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ThisWorkbook" defaultThemeVersion="124226"/>
  <mc:AlternateContent xmlns:mc="http://schemas.openxmlformats.org/markup-compatibility/2006">
    <mc:Choice Requires="x15">
      <x15ac:absPath xmlns:x15ac="http://schemas.microsoft.com/office/spreadsheetml/2010/11/ac" url="C:\Users\leggri\Downloads\"/>
    </mc:Choice>
  </mc:AlternateContent>
  <xr:revisionPtr revIDLastSave="0" documentId="8_{61CE681F-CF03-4DB4-BDCC-C3114C6B8F85}" xr6:coauthVersionLast="47" xr6:coauthVersionMax="47" xr10:uidLastSave="{00000000-0000-0000-0000-000000000000}"/>
  <bookViews>
    <workbookView xWindow="-110" yWindow="-110" windowWidth="19420" windowHeight="10420" tabRatio="836" firstSheet="11" activeTab="11" xr2:uid="{00000000-000D-0000-FFFF-FFFF00000000}"/>
  </bookViews>
  <sheets>
    <sheet name="Instructions" sheetId="58" state="hidden" r:id="rId1"/>
    <sheet name="CommonToAllSites" sheetId="1" state="hidden" r:id="rId2"/>
    <sheet name="SIF_Site1Users" sheetId="14" state="hidden" r:id="rId3"/>
    <sheet name="BSSubs_Site1" sheetId="23" state="hidden" r:id="rId4"/>
    <sheet name="IASA_SitePhns" sheetId="37" state="hidden" r:id="rId5"/>
    <sheet name="SIF_Site1" sheetId="44" state="hidden" r:id="rId6"/>
    <sheet name="SIF_Site1ICPUsers" sheetId="45" state="hidden" r:id="rId7"/>
    <sheet name="ICP_Bulkupload" sheetId="30" state="hidden" r:id="rId8"/>
    <sheet name="FMCg_Bulkload" sheetId="47" state="hidden" r:id="rId9"/>
    <sheet name="ICP_SitePhns" sheetId="31" state="hidden" r:id="rId10"/>
    <sheet name="PB_Site1Info" sheetId="34" state="hidden" r:id="rId11"/>
    <sheet name="DE DirectoryServ (German)" sheetId="49" r:id="rId12"/>
    <sheet name="PB_CLIInfo" sheetId="63" state="hidden" r:id="rId13"/>
    <sheet name="Sheet1" sheetId="68" state="hidden" r:id="rId14"/>
  </sheets>
  <externalReferences>
    <externalReference r:id="rId15"/>
    <externalReference r:id="rId16"/>
    <externalReference r:id="rId17"/>
    <externalReference r:id="rId18"/>
    <externalReference r:id="rId19"/>
  </externalReferences>
  <definedNames>
    <definedName name="_xlnm._FilterDatabase" localSheetId="5" hidden="1">SIF_Site1!$AA$276:$AA$291</definedName>
    <definedName name="Aastra_51i">#REF!</definedName>
    <definedName name="code_insee">[1]COMMUNE!$E$2:$E$36694</definedName>
    <definedName name="CODEC">#REF!</definedName>
    <definedName name="Common_Kit_Names" localSheetId="6">CommonToAllSites!$F$78:$J$83</definedName>
    <definedName name="Common_Kit_Names">CommonToAllSites!$F$78:$F$83</definedName>
    <definedName name="Common_Phone_Types" localSheetId="4">[2]CommonToAllSites!#REF!</definedName>
    <definedName name="Common_Phone_Types" localSheetId="7">[2]CommonToAllSites!#REF!</definedName>
    <definedName name="Common_Phone_Types" localSheetId="9">[2]CommonToAllSites!#REF!</definedName>
    <definedName name="Common_Phone_Types" localSheetId="10">CommonToAllSites!$F$78:$Y$83</definedName>
    <definedName name="Common_Phone_Types">CommonToAllSites!$F$78:$Y$83</definedName>
    <definedName name="communes">[1]COMMUNE!$F$2:$F$36694</definedName>
    <definedName name="Country">SIF_Site1!$R$133</definedName>
    <definedName name="Device_ID">'[3]Reference Value'!$F$10:$F$80</definedName>
    <definedName name="Device_Type">#REF!</definedName>
    <definedName name="DeviceID">#REF!</definedName>
    <definedName name="DeviceIds">#REF!</definedName>
    <definedName name="EDDLColumn1574">'[4]Script DataSheet'!$A$2</definedName>
    <definedName name="EDDLColumn1578">'[4]Script DataSheet'!$B$2:$B$4</definedName>
    <definedName name="EDDLColumn1581">'[4]Script DataSheet'!$C$2:$C$3</definedName>
    <definedName name="EDDLColumn1589">'[4]Script DataSheet'!$D$2:$D$8</definedName>
    <definedName name="EDDLColumn1591">'[4]Script DataSheet'!$E$2:$E$4</definedName>
    <definedName name="EDDLColumn1593">'[4]Script DataSheet'!$F$2:$F$4</definedName>
    <definedName name="EQUIP">#REF!</definedName>
    <definedName name="Feature_Package">#REF!</definedName>
    <definedName name="Fmcg">SIF_Site1ICPUsers!$BM$13</definedName>
    <definedName name="ICP_ACCOUNT_TYPE">#REF!</definedName>
    <definedName name="ICP_CONFERENCING">#REF!</definedName>
    <definedName name="ICP_Details" localSheetId="6">SIF_Site1ICPUsers!$B$13:$BG$356</definedName>
    <definedName name="ICP_Details">#REF!</definedName>
    <definedName name="ICP_Flag">CommonToAllSites!$I1</definedName>
    <definedName name="ICP_Sitephns" localSheetId="6">SIF_Site1ICPUsers!$AK$13:$AK$356</definedName>
    <definedName name="ICP_Sitephns">#REF!</definedName>
    <definedName name="LANGUAGE">#REF!</definedName>
    <definedName name="Mobile_User">#REF!</definedName>
    <definedName name="Normal_User">#REF!</definedName>
    <definedName name="NXO_PhoneInfo" localSheetId="10">PB_Site1Info!$B$1:$B$4265</definedName>
    <definedName name="NXO_SiteSheetInfo" localSheetId="10">PB_Site1Info!#REF!</definedName>
    <definedName name="NXO_UserInfo" localSheetId="10">PB_Site1Info!#REF!</definedName>
    <definedName name="_xlnm.Print_Area" localSheetId="1">CommonToAllSites!$A$1:$X$97</definedName>
    <definedName name="_xlnm.Print_Area" localSheetId="5">SIF_Site1!$A$1:$X$287</definedName>
    <definedName name="_xlnm.Print_Area" localSheetId="6">SIF_Site1ICPUsers!$A$1:$CA$356</definedName>
    <definedName name="_xlnm.Print_Titles" localSheetId="6">SIF_Site1ICPUsers!$A:$J,SIF_Site1ICPUsers!$1:$12</definedName>
    <definedName name="_xlnm.Print_Titles" localSheetId="2">SIF_Site1Users!$1:$9</definedName>
    <definedName name="REGISTRATION_TYPE">#REF!</definedName>
    <definedName name="SIF_ICPSitephns" localSheetId="4">IASA_SitePhns!$R$2:$T$358</definedName>
    <definedName name="SIF_ICPSitephns">ICP_SitePhns!$V$2:$X$358</definedName>
    <definedName name="SIF_Site1Users" localSheetId="4">IASA_SitePhns!$Q$2</definedName>
    <definedName name="SIF_Site1Users">ICP_SitePhns!$U$2</definedName>
    <definedName name="Sitephns_Phoneinfo" localSheetId="4">IASA_SitePhns!$B$2:$B$321</definedName>
    <definedName name="Sitephns_Phoneinfo">ICP_SitePhns!$B$2:$B$321</definedName>
    <definedName name="Sitephns_Siteinfo" localSheetId="4">IASA_SitePhns!$P$5:$R$402</definedName>
    <definedName name="Sitephns_Siteinfo">ICP_SitePhns!$T$5:$V$402</definedName>
    <definedName name="Sitephns_Userinfo" localSheetId="4">IASA_SitePhns!$N$2:$N$167</definedName>
    <definedName name="Sitephns_Userinfo">ICP_SitePhns!$R$2:$R$167</definedName>
    <definedName name="tab_cpe" localSheetId="6">SIF_Site1ICPUsers!#REF!</definedName>
    <definedName name="TAYPE_SCA_ONLY">#REF!</definedName>
    <definedName name="Type__SCA_only">#REF!</definedName>
    <definedName name="TYPE_SCA_ONLY">#REF!</definedName>
    <definedName name="User_Details" localSheetId="5">#REF!</definedName>
    <definedName name="User_Details" localSheetId="6">SIF_Site1ICPUsers!$B$10:$BQ$353</definedName>
    <definedName name="User_Details">SIF_Site1Users!$B$10:$BM$389</definedName>
    <definedName name="User_PhoneIds" localSheetId="5">#REF!</definedName>
    <definedName name="User_PhoneIds" localSheetId="6">SIF_Site1ICPUsers!$AK$13:$AK$339</definedName>
    <definedName name="User_PhoneIds">SIF_Site1Users!$X$10:$AG$389</definedName>
    <definedName name="User_SiteSheet" localSheetId="6">SIF_Site1ICPUsers!$AE$1</definedName>
    <definedName name="User_Type">'[5]Reference Data'!$A$2:$A$5</definedName>
    <definedName name="UserID" localSheetId="6">SIF_Site1ICPUsers!$AK$13:$AK$240</definedName>
    <definedName name="UserID">#REF!</definedName>
    <definedName name="USList_FR_EmergencyNumbers_200601" localSheetId="6">#REF!</definedName>
    <definedName name="USList_FR_EmergencyNumbers_200601">#REF!</definedName>
    <definedName name="USList_Version1">#REF!</definedName>
    <definedName name="USList_Version2">#REF!</definedName>
    <definedName name="VM_TYP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264" i="44" l="1"/>
  <c r="B26" i="44"/>
  <c r="W124" i="44"/>
  <c r="T136" i="44"/>
  <c r="R135" i="44"/>
  <c r="R134" i="44"/>
  <c r="R133" i="44"/>
  <c r="R132" i="44"/>
  <c r="Q196" i="44"/>
  <c r="R195" i="44"/>
  <c r="Q194" i="44"/>
  <c r="R193" i="44"/>
  <c r="R192" i="44"/>
  <c r="R189" i="44"/>
  <c r="R188" i="44"/>
  <c r="R187" i="44"/>
  <c r="G189" i="44"/>
  <c r="G188" i="44"/>
  <c r="G187" i="44"/>
  <c r="R181" i="44"/>
  <c r="R180" i="44"/>
  <c r="R179" i="44"/>
  <c r="R178" i="44"/>
  <c r="R177" i="44"/>
  <c r="G181" i="44"/>
  <c r="G180" i="44"/>
  <c r="G179" i="44"/>
  <c r="G178" i="44"/>
  <c r="G177" i="44"/>
  <c r="G176" i="44"/>
  <c r="R166" i="44"/>
  <c r="R165" i="44"/>
  <c r="R164" i="44"/>
  <c r="R163" i="44"/>
  <c r="R162" i="44"/>
  <c r="G166" i="44"/>
  <c r="G165" i="44"/>
  <c r="G164" i="44"/>
  <c r="G163" i="44"/>
  <c r="G162" i="44"/>
  <c r="G161" i="44"/>
  <c r="N148" i="44"/>
  <c r="N147" i="44"/>
  <c r="N146" i="44"/>
  <c r="N145" i="44"/>
  <c r="N144" i="44"/>
  <c r="N143" i="44"/>
  <c r="N142" i="44"/>
  <c r="N141" i="44"/>
  <c r="N140" i="44"/>
  <c r="N139" i="44"/>
  <c r="L148" i="44"/>
  <c r="L147" i="44"/>
  <c r="L146" i="44"/>
  <c r="L145" i="44"/>
  <c r="L144" i="44"/>
  <c r="L143" i="44"/>
  <c r="L142" i="44"/>
  <c r="L141" i="44"/>
  <c r="L140" i="44"/>
  <c r="L139" i="44"/>
  <c r="G148" i="44"/>
  <c r="G147" i="44"/>
  <c r="G146" i="44"/>
  <c r="G145" i="44"/>
  <c r="G144" i="44"/>
  <c r="G143" i="44"/>
  <c r="G142" i="44"/>
  <c r="G141" i="44"/>
  <c r="G140" i="44"/>
  <c r="G139" i="44"/>
  <c r="B148" i="44"/>
  <c r="F300" i="44" s="1"/>
  <c r="B147" i="44"/>
  <c r="F299" i="44"/>
  <c r="BY299" i="44" s="1"/>
  <c r="B146" i="44"/>
  <c r="B145" i="44"/>
  <c r="B144" i="44"/>
  <c r="F296" i="44"/>
  <c r="B143" i="44"/>
  <c r="F295" i="44" s="1"/>
  <c r="B142" i="44"/>
  <c r="F294" i="44"/>
  <c r="B141" i="44"/>
  <c r="F293" i="44" s="1"/>
  <c r="B140" i="44"/>
  <c r="B139" i="44"/>
  <c r="F291" i="44" s="1"/>
  <c r="BY291" i="44" s="1"/>
  <c r="R129" i="44"/>
  <c r="R131" i="44"/>
  <c r="W123" i="44"/>
  <c r="W122" i="44"/>
  <c r="N123" i="44"/>
  <c r="N122" i="44"/>
  <c r="I38" i="1"/>
  <c r="O98" i="44"/>
  <c r="O97" i="44"/>
  <c r="L98" i="44"/>
  <c r="L97" i="44"/>
  <c r="L96" i="44"/>
  <c r="E98" i="44"/>
  <c r="E97" i="44"/>
  <c r="E96" i="44"/>
  <c r="T36" i="44"/>
  <c r="T35" i="44"/>
  <c r="T34" i="44"/>
  <c r="T30" i="44"/>
  <c r="T29" i="44"/>
  <c r="T28" i="44"/>
  <c r="T27" i="44"/>
  <c r="T23" i="44"/>
  <c r="T22" i="44"/>
  <c r="G39" i="44" s="1"/>
  <c r="T21" i="44"/>
  <c r="G69" i="44" s="1"/>
  <c r="T18" i="44"/>
  <c r="T17" i="44"/>
  <c r="T16" i="44"/>
  <c r="T15" i="44"/>
  <c r="T13" i="44"/>
  <c r="T11" i="44"/>
  <c r="T10" i="44"/>
  <c r="T9" i="44"/>
  <c r="T8" i="44"/>
  <c r="G22" i="44"/>
  <c r="G21" i="44"/>
  <c r="G20" i="44"/>
  <c r="G18" i="44"/>
  <c r="G17" i="44"/>
  <c r="G16" i="44"/>
  <c r="G15" i="44"/>
  <c r="G14" i="44"/>
  <c r="G13" i="44"/>
  <c r="G12" i="44"/>
  <c r="G11" i="44"/>
  <c r="G10" i="44"/>
  <c r="G9" i="44"/>
  <c r="G8" i="44"/>
  <c r="T249" i="44" s="1"/>
  <c r="M4" i="44"/>
  <c r="M119" i="44" s="1"/>
  <c r="S3" i="44"/>
  <c r="S171" i="44" s="1"/>
  <c r="R83" i="1"/>
  <c r="R82" i="1"/>
  <c r="R81" i="1"/>
  <c r="R80" i="1"/>
  <c r="R79" i="1"/>
  <c r="R78" i="1"/>
  <c r="P83" i="1"/>
  <c r="P82" i="1"/>
  <c r="P81" i="1"/>
  <c r="P80" i="1"/>
  <c r="P79" i="1"/>
  <c r="P78" i="1"/>
  <c r="K83" i="1"/>
  <c r="K82" i="1"/>
  <c r="K81" i="1"/>
  <c r="K80" i="1"/>
  <c r="K79" i="1"/>
  <c r="K78" i="1"/>
  <c r="F83" i="1"/>
  <c r="F82" i="1"/>
  <c r="F81" i="1"/>
  <c r="F80" i="1"/>
  <c r="F79" i="1"/>
  <c r="D83" i="1"/>
  <c r="D82" i="1"/>
  <c r="D81" i="1"/>
  <c r="D80" i="1"/>
  <c r="D79" i="1"/>
  <c r="F78" i="1"/>
  <c r="D78" i="1"/>
  <c r="V76" i="1"/>
  <c r="G71" i="1"/>
  <c r="G70" i="1"/>
  <c r="G69" i="1"/>
  <c r="W66" i="1"/>
  <c r="W65" i="1"/>
  <c r="M4" i="1"/>
  <c r="G56" i="1"/>
  <c r="L53" i="1"/>
  <c r="V38" i="1"/>
  <c r="V37" i="1"/>
  <c r="O36" i="1"/>
  <c r="I37" i="1"/>
  <c r="G36" i="1"/>
  <c r="G35" i="1"/>
  <c r="G34" i="1"/>
  <c r="G31" i="1"/>
  <c r="G30" i="1"/>
  <c r="G29" i="1"/>
  <c r="G28" i="1"/>
  <c r="G27" i="1"/>
  <c r="G25" i="1"/>
  <c r="G24" i="1"/>
  <c r="G22" i="1"/>
  <c r="G23" i="1"/>
  <c r="G21" i="1"/>
  <c r="G20" i="1"/>
  <c r="T17" i="1"/>
  <c r="T15" i="1"/>
  <c r="T14" i="1"/>
  <c r="T13" i="1"/>
  <c r="T12" i="1"/>
  <c r="T11" i="1"/>
  <c r="T10" i="1"/>
  <c r="S60" i="1" s="1"/>
  <c r="T9" i="1"/>
  <c r="T8" i="1"/>
  <c r="G16" i="1"/>
  <c r="G15" i="1"/>
  <c r="G14" i="1"/>
  <c r="G13" i="1"/>
  <c r="G11" i="1"/>
  <c r="G10" i="1"/>
  <c r="G12" i="1"/>
  <c r="G9" i="1"/>
  <c r="G8" i="1"/>
  <c r="O96" i="44"/>
  <c r="E99" i="44"/>
  <c r="R194" i="44"/>
  <c r="R196" i="44"/>
  <c r="N56" i="1"/>
  <c r="G72" i="1"/>
  <c r="B14" i="45"/>
  <c r="P2" i="47"/>
  <c r="O2" i="47"/>
  <c r="N2" i="47"/>
  <c r="M2" i="47"/>
  <c r="L2" i="47"/>
  <c r="K2" i="47"/>
  <c r="J2" i="47"/>
  <c r="I2" i="47"/>
  <c r="H2" i="47"/>
  <c r="G2" i="47"/>
  <c r="F2" i="47"/>
  <c r="E2" i="47"/>
  <c r="D2" i="47"/>
  <c r="C2" i="47"/>
  <c r="B2" i="47"/>
  <c r="AV13" i="45"/>
  <c r="AV14" i="45"/>
  <c r="AV15" i="45"/>
  <c r="B16" i="45"/>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B40" i="45" s="1"/>
  <c r="B41" i="45" s="1"/>
  <c r="B42" i="45" s="1"/>
  <c r="B43" i="45" s="1"/>
  <c r="B44" i="45" s="1"/>
  <c r="B45" i="45" s="1"/>
  <c r="B46" i="45" s="1"/>
  <c r="B47" i="45" s="1"/>
  <c r="B48" i="45" s="1"/>
  <c r="B49" i="45" s="1"/>
  <c r="B50" i="45" s="1"/>
  <c r="B51" i="45" s="1"/>
  <c r="B52" i="45" s="1"/>
  <c r="B53" i="45" s="1"/>
  <c r="B54" i="45" s="1"/>
  <c r="B55" i="45" s="1"/>
  <c r="B56" i="45" s="1"/>
  <c r="B57" i="45" s="1"/>
  <c r="B58" i="45" s="1"/>
  <c r="B59" i="45" s="1"/>
  <c r="B60" i="45" s="1"/>
  <c r="B61" i="45" s="1"/>
  <c r="B62" i="45" s="1"/>
  <c r="B63" i="45" s="1"/>
  <c r="B64" i="45" s="1"/>
  <c r="B65" i="45" s="1"/>
  <c r="B66" i="45" s="1"/>
  <c r="B67" i="45" s="1"/>
  <c r="B68" i="45" s="1"/>
  <c r="B69" i="45" s="1"/>
  <c r="B70" i="45" s="1"/>
  <c r="B71" i="45" s="1"/>
  <c r="B72" i="45" s="1"/>
  <c r="B73" i="45" s="1"/>
  <c r="B74" i="45" s="1"/>
  <c r="B75" i="45" s="1"/>
  <c r="B76" i="45" s="1"/>
  <c r="B77" i="45" s="1"/>
  <c r="B78" i="45" s="1"/>
  <c r="B79" i="45" s="1"/>
  <c r="B80" i="45" s="1"/>
  <c r="B81" i="45" s="1"/>
  <c r="B82" i="45" s="1"/>
  <c r="B83" i="45" s="1"/>
  <c r="B84" i="45" s="1"/>
  <c r="B85" i="45" s="1"/>
  <c r="B86" i="45" s="1"/>
  <c r="B87" i="45" s="1"/>
  <c r="B88" i="45" s="1"/>
  <c r="B89" i="45" s="1"/>
  <c r="B90" i="45" s="1"/>
  <c r="B91" i="45" s="1"/>
  <c r="B92" i="45" s="1"/>
  <c r="B93" i="45" s="1"/>
  <c r="B94" i="45" s="1"/>
  <c r="B95" i="45" s="1"/>
  <c r="B96" i="45" s="1"/>
  <c r="B97" i="45" s="1"/>
  <c r="B98" i="45" s="1"/>
  <c r="B99" i="45" s="1"/>
  <c r="B100" i="45" s="1"/>
  <c r="B101" i="45" s="1"/>
  <c r="B102" i="45" s="1"/>
  <c r="B103" i="45" s="1"/>
  <c r="B104" i="45" s="1"/>
  <c r="B105" i="45" s="1"/>
  <c r="B106" i="45" s="1"/>
  <c r="B107" i="45" s="1"/>
  <c r="B108" i="45" s="1"/>
  <c r="B109" i="45" s="1"/>
  <c r="B110" i="45" s="1"/>
  <c r="B111" i="45" s="1"/>
  <c r="B112" i="45" s="1"/>
  <c r="B113" i="45" s="1"/>
  <c r="B114" i="45" s="1"/>
  <c r="B115" i="45" s="1"/>
  <c r="B116" i="45" s="1"/>
  <c r="B117" i="45" s="1"/>
  <c r="B118" i="45" s="1"/>
  <c r="B119" i="45" s="1"/>
  <c r="B120" i="45" s="1"/>
  <c r="B121" i="45" s="1"/>
  <c r="B122" i="45" s="1"/>
  <c r="B123" i="45" s="1"/>
  <c r="B124" i="45" s="1"/>
  <c r="B125" i="45" s="1"/>
  <c r="B126" i="45" s="1"/>
  <c r="B127" i="45" s="1"/>
  <c r="B128" i="45" s="1"/>
  <c r="B129" i="45" s="1"/>
  <c r="B130" i="45" s="1"/>
  <c r="B131" i="45" s="1"/>
  <c r="B132" i="45" s="1"/>
  <c r="B133" i="45" s="1"/>
  <c r="B134" i="45" s="1"/>
  <c r="B135" i="45" s="1"/>
  <c r="B136" i="45" s="1"/>
  <c r="B137" i="45" s="1"/>
  <c r="B138" i="45" s="1"/>
  <c r="B139" i="45" s="1"/>
  <c r="B140" i="45" s="1"/>
  <c r="B141" i="45" s="1"/>
  <c r="B142" i="45" s="1"/>
  <c r="B143" i="45" s="1"/>
  <c r="B144" i="45" s="1"/>
  <c r="B145" i="45" s="1"/>
  <c r="B146" i="45" s="1"/>
  <c r="B147" i="45" s="1"/>
  <c r="B148" i="45" s="1"/>
  <c r="B149" i="45" s="1"/>
  <c r="B150" i="45" s="1"/>
  <c r="B151" i="45" s="1"/>
  <c r="B152" i="45" s="1"/>
  <c r="B153" i="45" s="1"/>
  <c r="B154" i="45" s="1"/>
  <c r="B155" i="45" s="1"/>
  <c r="B156" i="45" s="1"/>
  <c r="B157" i="45" s="1"/>
  <c r="B158" i="45" s="1"/>
  <c r="B159" i="45" s="1"/>
  <c r="B160" i="45" s="1"/>
  <c r="B161" i="45" s="1"/>
  <c r="B162" i="45" s="1"/>
  <c r="B163" i="45" s="1"/>
  <c r="B164" i="45" s="1"/>
  <c r="B165" i="45" s="1"/>
  <c r="B166" i="45" s="1"/>
  <c r="B167" i="45" s="1"/>
  <c r="B168" i="45" s="1"/>
  <c r="B169" i="45" s="1"/>
  <c r="B170" i="45" s="1"/>
  <c r="B171" i="45" s="1"/>
  <c r="B172" i="45" s="1"/>
  <c r="B173" i="45" s="1"/>
  <c r="B174" i="45" s="1"/>
  <c r="B175" i="45" s="1"/>
  <c r="B176" i="45" s="1"/>
  <c r="B177" i="45" s="1"/>
  <c r="B178" i="45" s="1"/>
  <c r="B179" i="45" s="1"/>
  <c r="B180" i="45" s="1"/>
  <c r="B181" i="45" s="1"/>
  <c r="B182" i="45" s="1"/>
  <c r="B183" i="45" s="1"/>
  <c r="B184" i="45" s="1"/>
  <c r="B185" i="45" s="1"/>
  <c r="B186" i="45" s="1"/>
  <c r="B187" i="45" s="1"/>
  <c r="B188" i="45" s="1"/>
  <c r="B189" i="45" s="1"/>
  <c r="B190" i="45" s="1"/>
  <c r="B191" i="45" s="1"/>
  <c r="B192" i="45" s="1"/>
  <c r="B193" i="45" s="1"/>
  <c r="B194" i="45" s="1"/>
  <c r="B195" i="45" s="1"/>
  <c r="B196" i="45" s="1"/>
  <c r="B197" i="45" s="1"/>
  <c r="B198" i="45" s="1"/>
  <c r="B199" i="45" s="1"/>
  <c r="B200" i="45" s="1"/>
  <c r="B201" i="45" s="1"/>
  <c r="B202" i="45" s="1"/>
  <c r="B203" i="45" s="1"/>
  <c r="B204" i="45" s="1"/>
  <c r="B205" i="45" s="1"/>
  <c r="B206" i="45" s="1"/>
  <c r="B207" i="45" s="1"/>
  <c r="B208" i="45" s="1"/>
  <c r="B209" i="45" s="1"/>
  <c r="B210" i="45" s="1"/>
  <c r="B211" i="45" s="1"/>
  <c r="B212" i="45" s="1"/>
  <c r="B213" i="45" s="1"/>
  <c r="B214" i="45" s="1"/>
  <c r="B215" i="45" s="1"/>
  <c r="B216" i="45" s="1"/>
  <c r="B217" i="45" s="1"/>
  <c r="B218" i="45" s="1"/>
  <c r="B219" i="45" s="1"/>
  <c r="B220" i="45" s="1"/>
  <c r="B221" i="45" s="1"/>
  <c r="B222" i="45" s="1"/>
  <c r="B223" i="45" s="1"/>
  <c r="B224" i="45" s="1"/>
  <c r="B225" i="45" s="1"/>
  <c r="B226" i="45" s="1"/>
  <c r="B227" i="45" s="1"/>
  <c r="B228" i="45" s="1"/>
  <c r="B229" i="45" s="1"/>
  <c r="B230" i="45" s="1"/>
  <c r="B231" i="45" s="1"/>
  <c r="B232" i="45" s="1"/>
  <c r="B233" i="45" s="1"/>
  <c r="B234" i="45" s="1"/>
  <c r="B235" i="45" s="1"/>
  <c r="B236" i="45" s="1"/>
  <c r="B237" i="45" s="1"/>
  <c r="B238" i="45" s="1"/>
  <c r="B239" i="45" s="1"/>
  <c r="B240" i="45" s="1"/>
  <c r="B241" i="45" s="1"/>
  <c r="B242" i="45" s="1"/>
  <c r="B243" i="45" s="1"/>
  <c r="B244" i="45" s="1"/>
  <c r="B245" i="45" s="1"/>
  <c r="B246" i="45" s="1"/>
  <c r="B247" i="45" s="1"/>
  <c r="B248" i="45" s="1"/>
  <c r="B249" i="45" s="1"/>
  <c r="B250" i="45" s="1"/>
  <c r="B251" i="45" s="1"/>
  <c r="B252" i="45" s="1"/>
  <c r="B253" i="45" s="1"/>
  <c r="B254" i="45" s="1"/>
  <c r="B255" i="45" s="1"/>
  <c r="B256" i="45" s="1"/>
  <c r="B257" i="45" s="1"/>
  <c r="B258" i="45" s="1"/>
  <c r="B259" i="45" s="1"/>
  <c r="B260" i="45" s="1"/>
  <c r="B261" i="45" s="1"/>
  <c r="B262" i="45" s="1"/>
  <c r="B263" i="45" s="1"/>
  <c r="B264" i="45" s="1"/>
  <c r="B265" i="45" s="1"/>
  <c r="B266" i="45" s="1"/>
  <c r="B267" i="45" s="1"/>
  <c r="B268" i="45" s="1"/>
  <c r="B269" i="45" s="1"/>
  <c r="B270" i="45" s="1"/>
  <c r="B271" i="45" s="1"/>
  <c r="B272" i="45" s="1"/>
  <c r="B273" i="45" s="1"/>
  <c r="B274" i="45" s="1"/>
  <c r="B275" i="45" s="1"/>
  <c r="B276" i="45" s="1"/>
  <c r="B277" i="45" s="1"/>
  <c r="B278" i="45" s="1"/>
  <c r="B279" i="45" s="1"/>
  <c r="B280" i="45" s="1"/>
  <c r="B281" i="45" s="1"/>
  <c r="B282" i="45" s="1"/>
  <c r="B283" i="45" s="1"/>
  <c r="B284" i="45" s="1"/>
  <c r="B285" i="45" s="1"/>
  <c r="B286" i="45" s="1"/>
  <c r="B287" i="45" s="1"/>
  <c r="B288" i="45" s="1"/>
  <c r="B289" i="45" s="1"/>
  <c r="B290" i="45" s="1"/>
  <c r="B291" i="45" s="1"/>
  <c r="B292" i="45" s="1"/>
  <c r="B293" i="45" s="1"/>
  <c r="B294" i="45" s="1"/>
  <c r="B295" i="45" s="1"/>
  <c r="B296" i="45" s="1"/>
  <c r="B297" i="45" s="1"/>
  <c r="B298" i="45" s="1"/>
  <c r="B299" i="45" s="1"/>
  <c r="B300" i="45" s="1"/>
  <c r="B301" i="45" s="1"/>
  <c r="B302" i="45" s="1"/>
  <c r="B303" i="45" s="1"/>
  <c r="B304" i="45" s="1"/>
  <c r="B305" i="45" s="1"/>
  <c r="B306" i="45" s="1"/>
  <c r="B307" i="45" s="1"/>
  <c r="B308" i="45" s="1"/>
  <c r="B309" i="45" s="1"/>
  <c r="B310" i="45" s="1"/>
  <c r="B311" i="45" s="1"/>
  <c r="B312" i="45" s="1"/>
  <c r="B313" i="45" s="1"/>
  <c r="B314" i="45" s="1"/>
  <c r="B315" i="45" s="1"/>
  <c r="B316" i="45" s="1"/>
  <c r="B317" i="45" s="1"/>
  <c r="B318" i="45" s="1"/>
  <c r="B319" i="45" s="1"/>
  <c r="B320" i="45" s="1"/>
  <c r="B321" i="45" s="1"/>
  <c r="B322" i="45" s="1"/>
  <c r="B323" i="45" s="1"/>
  <c r="B324" i="45" s="1"/>
  <c r="B325" i="45" s="1"/>
  <c r="B326" i="45" s="1"/>
  <c r="B327" i="45" s="1"/>
  <c r="B328" i="45" s="1"/>
  <c r="B329" i="45" s="1"/>
  <c r="B330" i="45" s="1"/>
  <c r="B331" i="45" s="1"/>
  <c r="B332" i="45" s="1"/>
  <c r="B333" i="45" s="1"/>
  <c r="B334" i="45" s="1"/>
  <c r="B335" i="45" s="1"/>
  <c r="B336" i="45" s="1"/>
  <c r="B337" i="45" s="1"/>
  <c r="B338" i="45" s="1"/>
  <c r="B339" i="45" s="1"/>
  <c r="B340" i="45" s="1"/>
  <c r="B341" i="45" s="1"/>
  <c r="B342" i="45" s="1"/>
  <c r="B343" i="45" s="1"/>
  <c r="B344" i="45" s="1"/>
  <c r="B345" i="45" s="1"/>
  <c r="B346" i="45" s="1"/>
  <c r="B347" i="45" s="1"/>
  <c r="B348" i="45" s="1"/>
  <c r="B349" i="45" s="1"/>
  <c r="B350" i="45" s="1"/>
  <c r="B351" i="45" s="1"/>
  <c r="B352" i="45" s="1"/>
  <c r="B353" i="45" s="1"/>
  <c r="B354" i="45" s="1"/>
  <c r="B355" i="45" s="1"/>
  <c r="B356" i="45" s="1"/>
  <c r="AG16" i="45"/>
  <c r="AV16" i="45"/>
  <c r="AY16" i="45"/>
  <c r="BB16" i="45"/>
  <c r="BE16" i="45"/>
  <c r="AG17" i="45"/>
  <c r="AV17" i="45"/>
  <c r="AY17" i="45"/>
  <c r="BB17" i="45"/>
  <c r="BE17" i="45"/>
  <c r="AG18" i="45"/>
  <c r="AV18" i="45"/>
  <c r="AY18" i="45"/>
  <c r="BB18" i="45"/>
  <c r="BE18" i="45"/>
  <c r="AG19" i="45"/>
  <c r="AV19" i="45"/>
  <c r="AY19" i="45"/>
  <c r="BB19" i="45"/>
  <c r="BE19" i="45"/>
  <c r="AG20" i="45"/>
  <c r="AV20" i="45"/>
  <c r="AY20" i="45"/>
  <c r="BB20" i="45"/>
  <c r="BE20" i="45"/>
  <c r="AG21" i="45"/>
  <c r="AV21" i="45"/>
  <c r="AY21" i="45"/>
  <c r="BB21" i="45"/>
  <c r="BE21" i="45"/>
  <c r="AG22" i="45"/>
  <c r="AV22" i="45"/>
  <c r="AY22" i="45"/>
  <c r="BB22" i="45"/>
  <c r="BE22" i="45"/>
  <c r="AG23" i="45"/>
  <c r="AV23" i="45"/>
  <c r="AY23" i="45"/>
  <c r="BB23" i="45"/>
  <c r="BE23" i="45"/>
  <c r="AG24" i="45"/>
  <c r="AV24" i="45"/>
  <c r="AY24" i="45"/>
  <c r="BB24" i="45"/>
  <c r="BE24" i="45"/>
  <c r="AG25" i="45"/>
  <c r="AV25" i="45"/>
  <c r="AY25" i="45"/>
  <c r="BB25" i="45"/>
  <c r="BE25" i="45"/>
  <c r="AG26" i="45"/>
  <c r="AV26" i="45"/>
  <c r="AY26" i="45"/>
  <c r="BB26" i="45"/>
  <c r="BE26" i="45"/>
  <c r="AG27" i="45"/>
  <c r="AV27" i="45"/>
  <c r="AY27" i="45"/>
  <c r="BB27" i="45"/>
  <c r="BE27" i="45"/>
  <c r="AG28" i="45"/>
  <c r="AV28" i="45"/>
  <c r="AY28" i="45"/>
  <c r="BB28" i="45"/>
  <c r="BE28" i="45"/>
  <c r="AG29" i="45"/>
  <c r="AV29" i="45"/>
  <c r="AY29" i="45"/>
  <c r="BB29" i="45"/>
  <c r="BE29" i="45"/>
  <c r="AG30" i="45"/>
  <c r="AV30" i="45"/>
  <c r="AY30" i="45"/>
  <c r="BB30" i="45"/>
  <c r="BE30" i="45"/>
  <c r="AG31" i="45"/>
  <c r="AV31" i="45"/>
  <c r="AY31" i="45"/>
  <c r="BB31" i="45"/>
  <c r="BE31" i="45"/>
  <c r="AG32" i="45"/>
  <c r="AV32" i="45"/>
  <c r="AY32" i="45"/>
  <c r="BB32" i="45"/>
  <c r="BE32" i="45"/>
  <c r="AG33" i="45"/>
  <c r="AV33" i="45"/>
  <c r="AY33" i="45"/>
  <c r="BB33" i="45"/>
  <c r="BE33" i="45"/>
  <c r="AG34" i="45"/>
  <c r="AV34" i="45"/>
  <c r="AY34" i="45"/>
  <c r="BB34" i="45"/>
  <c r="BE34" i="45"/>
  <c r="AG35" i="45"/>
  <c r="AV35" i="45"/>
  <c r="AY35" i="45"/>
  <c r="BB35" i="45"/>
  <c r="BE35" i="45"/>
  <c r="AG36" i="45"/>
  <c r="AV36" i="45"/>
  <c r="AY36" i="45"/>
  <c r="BB36" i="45"/>
  <c r="BE36" i="45"/>
  <c r="AG37" i="45"/>
  <c r="AV37" i="45"/>
  <c r="AY37" i="45"/>
  <c r="BB37" i="45"/>
  <c r="BE37" i="45"/>
  <c r="AG38" i="45"/>
  <c r="AV38" i="45"/>
  <c r="AY38" i="45"/>
  <c r="BB38" i="45"/>
  <c r="BE38" i="45"/>
  <c r="AG39" i="45"/>
  <c r="AV39" i="45"/>
  <c r="AY39" i="45"/>
  <c r="BB39" i="45"/>
  <c r="BE39" i="45"/>
  <c r="AG40" i="45"/>
  <c r="AV40" i="45"/>
  <c r="AY40" i="45"/>
  <c r="BB40" i="45"/>
  <c r="BE40" i="45"/>
  <c r="AG41" i="45"/>
  <c r="AV41" i="45"/>
  <c r="AY41" i="45"/>
  <c r="BB41" i="45"/>
  <c r="BE41" i="45"/>
  <c r="AG42" i="45"/>
  <c r="AV42" i="45"/>
  <c r="AY42" i="45"/>
  <c r="BB42" i="45"/>
  <c r="BE42" i="45"/>
  <c r="AG43" i="45"/>
  <c r="AV43" i="45"/>
  <c r="AY43" i="45"/>
  <c r="BB43" i="45"/>
  <c r="BE43" i="45"/>
  <c r="AG44" i="45"/>
  <c r="AV44" i="45"/>
  <c r="AY44" i="45"/>
  <c r="BB44" i="45"/>
  <c r="BE44" i="45"/>
  <c r="AG45" i="45"/>
  <c r="AV45" i="45"/>
  <c r="AY45" i="45"/>
  <c r="BB45" i="45"/>
  <c r="BE45" i="45"/>
  <c r="AG46" i="45"/>
  <c r="AV46" i="45"/>
  <c r="AY46" i="45"/>
  <c r="BB46" i="45"/>
  <c r="BE46" i="45"/>
  <c r="AG47" i="45"/>
  <c r="AV47" i="45"/>
  <c r="AY47" i="45"/>
  <c r="BB47" i="45"/>
  <c r="BE47" i="45"/>
  <c r="AG48" i="45"/>
  <c r="AV48" i="45"/>
  <c r="AY48" i="45"/>
  <c r="BB48" i="45"/>
  <c r="BE48" i="45"/>
  <c r="AG49" i="45"/>
  <c r="AV49" i="45"/>
  <c r="AY49" i="45"/>
  <c r="BB49" i="45"/>
  <c r="BE49" i="45"/>
  <c r="AG50" i="45"/>
  <c r="AV50" i="45"/>
  <c r="AY50" i="45"/>
  <c r="BB50" i="45"/>
  <c r="BE50" i="45"/>
  <c r="AG51" i="45"/>
  <c r="AV51" i="45"/>
  <c r="AY51" i="45"/>
  <c r="BB51" i="45"/>
  <c r="BE51" i="45"/>
  <c r="AG52" i="45"/>
  <c r="AV52" i="45"/>
  <c r="AY52" i="45"/>
  <c r="BB52" i="45"/>
  <c r="BE52" i="45"/>
  <c r="AG53" i="45"/>
  <c r="AV53" i="45"/>
  <c r="AY53" i="45"/>
  <c r="BB53" i="45"/>
  <c r="BE53" i="45"/>
  <c r="AG54" i="45"/>
  <c r="AV54" i="45"/>
  <c r="AY54" i="45"/>
  <c r="BB54" i="45"/>
  <c r="BE54" i="45"/>
  <c r="AG55" i="45"/>
  <c r="AV55" i="45"/>
  <c r="AY55" i="45"/>
  <c r="BB55" i="45"/>
  <c r="BE55" i="45"/>
  <c r="AG56" i="45"/>
  <c r="AV56" i="45"/>
  <c r="AY56" i="45"/>
  <c r="BB56" i="45"/>
  <c r="BE56" i="45"/>
  <c r="AG57" i="45"/>
  <c r="AV57" i="45"/>
  <c r="AY57" i="45"/>
  <c r="BB57" i="45"/>
  <c r="BE57" i="45"/>
  <c r="AG58" i="45"/>
  <c r="AV58" i="45"/>
  <c r="AY58" i="45"/>
  <c r="BB58" i="45"/>
  <c r="BE58" i="45"/>
  <c r="AG59" i="45"/>
  <c r="AV59" i="45"/>
  <c r="AY59" i="45"/>
  <c r="BB59" i="45"/>
  <c r="BE59" i="45"/>
  <c r="AG60" i="45"/>
  <c r="AV60" i="45"/>
  <c r="AY60" i="45"/>
  <c r="BB60" i="45"/>
  <c r="BE60" i="45"/>
  <c r="AG61" i="45"/>
  <c r="AV61" i="45"/>
  <c r="AY61" i="45"/>
  <c r="BB61" i="45"/>
  <c r="BE61" i="45"/>
  <c r="AG62" i="45"/>
  <c r="AV62" i="45"/>
  <c r="AY62" i="45"/>
  <c r="BB62" i="45"/>
  <c r="BE62" i="45"/>
  <c r="AG63" i="45"/>
  <c r="AV63" i="45"/>
  <c r="AY63" i="45"/>
  <c r="BB63" i="45"/>
  <c r="BE63" i="45"/>
  <c r="AG64" i="45"/>
  <c r="AV64" i="45"/>
  <c r="AY64" i="45"/>
  <c r="BB64" i="45"/>
  <c r="BE64" i="45"/>
  <c r="AG65" i="45"/>
  <c r="AV65" i="45"/>
  <c r="AY65" i="45"/>
  <c r="BB65" i="45"/>
  <c r="BE65" i="45"/>
  <c r="AG66" i="45"/>
  <c r="AV66" i="45"/>
  <c r="AY66" i="45"/>
  <c r="BB66" i="45"/>
  <c r="BE66" i="45"/>
  <c r="AG67" i="45"/>
  <c r="AV67" i="45"/>
  <c r="AY67" i="45"/>
  <c r="BB67" i="45"/>
  <c r="BE67" i="45"/>
  <c r="AG68" i="45"/>
  <c r="AV68" i="45"/>
  <c r="AY68" i="45"/>
  <c r="BB68" i="45"/>
  <c r="BE68" i="45"/>
  <c r="AG69" i="45"/>
  <c r="AV69" i="45"/>
  <c r="AY69" i="45"/>
  <c r="BB69" i="45"/>
  <c r="BE69" i="45"/>
  <c r="AG70" i="45"/>
  <c r="AV70" i="45"/>
  <c r="AY70" i="45"/>
  <c r="BB70" i="45"/>
  <c r="BE70" i="45"/>
  <c r="AG71" i="45"/>
  <c r="AV71" i="45"/>
  <c r="AY71" i="45"/>
  <c r="BB71" i="45"/>
  <c r="BE71" i="45"/>
  <c r="AG72" i="45"/>
  <c r="AV72" i="45"/>
  <c r="AY72" i="45"/>
  <c r="BB72" i="45"/>
  <c r="BE72" i="45"/>
  <c r="AG73" i="45"/>
  <c r="AV73" i="45"/>
  <c r="AY73" i="45"/>
  <c r="BB73" i="45"/>
  <c r="BE73" i="45"/>
  <c r="AG74" i="45"/>
  <c r="AV74" i="45"/>
  <c r="AY74" i="45"/>
  <c r="BB74" i="45"/>
  <c r="BE74" i="45"/>
  <c r="AG75" i="45"/>
  <c r="AV75" i="45"/>
  <c r="AY75" i="45"/>
  <c r="BB75" i="45"/>
  <c r="BE75" i="45"/>
  <c r="AG76" i="45"/>
  <c r="AV76" i="45"/>
  <c r="AY76" i="45"/>
  <c r="BB76" i="45"/>
  <c r="BE76" i="45"/>
  <c r="AG77" i="45"/>
  <c r="AV77" i="45"/>
  <c r="AY77" i="45"/>
  <c r="BB77" i="45"/>
  <c r="BE77" i="45"/>
  <c r="AG78" i="45"/>
  <c r="AV78" i="45"/>
  <c r="AY78" i="45"/>
  <c r="BB78" i="45"/>
  <c r="BE78" i="45"/>
  <c r="AG79" i="45"/>
  <c r="AV79" i="45"/>
  <c r="AY79" i="45"/>
  <c r="BB79" i="45"/>
  <c r="BE79" i="45"/>
  <c r="AG80" i="45"/>
  <c r="AV80" i="45"/>
  <c r="AY80" i="45"/>
  <c r="BB80" i="45"/>
  <c r="BE80" i="45"/>
  <c r="AG81" i="45"/>
  <c r="AV81" i="45"/>
  <c r="AY81" i="45"/>
  <c r="BB81" i="45"/>
  <c r="BE81" i="45"/>
  <c r="AG82" i="45"/>
  <c r="AV82" i="45"/>
  <c r="AY82" i="45"/>
  <c r="BB82" i="45"/>
  <c r="BE82" i="45"/>
  <c r="AG83" i="45"/>
  <c r="AV83" i="45"/>
  <c r="AY83" i="45"/>
  <c r="BB83" i="45"/>
  <c r="BE83" i="45"/>
  <c r="AG84" i="45"/>
  <c r="AV84" i="45"/>
  <c r="AY84" i="45"/>
  <c r="BB84" i="45"/>
  <c r="BE84" i="45"/>
  <c r="AG85" i="45"/>
  <c r="AV85" i="45"/>
  <c r="AY85" i="45"/>
  <c r="BB85" i="45"/>
  <c r="BE85" i="45"/>
  <c r="AG86" i="45"/>
  <c r="AV86" i="45"/>
  <c r="AY86" i="45"/>
  <c r="BB86" i="45"/>
  <c r="BE86" i="45"/>
  <c r="AG87" i="45"/>
  <c r="AV87" i="45"/>
  <c r="AY87" i="45"/>
  <c r="BB87" i="45"/>
  <c r="BE87" i="45"/>
  <c r="AG88" i="45"/>
  <c r="AV88" i="45"/>
  <c r="AY88" i="45"/>
  <c r="BB88" i="45"/>
  <c r="BE88" i="45"/>
  <c r="AG89" i="45"/>
  <c r="AV89" i="45"/>
  <c r="AY89" i="45"/>
  <c r="BB89" i="45"/>
  <c r="BE89" i="45"/>
  <c r="AG90" i="45"/>
  <c r="AV90" i="45"/>
  <c r="AY90" i="45"/>
  <c r="BB90" i="45"/>
  <c r="BE90" i="45"/>
  <c r="AG91" i="45"/>
  <c r="AV91" i="45"/>
  <c r="AY91" i="45"/>
  <c r="BB91" i="45"/>
  <c r="BE91" i="45"/>
  <c r="AG92" i="45"/>
  <c r="AV92" i="45"/>
  <c r="AY92" i="45"/>
  <c r="BB92" i="45"/>
  <c r="BE92" i="45"/>
  <c r="AG93" i="45"/>
  <c r="AV93" i="45"/>
  <c r="AY93" i="45"/>
  <c r="BB93" i="45"/>
  <c r="BE93" i="45"/>
  <c r="AG94" i="45"/>
  <c r="AV94" i="45"/>
  <c r="AY94" i="45"/>
  <c r="BB94" i="45"/>
  <c r="BE94" i="45"/>
  <c r="AG95" i="45"/>
  <c r="AV95" i="45"/>
  <c r="AY95" i="45"/>
  <c r="BB95" i="45"/>
  <c r="BE95" i="45"/>
  <c r="AG96" i="45"/>
  <c r="AV96" i="45"/>
  <c r="AY96" i="45"/>
  <c r="BB96" i="45"/>
  <c r="BE96" i="45"/>
  <c r="AG97" i="45"/>
  <c r="AV97" i="45"/>
  <c r="AY97" i="45"/>
  <c r="BB97" i="45"/>
  <c r="BE97" i="45"/>
  <c r="AG98" i="45"/>
  <c r="AV98" i="45"/>
  <c r="AY98" i="45"/>
  <c r="BB98" i="45"/>
  <c r="BE98" i="45"/>
  <c r="AG99" i="45"/>
  <c r="AV99" i="45"/>
  <c r="AY99" i="45"/>
  <c r="BB99" i="45"/>
  <c r="BE99" i="45"/>
  <c r="AG100" i="45"/>
  <c r="AV100" i="45"/>
  <c r="AY100" i="45"/>
  <c r="BB100" i="45"/>
  <c r="BE100" i="45"/>
  <c r="AG101" i="45"/>
  <c r="AV101" i="45"/>
  <c r="AY101" i="45"/>
  <c r="BB101" i="45"/>
  <c r="BE101" i="45"/>
  <c r="AG102" i="45"/>
  <c r="AV102" i="45"/>
  <c r="AY102" i="45"/>
  <c r="BB102" i="45"/>
  <c r="BE102" i="45"/>
  <c r="AG103" i="45"/>
  <c r="AV103" i="45"/>
  <c r="AY103" i="45"/>
  <c r="BB103" i="45"/>
  <c r="BE103" i="45"/>
  <c r="AG104" i="45"/>
  <c r="AV104" i="45"/>
  <c r="AY104" i="45"/>
  <c r="BB104" i="45"/>
  <c r="BE104" i="45"/>
  <c r="AG105" i="45"/>
  <c r="AV105" i="45"/>
  <c r="AY105" i="45"/>
  <c r="BB105" i="45"/>
  <c r="BE105" i="45"/>
  <c r="AG106" i="45"/>
  <c r="AV106" i="45"/>
  <c r="AY106" i="45"/>
  <c r="BB106" i="45"/>
  <c r="BE106" i="45"/>
  <c r="AG107" i="45"/>
  <c r="AV107" i="45"/>
  <c r="AY107" i="45"/>
  <c r="BB107" i="45"/>
  <c r="BE107" i="45"/>
  <c r="AG108" i="45"/>
  <c r="AV108" i="45"/>
  <c r="AY108" i="45"/>
  <c r="BB108" i="45"/>
  <c r="BE108" i="45"/>
  <c r="AG109" i="45"/>
  <c r="AV109" i="45"/>
  <c r="AY109" i="45"/>
  <c r="BB109" i="45"/>
  <c r="BE109" i="45"/>
  <c r="AG110" i="45"/>
  <c r="AV110" i="45"/>
  <c r="AY110" i="45"/>
  <c r="BB110" i="45"/>
  <c r="BE110" i="45"/>
  <c r="AG111" i="45"/>
  <c r="AV111" i="45"/>
  <c r="AY111" i="45"/>
  <c r="BB111" i="45"/>
  <c r="BE111" i="45"/>
  <c r="AG112" i="45"/>
  <c r="AV112" i="45"/>
  <c r="AY112" i="45"/>
  <c r="BB112" i="45"/>
  <c r="BE112" i="45"/>
  <c r="AG113" i="45"/>
  <c r="AV113" i="45"/>
  <c r="AY113" i="45"/>
  <c r="BB113" i="45"/>
  <c r="BE113" i="45"/>
  <c r="AG114" i="45"/>
  <c r="AV114" i="45"/>
  <c r="AY114" i="45"/>
  <c r="BB114" i="45"/>
  <c r="BE114" i="45"/>
  <c r="AG115" i="45"/>
  <c r="AV115" i="45"/>
  <c r="AY115" i="45"/>
  <c r="BB115" i="45"/>
  <c r="BE115" i="45"/>
  <c r="AG116" i="45"/>
  <c r="AV116" i="45"/>
  <c r="AY116" i="45"/>
  <c r="BB116" i="45"/>
  <c r="BE116" i="45"/>
  <c r="AG117" i="45"/>
  <c r="AV117" i="45"/>
  <c r="AY117" i="45"/>
  <c r="BB117" i="45"/>
  <c r="BE117" i="45"/>
  <c r="AG118" i="45"/>
  <c r="AV118" i="45"/>
  <c r="AY118" i="45"/>
  <c r="BB118" i="45"/>
  <c r="BE118" i="45"/>
  <c r="AG119" i="45"/>
  <c r="AV119" i="45"/>
  <c r="AY119" i="45"/>
  <c r="BB119" i="45"/>
  <c r="BE119" i="45"/>
  <c r="AG120" i="45"/>
  <c r="AV120" i="45"/>
  <c r="AY120" i="45"/>
  <c r="BB120" i="45"/>
  <c r="BE120" i="45"/>
  <c r="AG121" i="45"/>
  <c r="AV121" i="45"/>
  <c r="AY121" i="45"/>
  <c r="BB121" i="45"/>
  <c r="BE121" i="45"/>
  <c r="AG122" i="45"/>
  <c r="AV122" i="45"/>
  <c r="AY122" i="45"/>
  <c r="BB122" i="45"/>
  <c r="BE122" i="45"/>
  <c r="AG123" i="45"/>
  <c r="AV123" i="45"/>
  <c r="AY123" i="45"/>
  <c r="BB123" i="45"/>
  <c r="BE123" i="45"/>
  <c r="AG124" i="45"/>
  <c r="AV124" i="45"/>
  <c r="AY124" i="45"/>
  <c r="BB124" i="45"/>
  <c r="BE124" i="45"/>
  <c r="AG125" i="45"/>
  <c r="AV125" i="45"/>
  <c r="AY125" i="45"/>
  <c r="BB125" i="45"/>
  <c r="BE125" i="45"/>
  <c r="AG126" i="45"/>
  <c r="AV126" i="45"/>
  <c r="AY126" i="45"/>
  <c r="BB126" i="45"/>
  <c r="BE126" i="45"/>
  <c r="AG127" i="45"/>
  <c r="AV127" i="45"/>
  <c r="AY127" i="45"/>
  <c r="BB127" i="45"/>
  <c r="BE127" i="45"/>
  <c r="AG128" i="45"/>
  <c r="AV128" i="45"/>
  <c r="AY128" i="45"/>
  <c r="BB128" i="45"/>
  <c r="BE128" i="45"/>
  <c r="AG129" i="45"/>
  <c r="AV129" i="45"/>
  <c r="AY129" i="45"/>
  <c r="BB129" i="45"/>
  <c r="BE129" i="45"/>
  <c r="AG130" i="45"/>
  <c r="AV130" i="45"/>
  <c r="AY130" i="45"/>
  <c r="BB130" i="45"/>
  <c r="BE130" i="45"/>
  <c r="AG131" i="45"/>
  <c r="AV131" i="45"/>
  <c r="AY131" i="45"/>
  <c r="BB131" i="45"/>
  <c r="BE131" i="45"/>
  <c r="AG132" i="45"/>
  <c r="AV132" i="45"/>
  <c r="AY132" i="45"/>
  <c r="BB132" i="45"/>
  <c r="BE132" i="45"/>
  <c r="AG133" i="45"/>
  <c r="AV133" i="45"/>
  <c r="AY133" i="45"/>
  <c r="BB133" i="45"/>
  <c r="BE133" i="45"/>
  <c r="AG134" i="45"/>
  <c r="AV134" i="45"/>
  <c r="AY134" i="45"/>
  <c r="BB134" i="45"/>
  <c r="BE134" i="45"/>
  <c r="AG135" i="45"/>
  <c r="AV135" i="45"/>
  <c r="AY135" i="45"/>
  <c r="BB135" i="45"/>
  <c r="BE135" i="45"/>
  <c r="AG136" i="45"/>
  <c r="AV136" i="45"/>
  <c r="AY136" i="45"/>
  <c r="BB136" i="45"/>
  <c r="BE136" i="45"/>
  <c r="AG137" i="45"/>
  <c r="AV137" i="45"/>
  <c r="AY137" i="45"/>
  <c r="BB137" i="45"/>
  <c r="BE137" i="45"/>
  <c r="AG138" i="45"/>
  <c r="AV138" i="45"/>
  <c r="AY138" i="45"/>
  <c r="BB138" i="45"/>
  <c r="BE138" i="45"/>
  <c r="AG139" i="45"/>
  <c r="AV139" i="45"/>
  <c r="AY139" i="45"/>
  <c r="BB139" i="45"/>
  <c r="BE139" i="45"/>
  <c r="AG140" i="45"/>
  <c r="AV140" i="45"/>
  <c r="AY140" i="45"/>
  <c r="BB140" i="45"/>
  <c r="BE140" i="45"/>
  <c r="AG141" i="45"/>
  <c r="AV141" i="45"/>
  <c r="AY141" i="45"/>
  <c r="BB141" i="45"/>
  <c r="BE141" i="45"/>
  <c r="AG142" i="45"/>
  <c r="AV142" i="45"/>
  <c r="AY142" i="45"/>
  <c r="BB142" i="45"/>
  <c r="BE142" i="45"/>
  <c r="AG143" i="45"/>
  <c r="AV143" i="45"/>
  <c r="AY143" i="45"/>
  <c r="BB143" i="45"/>
  <c r="BE143" i="45"/>
  <c r="AG144" i="45"/>
  <c r="AV144" i="45"/>
  <c r="AY144" i="45"/>
  <c r="BB144" i="45"/>
  <c r="BE144" i="45"/>
  <c r="AG145" i="45"/>
  <c r="AV145" i="45"/>
  <c r="AY145" i="45"/>
  <c r="BB145" i="45"/>
  <c r="BE145" i="45"/>
  <c r="AG146" i="45"/>
  <c r="AV146" i="45"/>
  <c r="AY146" i="45"/>
  <c r="BB146" i="45"/>
  <c r="BE146" i="45"/>
  <c r="AG147" i="45"/>
  <c r="AV147" i="45"/>
  <c r="AY147" i="45"/>
  <c r="BB147" i="45"/>
  <c r="BE147" i="45"/>
  <c r="AG148" i="45"/>
  <c r="AV148" i="45"/>
  <c r="AY148" i="45"/>
  <c r="BB148" i="45"/>
  <c r="BE148" i="45"/>
  <c r="AG149" i="45"/>
  <c r="AV149" i="45"/>
  <c r="AY149" i="45"/>
  <c r="BB149" i="45"/>
  <c r="BE149" i="45"/>
  <c r="AG150" i="45"/>
  <c r="AV150" i="45"/>
  <c r="AY150" i="45"/>
  <c r="BB150" i="45"/>
  <c r="BE150" i="45"/>
  <c r="AG151" i="45"/>
  <c r="AV151" i="45"/>
  <c r="AY151" i="45"/>
  <c r="BB151" i="45"/>
  <c r="BE151" i="45"/>
  <c r="AG152" i="45"/>
  <c r="AV152" i="45"/>
  <c r="AY152" i="45"/>
  <c r="BB152" i="45"/>
  <c r="BE152" i="45"/>
  <c r="AG153" i="45"/>
  <c r="AV153" i="45"/>
  <c r="AY153" i="45"/>
  <c r="BB153" i="45"/>
  <c r="BE153" i="45"/>
  <c r="AG154" i="45"/>
  <c r="AV154" i="45"/>
  <c r="AY154" i="45"/>
  <c r="BB154" i="45"/>
  <c r="BE154" i="45"/>
  <c r="AG155" i="45"/>
  <c r="AV155" i="45"/>
  <c r="AY155" i="45"/>
  <c r="BB155" i="45"/>
  <c r="BE155" i="45"/>
  <c r="AG156" i="45"/>
  <c r="AV156" i="45"/>
  <c r="AY156" i="45"/>
  <c r="BB156" i="45"/>
  <c r="BE156" i="45"/>
  <c r="AG157" i="45"/>
  <c r="AV157" i="45"/>
  <c r="AY157" i="45"/>
  <c r="BB157" i="45"/>
  <c r="BE157" i="45"/>
  <c r="AG158" i="45"/>
  <c r="AV158" i="45"/>
  <c r="AY158" i="45"/>
  <c r="BB158" i="45"/>
  <c r="BE158" i="45"/>
  <c r="AG159" i="45"/>
  <c r="AV159" i="45"/>
  <c r="AY159" i="45"/>
  <c r="BB159" i="45"/>
  <c r="BE159" i="45"/>
  <c r="AG160" i="45"/>
  <c r="AV160" i="45"/>
  <c r="AY160" i="45"/>
  <c r="BB160" i="45"/>
  <c r="BE160" i="45"/>
  <c r="AG161" i="45"/>
  <c r="AV161" i="45"/>
  <c r="AY161" i="45"/>
  <c r="BB161" i="45"/>
  <c r="BE161" i="45"/>
  <c r="AG162" i="45"/>
  <c r="AV162" i="45"/>
  <c r="AY162" i="45"/>
  <c r="BB162" i="45"/>
  <c r="BE162" i="45"/>
  <c r="AG163" i="45"/>
  <c r="AV163" i="45"/>
  <c r="AY163" i="45"/>
  <c r="BB163" i="45"/>
  <c r="BE163" i="45"/>
  <c r="AG164" i="45"/>
  <c r="AV164" i="45"/>
  <c r="AY164" i="45"/>
  <c r="BB164" i="45"/>
  <c r="BE164" i="45"/>
  <c r="AG165" i="45"/>
  <c r="AV165" i="45"/>
  <c r="AY165" i="45"/>
  <c r="BB165" i="45"/>
  <c r="BE165" i="45"/>
  <c r="AG166" i="45"/>
  <c r="AV166" i="45"/>
  <c r="AY166" i="45"/>
  <c r="BB166" i="45"/>
  <c r="BE166" i="45"/>
  <c r="AG167" i="45"/>
  <c r="AV167" i="45"/>
  <c r="AY167" i="45"/>
  <c r="BB167" i="45"/>
  <c r="BE167" i="45"/>
  <c r="AG168" i="45"/>
  <c r="AV168" i="45"/>
  <c r="AY168" i="45"/>
  <c r="BB168" i="45"/>
  <c r="BE168" i="45"/>
  <c r="AG169" i="45"/>
  <c r="AV169" i="45"/>
  <c r="AY169" i="45"/>
  <c r="BB169" i="45"/>
  <c r="BE169" i="45"/>
  <c r="AG170" i="45"/>
  <c r="AV170" i="45"/>
  <c r="AY170" i="45"/>
  <c r="BB170" i="45"/>
  <c r="BE170" i="45"/>
  <c r="AG171" i="45"/>
  <c r="AV171" i="45"/>
  <c r="AY171" i="45"/>
  <c r="BB171" i="45"/>
  <c r="BE171" i="45"/>
  <c r="AG172" i="45"/>
  <c r="AV172" i="45"/>
  <c r="AY172" i="45"/>
  <c r="BB172" i="45"/>
  <c r="BE172" i="45"/>
  <c r="AG173" i="45"/>
  <c r="AV173" i="45"/>
  <c r="AY173" i="45"/>
  <c r="BB173" i="45"/>
  <c r="BE173" i="45"/>
  <c r="AG174" i="45"/>
  <c r="AV174" i="45"/>
  <c r="AY174" i="45"/>
  <c r="BB174" i="45"/>
  <c r="BE174" i="45"/>
  <c r="AG175" i="45"/>
  <c r="AV175" i="45"/>
  <c r="AY175" i="45"/>
  <c r="BB175" i="45"/>
  <c r="BE175" i="45"/>
  <c r="AG176" i="45"/>
  <c r="AV176" i="45"/>
  <c r="AY176" i="45"/>
  <c r="BB176" i="45"/>
  <c r="BE176" i="45"/>
  <c r="AG177" i="45"/>
  <c r="AV177" i="45"/>
  <c r="AY177" i="45"/>
  <c r="BB177" i="45"/>
  <c r="BE177" i="45"/>
  <c r="AG178" i="45"/>
  <c r="AV178" i="45"/>
  <c r="AY178" i="45"/>
  <c r="BB178" i="45"/>
  <c r="BE178" i="45"/>
  <c r="AG179" i="45"/>
  <c r="AV179" i="45"/>
  <c r="AY179" i="45"/>
  <c r="BB179" i="45"/>
  <c r="BE179" i="45"/>
  <c r="AG180" i="45"/>
  <c r="AV180" i="45"/>
  <c r="AY180" i="45"/>
  <c r="BB180" i="45"/>
  <c r="BE180" i="45"/>
  <c r="AG181" i="45"/>
  <c r="AV181" i="45"/>
  <c r="AY181" i="45"/>
  <c r="BB181" i="45"/>
  <c r="BE181" i="45"/>
  <c r="AG182" i="45"/>
  <c r="AV182" i="45"/>
  <c r="AY182" i="45"/>
  <c r="BB182" i="45"/>
  <c r="BE182" i="45"/>
  <c r="AG183" i="45"/>
  <c r="AV183" i="45"/>
  <c r="AY183" i="45"/>
  <c r="BB183" i="45"/>
  <c r="BE183" i="45"/>
  <c r="AG184" i="45"/>
  <c r="AV184" i="45"/>
  <c r="AY184" i="45"/>
  <c r="BB184" i="45"/>
  <c r="BE184" i="45"/>
  <c r="AG185" i="45"/>
  <c r="AV185" i="45"/>
  <c r="AY185" i="45"/>
  <c r="BB185" i="45"/>
  <c r="BE185" i="45"/>
  <c r="AG186" i="45"/>
  <c r="AV186" i="45"/>
  <c r="AY186" i="45"/>
  <c r="BB186" i="45"/>
  <c r="BE186" i="45"/>
  <c r="AG187" i="45"/>
  <c r="AV187" i="45"/>
  <c r="AY187" i="45"/>
  <c r="BB187" i="45"/>
  <c r="BE187" i="45"/>
  <c r="AG188" i="45"/>
  <c r="AV188" i="45"/>
  <c r="AY188" i="45"/>
  <c r="BB188" i="45"/>
  <c r="BE188" i="45"/>
  <c r="AG189" i="45"/>
  <c r="AV189" i="45"/>
  <c r="AY189" i="45"/>
  <c r="BB189" i="45"/>
  <c r="BE189" i="45"/>
  <c r="AG190" i="45"/>
  <c r="AV190" i="45"/>
  <c r="AY190" i="45"/>
  <c r="BB190" i="45"/>
  <c r="BE190" i="45"/>
  <c r="AG191" i="45"/>
  <c r="AV191" i="45"/>
  <c r="AY191" i="45"/>
  <c r="BB191" i="45"/>
  <c r="BE191" i="45"/>
  <c r="AG192" i="45"/>
  <c r="AV192" i="45"/>
  <c r="AY192" i="45"/>
  <c r="BB192" i="45"/>
  <c r="BE192" i="45"/>
  <c r="AG193" i="45"/>
  <c r="AV193" i="45"/>
  <c r="AY193" i="45"/>
  <c r="BB193" i="45"/>
  <c r="BE193" i="45"/>
  <c r="AG194" i="45"/>
  <c r="AV194" i="45"/>
  <c r="AY194" i="45"/>
  <c r="BB194" i="45"/>
  <c r="BE194" i="45"/>
  <c r="AG195" i="45"/>
  <c r="AV195" i="45"/>
  <c r="AY195" i="45"/>
  <c r="BB195" i="45"/>
  <c r="BE195" i="45"/>
  <c r="AG196" i="45"/>
  <c r="AV196" i="45"/>
  <c r="AY196" i="45"/>
  <c r="BB196" i="45"/>
  <c r="BE196" i="45"/>
  <c r="AG197" i="45"/>
  <c r="AV197" i="45"/>
  <c r="AY197" i="45"/>
  <c r="BB197" i="45"/>
  <c r="BE197" i="45"/>
  <c r="AG198" i="45"/>
  <c r="AV198" i="45"/>
  <c r="AY198" i="45"/>
  <c r="BB198" i="45"/>
  <c r="BE198" i="45"/>
  <c r="AG199" i="45"/>
  <c r="AV199" i="45"/>
  <c r="AY199" i="45"/>
  <c r="BB199" i="45"/>
  <c r="BE199" i="45"/>
  <c r="AG200" i="45"/>
  <c r="AV200" i="45"/>
  <c r="AY200" i="45"/>
  <c r="BB200" i="45"/>
  <c r="BE200" i="45"/>
  <c r="AG201" i="45"/>
  <c r="AV201" i="45"/>
  <c r="AY201" i="45"/>
  <c r="BB201" i="45"/>
  <c r="BE201" i="45"/>
  <c r="AG202" i="45"/>
  <c r="AV202" i="45"/>
  <c r="AY202" i="45"/>
  <c r="BB202" i="45"/>
  <c r="BE202" i="45"/>
  <c r="AG203" i="45"/>
  <c r="AV203" i="45"/>
  <c r="AY203" i="45"/>
  <c r="BB203" i="45"/>
  <c r="BE203" i="45"/>
  <c r="AG204" i="45"/>
  <c r="AV204" i="45"/>
  <c r="AY204" i="45"/>
  <c r="BB204" i="45"/>
  <c r="BE204" i="45"/>
  <c r="AG205" i="45"/>
  <c r="AV205" i="45"/>
  <c r="AY205" i="45"/>
  <c r="BB205" i="45"/>
  <c r="BE205" i="45"/>
  <c r="AG206" i="45"/>
  <c r="AV206" i="45"/>
  <c r="AY206" i="45"/>
  <c r="BB206" i="45"/>
  <c r="BE206" i="45"/>
  <c r="AG207" i="45"/>
  <c r="AV207" i="45"/>
  <c r="AY207" i="45"/>
  <c r="BB207" i="45"/>
  <c r="BE207" i="45"/>
  <c r="AG208" i="45"/>
  <c r="AV208" i="45"/>
  <c r="AY208" i="45"/>
  <c r="BB208" i="45"/>
  <c r="BE208" i="45"/>
  <c r="AG209" i="45"/>
  <c r="AV209" i="45"/>
  <c r="AY209" i="45"/>
  <c r="BB209" i="45"/>
  <c r="BE209" i="45"/>
  <c r="AG210" i="45"/>
  <c r="AV210" i="45"/>
  <c r="AY210" i="45"/>
  <c r="BB210" i="45"/>
  <c r="BE210" i="45"/>
  <c r="AG211" i="45"/>
  <c r="AV211" i="45"/>
  <c r="AY211" i="45"/>
  <c r="BB211" i="45"/>
  <c r="BE211" i="45"/>
  <c r="AG212" i="45"/>
  <c r="AV212" i="45"/>
  <c r="AY212" i="45"/>
  <c r="BB212" i="45"/>
  <c r="BE212" i="45"/>
  <c r="AG213" i="45"/>
  <c r="AV213" i="45"/>
  <c r="AY213" i="45"/>
  <c r="BB213" i="45"/>
  <c r="BE213" i="45"/>
  <c r="AG214" i="45"/>
  <c r="AV214" i="45"/>
  <c r="AY214" i="45"/>
  <c r="BB214" i="45"/>
  <c r="BE214" i="45"/>
  <c r="AG215" i="45"/>
  <c r="AV215" i="45"/>
  <c r="AY215" i="45"/>
  <c r="BB215" i="45"/>
  <c r="BE215" i="45"/>
  <c r="AG216" i="45"/>
  <c r="AV216" i="45"/>
  <c r="AY216" i="45"/>
  <c r="BB216" i="45"/>
  <c r="BE216" i="45"/>
  <c r="AG217" i="45"/>
  <c r="AV217" i="45"/>
  <c r="AY217" i="45"/>
  <c r="BB217" i="45"/>
  <c r="BE217" i="45"/>
  <c r="AG218" i="45"/>
  <c r="AV218" i="45"/>
  <c r="AY218" i="45"/>
  <c r="BB218" i="45"/>
  <c r="BE218" i="45"/>
  <c r="AG219" i="45"/>
  <c r="AV219" i="45"/>
  <c r="AY219" i="45"/>
  <c r="BB219" i="45"/>
  <c r="BE219" i="45"/>
  <c r="AG220" i="45"/>
  <c r="AV220" i="45"/>
  <c r="AY220" i="45"/>
  <c r="BB220" i="45"/>
  <c r="BE220" i="45"/>
  <c r="AG221" i="45"/>
  <c r="AV221" i="45"/>
  <c r="AY221" i="45"/>
  <c r="BB221" i="45"/>
  <c r="BE221" i="45"/>
  <c r="AG222" i="45"/>
  <c r="AV222" i="45"/>
  <c r="AY222" i="45"/>
  <c r="BB222" i="45"/>
  <c r="BE222" i="45"/>
  <c r="AG223" i="45"/>
  <c r="AV223" i="45"/>
  <c r="AY223" i="45"/>
  <c r="BB223" i="45"/>
  <c r="BE223" i="45"/>
  <c r="AG224" i="45"/>
  <c r="AV224" i="45"/>
  <c r="AY224" i="45"/>
  <c r="BB224" i="45"/>
  <c r="BE224" i="45"/>
  <c r="AG225" i="45"/>
  <c r="AV225" i="45"/>
  <c r="AY225" i="45"/>
  <c r="BB225" i="45"/>
  <c r="BE225" i="45"/>
  <c r="AG226" i="45"/>
  <c r="AV226" i="45"/>
  <c r="AY226" i="45"/>
  <c r="BB226" i="45"/>
  <c r="BE226" i="45"/>
  <c r="AG227" i="45"/>
  <c r="AV227" i="45"/>
  <c r="AY227" i="45"/>
  <c r="BB227" i="45"/>
  <c r="BE227" i="45"/>
  <c r="AG228" i="45"/>
  <c r="AV228" i="45"/>
  <c r="AY228" i="45"/>
  <c r="BB228" i="45"/>
  <c r="BE228" i="45"/>
  <c r="AG229" i="45"/>
  <c r="AV229" i="45"/>
  <c r="AY229" i="45"/>
  <c r="BB229" i="45"/>
  <c r="BE229" i="45"/>
  <c r="AG230" i="45"/>
  <c r="AV230" i="45"/>
  <c r="AY230" i="45"/>
  <c r="BB230" i="45"/>
  <c r="BE230" i="45"/>
  <c r="AG231" i="45"/>
  <c r="AV231" i="45"/>
  <c r="AY231" i="45"/>
  <c r="BB231" i="45"/>
  <c r="BE231" i="45"/>
  <c r="AG232" i="45"/>
  <c r="AV232" i="45"/>
  <c r="AY232" i="45"/>
  <c r="BB232" i="45"/>
  <c r="BE232" i="45"/>
  <c r="AG233" i="45"/>
  <c r="AV233" i="45"/>
  <c r="AY233" i="45"/>
  <c r="BB233" i="45"/>
  <c r="BE233" i="45"/>
  <c r="AG234" i="45"/>
  <c r="AV234" i="45"/>
  <c r="AY234" i="45"/>
  <c r="BB234" i="45"/>
  <c r="BE234" i="45"/>
  <c r="AG235" i="45"/>
  <c r="AV235" i="45"/>
  <c r="AY235" i="45"/>
  <c r="BB235" i="45"/>
  <c r="BE235" i="45"/>
  <c r="AG236" i="45"/>
  <c r="AV236" i="45"/>
  <c r="AY236" i="45"/>
  <c r="BB236" i="45"/>
  <c r="BE236" i="45"/>
  <c r="AG237" i="45"/>
  <c r="AV237" i="45"/>
  <c r="AY237" i="45"/>
  <c r="BB237" i="45"/>
  <c r="BE237" i="45"/>
  <c r="AG238" i="45"/>
  <c r="AV238" i="45"/>
  <c r="AY238" i="45"/>
  <c r="BB238" i="45"/>
  <c r="BE238" i="45"/>
  <c r="AG239" i="45"/>
  <c r="AV239" i="45"/>
  <c r="AY239" i="45"/>
  <c r="BB239" i="45"/>
  <c r="BE239" i="45"/>
  <c r="AG240" i="45"/>
  <c r="AV240" i="45"/>
  <c r="AY240" i="45"/>
  <c r="BB240" i="45"/>
  <c r="BE240" i="45"/>
  <c r="AG241" i="45"/>
  <c r="AV241" i="45"/>
  <c r="AY241" i="45"/>
  <c r="BB241" i="45"/>
  <c r="BE241" i="45"/>
  <c r="AG242" i="45"/>
  <c r="AV242" i="45"/>
  <c r="AY242" i="45"/>
  <c r="BB242" i="45"/>
  <c r="BE242" i="45"/>
  <c r="AG243" i="45"/>
  <c r="AV243" i="45"/>
  <c r="AY243" i="45"/>
  <c r="BB243" i="45"/>
  <c r="BE243" i="45"/>
  <c r="AG244" i="45"/>
  <c r="AV244" i="45"/>
  <c r="AY244" i="45"/>
  <c r="BB244" i="45"/>
  <c r="BE244" i="45"/>
  <c r="AG245" i="45"/>
  <c r="AV245" i="45"/>
  <c r="AY245" i="45"/>
  <c r="BB245" i="45"/>
  <c r="BE245" i="45"/>
  <c r="AG246" i="45"/>
  <c r="AV246" i="45"/>
  <c r="AY246" i="45"/>
  <c r="BB246" i="45"/>
  <c r="BE246" i="45"/>
  <c r="AG247" i="45"/>
  <c r="AV247" i="45"/>
  <c r="AY247" i="45"/>
  <c r="BB247" i="45"/>
  <c r="BE247" i="45"/>
  <c r="AG248" i="45"/>
  <c r="AV248" i="45"/>
  <c r="AY248" i="45"/>
  <c r="BB248" i="45"/>
  <c r="BE248" i="45"/>
  <c r="AG249" i="45"/>
  <c r="AV249" i="45"/>
  <c r="AY249" i="45"/>
  <c r="BB249" i="45"/>
  <c r="BE249" i="45"/>
  <c r="AG250" i="45"/>
  <c r="AV250" i="45"/>
  <c r="AY250" i="45"/>
  <c r="BB250" i="45"/>
  <c r="BE250" i="45"/>
  <c r="AG251" i="45"/>
  <c r="AV251" i="45"/>
  <c r="AY251" i="45"/>
  <c r="BB251" i="45"/>
  <c r="BE251" i="45"/>
  <c r="AG252" i="45"/>
  <c r="AV252" i="45"/>
  <c r="AY252" i="45"/>
  <c r="BB252" i="45"/>
  <c r="BE252" i="45"/>
  <c r="AG253" i="45"/>
  <c r="AV253" i="45"/>
  <c r="AY253" i="45"/>
  <c r="BB253" i="45"/>
  <c r="BE253" i="45"/>
  <c r="AG254" i="45"/>
  <c r="AV254" i="45"/>
  <c r="AY254" i="45"/>
  <c r="BB254" i="45"/>
  <c r="BE254" i="45"/>
  <c r="AG255" i="45"/>
  <c r="AV255" i="45"/>
  <c r="AY255" i="45"/>
  <c r="BB255" i="45"/>
  <c r="BE255" i="45"/>
  <c r="AG256" i="45"/>
  <c r="AV256" i="45"/>
  <c r="AY256" i="45"/>
  <c r="BB256" i="45"/>
  <c r="BE256" i="45"/>
  <c r="AG257" i="45"/>
  <c r="AV257" i="45"/>
  <c r="AY257" i="45"/>
  <c r="BB257" i="45"/>
  <c r="BE257" i="45"/>
  <c r="AG258" i="45"/>
  <c r="AV258" i="45"/>
  <c r="AY258" i="45"/>
  <c r="BB258" i="45"/>
  <c r="BE258" i="45"/>
  <c r="AG259" i="45"/>
  <c r="AV259" i="45"/>
  <c r="AY259" i="45"/>
  <c r="BB259" i="45"/>
  <c r="BE259" i="45"/>
  <c r="AG260" i="45"/>
  <c r="AV260" i="45"/>
  <c r="AY260" i="45"/>
  <c r="BB260" i="45"/>
  <c r="BE260" i="45"/>
  <c r="AG261" i="45"/>
  <c r="AV261" i="45"/>
  <c r="AY261" i="45"/>
  <c r="BB261" i="45"/>
  <c r="BE261" i="45"/>
  <c r="AG262" i="45"/>
  <c r="AV262" i="45"/>
  <c r="AY262" i="45"/>
  <c r="BB262" i="45"/>
  <c r="BE262" i="45"/>
  <c r="AG263" i="45"/>
  <c r="AV263" i="45"/>
  <c r="AY263" i="45"/>
  <c r="BB263" i="45"/>
  <c r="BE263" i="45"/>
  <c r="AG264" i="45"/>
  <c r="AV264" i="45"/>
  <c r="AY264" i="45"/>
  <c r="BB264" i="45"/>
  <c r="BE264" i="45"/>
  <c r="AG265" i="45"/>
  <c r="AV265" i="45"/>
  <c r="AY265" i="45"/>
  <c r="BB265" i="45"/>
  <c r="BE265" i="45"/>
  <c r="AG266" i="45"/>
  <c r="AV266" i="45"/>
  <c r="AY266" i="45"/>
  <c r="BB266" i="45"/>
  <c r="BE266" i="45"/>
  <c r="AG267" i="45"/>
  <c r="AV267" i="45"/>
  <c r="AY267" i="45"/>
  <c r="BB267" i="45"/>
  <c r="BE267" i="45"/>
  <c r="AG268" i="45"/>
  <c r="AV268" i="45"/>
  <c r="AY268" i="45"/>
  <c r="BB268" i="45"/>
  <c r="BE268" i="45"/>
  <c r="AG269" i="45"/>
  <c r="AV269" i="45"/>
  <c r="AY269" i="45"/>
  <c r="BB269" i="45"/>
  <c r="BE269" i="45"/>
  <c r="AG270" i="45"/>
  <c r="AV270" i="45"/>
  <c r="AY270" i="45"/>
  <c r="BB270" i="45"/>
  <c r="BE270" i="45"/>
  <c r="AG271" i="45"/>
  <c r="AV271" i="45"/>
  <c r="AY271" i="45"/>
  <c r="BB271" i="45"/>
  <c r="BE271" i="45"/>
  <c r="AG272" i="45"/>
  <c r="AV272" i="45"/>
  <c r="AY272" i="45"/>
  <c r="BB272" i="45"/>
  <c r="BE272" i="45"/>
  <c r="AG273" i="45"/>
  <c r="AV273" i="45"/>
  <c r="AY273" i="45"/>
  <c r="BB273" i="45"/>
  <c r="BE273" i="45"/>
  <c r="AG274" i="45"/>
  <c r="AV274" i="45"/>
  <c r="AY274" i="45"/>
  <c r="BB274" i="45"/>
  <c r="BE274" i="45"/>
  <c r="AG275" i="45"/>
  <c r="AV275" i="45"/>
  <c r="AY275" i="45"/>
  <c r="BB275" i="45"/>
  <c r="BE275" i="45"/>
  <c r="AG276" i="45"/>
  <c r="AV276" i="45"/>
  <c r="AY276" i="45"/>
  <c r="BB276" i="45"/>
  <c r="BE276" i="45"/>
  <c r="AG277" i="45"/>
  <c r="AV277" i="45"/>
  <c r="AY277" i="45"/>
  <c r="BB277" i="45"/>
  <c r="BE277" i="45"/>
  <c r="AG278" i="45"/>
  <c r="AV278" i="45"/>
  <c r="AY278" i="45"/>
  <c r="BB278" i="45"/>
  <c r="BE278" i="45"/>
  <c r="AG279" i="45"/>
  <c r="AV279" i="45"/>
  <c r="AY279" i="45"/>
  <c r="BB279" i="45"/>
  <c r="BE279" i="45"/>
  <c r="AG280" i="45"/>
  <c r="AV280" i="45"/>
  <c r="AY280" i="45"/>
  <c r="BB280" i="45"/>
  <c r="BE280" i="45"/>
  <c r="AG281" i="45"/>
  <c r="AV281" i="45"/>
  <c r="AY281" i="45"/>
  <c r="BB281" i="45"/>
  <c r="BE281" i="45"/>
  <c r="AG282" i="45"/>
  <c r="AV282" i="45"/>
  <c r="AY282" i="45"/>
  <c r="BB282" i="45"/>
  <c r="BE282" i="45"/>
  <c r="AG283" i="45"/>
  <c r="AV283" i="45"/>
  <c r="AY283" i="45"/>
  <c r="BB283" i="45"/>
  <c r="BE283" i="45"/>
  <c r="AG284" i="45"/>
  <c r="AV284" i="45"/>
  <c r="AY284" i="45"/>
  <c r="BB284" i="45"/>
  <c r="BE284" i="45"/>
  <c r="AG285" i="45"/>
  <c r="AV285" i="45"/>
  <c r="AY285" i="45"/>
  <c r="BB285" i="45"/>
  <c r="BE285" i="45"/>
  <c r="AG286" i="45"/>
  <c r="AV286" i="45"/>
  <c r="AY286" i="45"/>
  <c r="BB286" i="45"/>
  <c r="BE286" i="45"/>
  <c r="AG287" i="45"/>
  <c r="AV287" i="45"/>
  <c r="AY287" i="45"/>
  <c r="BB287" i="45"/>
  <c r="BE287" i="45"/>
  <c r="AG288" i="45"/>
  <c r="AV288" i="45"/>
  <c r="AY288" i="45"/>
  <c r="BB288" i="45"/>
  <c r="BE288" i="45"/>
  <c r="AG289" i="45"/>
  <c r="AV289" i="45"/>
  <c r="AY289" i="45"/>
  <c r="BB289" i="45"/>
  <c r="BE289" i="45"/>
  <c r="AG290" i="45"/>
  <c r="AV290" i="45"/>
  <c r="AY290" i="45"/>
  <c r="BB290" i="45"/>
  <c r="BE290" i="45"/>
  <c r="AG291" i="45"/>
  <c r="AV291" i="45"/>
  <c r="AY291" i="45"/>
  <c r="BB291" i="45"/>
  <c r="BE291" i="45"/>
  <c r="AG292" i="45"/>
  <c r="AV292" i="45"/>
  <c r="AY292" i="45"/>
  <c r="BB292" i="45"/>
  <c r="BE292" i="45"/>
  <c r="AG293" i="45"/>
  <c r="AV293" i="45"/>
  <c r="AY293" i="45"/>
  <c r="BB293" i="45"/>
  <c r="BE293" i="45"/>
  <c r="AG294" i="45"/>
  <c r="AV294" i="45"/>
  <c r="AY294" i="45"/>
  <c r="BB294" i="45"/>
  <c r="BE294" i="45"/>
  <c r="AG295" i="45"/>
  <c r="AV295" i="45"/>
  <c r="AY295" i="45"/>
  <c r="BB295" i="45"/>
  <c r="BE295" i="45"/>
  <c r="AG296" i="45"/>
  <c r="AV296" i="45"/>
  <c r="AY296" i="45"/>
  <c r="BB296" i="45"/>
  <c r="BE296" i="45"/>
  <c r="AG297" i="45"/>
  <c r="AV297" i="45"/>
  <c r="AY297" i="45"/>
  <c r="BB297" i="45"/>
  <c r="BE297" i="45"/>
  <c r="AG298" i="45"/>
  <c r="AV298" i="45"/>
  <c r="AY298" i="45"/>
  <c r="BB298" i="45"/>
  <c r="BE298" i="45"/>
  <c r="AG299" i="45"/>
  <c r="AV299" i="45"/>
  <c r="AY299" i="45"/>
  <c r="BB299" i="45"/>
  <c r="BE299" i="45"/>
  <c r="AG300" i="45"/>
  <c r="AV300" i="45"/>
  <c r="AY300" i="45"/>
  <c r="BB300" i="45"/>
  <c r="BE300" i="45"/>
  <c r="AG301" i="45"/>
  <c r="AV301" i="45"/>
  <c r="AY301" i="45"/>
  <c r="BB301" i="45"/>
  <c r="BE301" i="45"/>
  <c r="AG302" i="45"/>
  <c r="AV302" i="45"/>
  <c r="AY302" i="45"/>
  <c r="BB302" i="45"/>
  <c r="BE302" i="45"/>
  <c r="AG303" i="45"/>
  <c r="AV303" i="45"/>
  <c r="AY303" i="45"/>
  <c r="BB303" i="45"/>
  <c r="BE303" i="45"/>
  <c r="AG304" i="45"/>
  <c r="AV304" i="45"/>
  <c r="AY304" i="45"/>
  <c r="BB304" i="45"/>
  <c r="BE304" i="45"/>
  <c r="AG305" i="45"/>
  <c r="AV305" i="45"/>
  <c r="AY305" i="45"/>
  <c r="BB305" i="45"/>
  <c r="BE305" i="45"/>
  <c r="AG306" i="45"/>
  <c r="AV306" i="45"/>
  <c r="AY306" i="45"/>
  <c r="BB306" i="45"/>
  <c r="BE306" i="45"/>
  <c r="AG307" i="45"/>
  <c r="AV307" i="45"/>
  <c r="AY307" i="45"/>
  <c r="BB307" i="45"/>
  <c r="BE307" i="45"/>
  <c r="AG308" i="45"/>
  <c r="AV308" i="45"/>
  <c r="AY308" i="45"/>
  <c r="BB308" i="45"/>
  <c r="BE308" i="45"/>
  <c r="AG309" i="45"/>
  <c r="AV309" i="45"/>
  <c r="AY309" i="45"/>
  <c r="BB309" i="45"/>
  <c r="BE309" i="45"/>
  <c r="AG310" i="45"/>
  <c r="AV310" i="45"/>
  <c r="AY310" i="45"/>
  <c r="BB310" i="45"/>
  <c r="BE310" i="45"/>
  <c r="AG311" i="45"/>
  <c r="AV311" i="45"/>
  <c r="AY311" i="45"/>
  <c r="BB311" i="45"/>
  <c r="BE311" i="45"/>
  <c r="AG312" i="45"/>
  <c r="AV312" i="45"/>
  <c r="AY312" i="45"/>
  <c r="BB312" i="45"/>
  <c r="BE312" i="45"/>
  <c r="AG313" i="45"/>
  <c r="AV313" i="45"/>
  <c r="AY313" i="45"/>
  <c r="BB313" i="45"/>
  <c r="BE313" i="45"/>
  <c r="AG314" i="45"/>
  <c r="AV314" i="45"/>
  <c r="AY314" i="45"/>
  <c r="BB314" i="45"/>
  <c r="BE314" i="45"/>
  <c r="AG315" i="45"/>
  <c r="AV315" i="45"/>
  <c r="AY315" i="45"/>
  <c r="BB315" i="45"/>
  <c r="BE315" i="45"/>
  <c r="AG316" i="45"/>
  <c r="AV316" i="45"/>
  <c r="AY316" i="45"/>
  <c r="BB316" i="45"/>
  <c r="BE316" i="45"/>
  <c r="AG317" i="45"/>
  <c r="AV317" i="45"/>
  <c r="AY317" i="45"/>
  <c r="BB317" i="45"/>
  <c r="BE317" i="45"/>
  <c r="AG318" i="45"/>
  <c r="AV318" i="45"/>
  <c r="AY318" i="45"/>
  <c r="BB318" i="45"/>
  <c r="BE318" i="45"/>
  <c r="AG319" i="45"/>
  <c r="AV319" i="45"/>
  <c r="AY319" i="45"/>
  <c r="BB319" i="45"/>
  <c r="BE319" i="45"/>
  <c r="AG320" i="45"/>
  <c r="AV320" i="45"/>
  <c r="AY320" i="45"/>
  <c r="BB320" i="45"/>
  <c r="BE320" i="45"/>
  <c r="AG321" i="45"/>
  <c r="AV321" i="45"/>
  <c r="AY321" i="45"/>
  <c r="BB321" i="45"/>
  <c r="BE321" i="45"/>
  <c r="AG322" i="45"/>
  <c r="AV322" i="45"/>
  <c r="AY322" i="45"/>
  <c r="BB322" i="45"/>
  <c r="BE322" i="45"/>
  <c r="AG323" i="45"/>
  <c r="AV323" i="45"/>
  <c r="AY323" i="45"/>
  <c r="BB323" i="45"/>
  <c r="BE323" i="45"/>
  <c r="AG324" i="45"/>
  <c r="AV324" i="45"/>
  <c r="AY324" i="45"/>
  <c r="BB324" i="45"/>
  <c r="BE324" i="45"/>
  <c r="AG325" i="45"/>
  <c r="AV325" i="45"/>
  <c r="AY325" i="45"/>
  <c r="BB325" i="45"/>
  <c r="BE325" i="45"/>
  <c r="AG326" i="45"/>
  <c r="AV326" i="45"/>
  <c r="AY326" i="45"/>
  <c r="BB326" i="45"/>
  <c r="BE326" i="45"/>
  <c r="AG327" i="45"/>
  <c r="AV327" i="45"/>
  <c r="AY327" i="45"/>
  <c r="BB327" i="45"/>
  <c r="BE327" i="45"/>
  <c r="AG328" i="45"/>
  <c r="AV328" i="45"/>
  <c r="AY328" i="45"/>
  <c r="BB328" i="45"/>
  <c r="BE328" i="45"/>
  <c r="AG329" i="45"/>
  <c r="AV329" i="45"/>
  <c r="AY329" i="45"/>
  <c r="BB329" i="45"/>
  <c r="BE329" i="45"/>
  <c r="AG330" i="45"/>
  <c r="AV330" i="45"/>
  <c r="AY330" i="45"/>
  <c r="BB330" i="45"/>
  <c r="BE330" i="45"/>
  <c r="AG331" i="45"/>
  <c r="AV331" i="45"/>
  <c r="AY331" i="45"/>
  <c r="BB331" i="45"/>
  <c r="BE331" i="45"/>
  <c r="AG332" i="45"/>
  <c r="AV332" i="45"/>
  <c r="AY332" i="45"/>
  <c r="BB332" i="45"/>
  <c r="BE332" i="45"/>
  <c r="AG333" i="45"/>
  <c r="AV333" i="45"/>
  <c r="AY333" i="45"/>
  <c r="BB333" i="45"/>
  <c r="BE333" i="45"/>
  <c r="AG334" i="45"/>
  <c r="AV334" i="45"/>
  <c r="AY334" i="45"/>
  <c r="BB334" i="45"/>
  <c r="BE334" i="45"/>
  <c r="AG335" i="45"/>
  <c r="AV335" i="45"/>
  <c r="AY335" i="45"/>
  <c r="BB335" i="45"/>
  <c r="BE335" i="45"/>
  <c r="AG336" i="45"/>
  <c r="AV336" i="45"/>
  <c r="AY336" i="45"/>
  <c r="BB336" i="45"/>
  <c r="BE336" i="45"/>
  <c r="AG337" i="45"/>
  <c r="AV337" i="45"/>
  <c r="AY337" i="45"/>
  <c r="BB337" i="45"/>
  <c r="BE337" i="45"/>
  <c r="AG338" i="45"/>
  <c r="AV338" i="45"/>
  <c r="AY338" i="45"/>
  <c r="BB338" i="45"/>
  <c r="BE338" i="45"/>
  <c r="AG339" i="45"/>
  <c r="AV339" i="45"/>
  <c r="AY339" i="45"/>
  <c r="BB339" i="45"/>
  <c r="BE339" i="45"/>
  <c r="AG340" i="45"/>
  <c r="AV340" i="45"/>
  <c r="AY340" i="45"/>
  <c r="BB340" i="45"/>
  <c r="BE340" i="45"/>
  <c r="AG341" i="45"/>
  <c r="AV341" i="45"/>
  <c r="AY341" i="45"/>
  <c r="BB341" i="45"/>
  <c r="BE341" i="45"/>
  <c r="AG342" i="45"/>
  <c r="AV342" i="45"/>
  <c r="AY342" i="45"/>
  <c r="BB342" i="45"/>
  <c r="BE342" i="45"/>
  <c r="AG343" i="45"/>
  <c r="AV343" i="45"/>
  <c r="AY343" i="45"/>
  <c r="BB343" i="45"/>
  <c r="BE343" i="45"/>
  <c r="AG344" i="45"/>
  <c r="AV344" i="45"/>
  <c r="AY344" i="45"/>
  <c r="BB344" i="45"/>
  <c r="BE344" i="45"/>
  <c r="AG345" i="45"/>
  <c r="AV345" i="45"/>
  <c r="AY345" i="45"/>
  <c r="BB345" i="45"/>
  <c r="BE345" i="45"/>
  <c r="AG346" i="45"/>
  <c r="AV346" i="45"/>
  <c r="AY346" i="45"/>
  <c r="BB346" i="45"/>
  <c r="BE346" i="45"/>
  <c r="AG347" i="45"/>
  <c r="AV347" i="45"/>
  <c r="AY347" i="45"/>
  <c r="BB347" i="45"/>
  <c r="BE347" i="45"/>
  <c r="AG348" i="45"/>
  <c r="AV348" i="45"/>
  <c r="AY348" i="45"/>
  <c r="BB348" i="45"/>
  <c r="BE348" i="45"/>
  <c r="AG349" i="45"/>
  <c r="AV349" i="45"/>
  <c r="AY349" i="45"/>
  <c r="BB349" i="45"/>
  <c r="BE349" i="45"/>
  <c r="AG350" i="45"/>
  <c r="AV350" i="45"/>
  <c r="AY350" i="45"/>
  <c r="BB350" i="45"/>
  <c r="BE350" i="45"/>
  <c r="AG351" i="45"/>
  <c r="AV351" i="45"/>
  <c r="AY351" i="45"/>
  <c r="BB351" i="45"/>
  <c r="BE351" i="45"/>
  <c r="AG352" i="45"/>
  <c r="AV352" i="45"/>
  <c r="AY352" i="45"/>
  <c r="BB352" i="45"/>
  <c r="BE352" i="45"/>
  <c r="AG353" i="45"/>
  <c r="AV353" i="45"/>
  <c r="AY353" i="45"/>
  <c r="BB353" i="45"/>
  <c r="BE353" i="45"/>
  <c r="AG354" i="45"/>
  <c r="AV354" i="45"/>
  <c r="AY354" i="45"/>
  <c r="BB354" i="45"/>
  <c r="BE354" i="45"/>
  <c r="AG355" i="45"/>
  <c r="AV355" i="45"/>
  <c r="AY355" i="45"/>
  <c r="BB355" i="45"/>
  <c r="BE355" i="45"/>
  <c r="AG356" i="45"/>
  <c r="AV356" i="45"/>
  <c r="AY356" i="45"/>
  <c r="BB356" i="45"/>
  <c r="BE356" i="45"/>
  <c r="J56" i="44"/>
  <c r="J57" i="44"/>
  <c r="J58" i="44"/>
  <c r="J59" i="44"/>
  <c r="V70" i="44"/>
  <c r="V72" i="44"/>
  <c r="V76" i="44"/>
  <c r="V77" i="44"/>
  <c r="K85" i="44"/>
  <c r="K86" i="44"/>
  <c r="K87" i="44"/>
  <c r="K88" i="44"/>
  <c r="K104" i="44"/>
  <c r="P104" i="44"/>
  <c r="S104" i="44"/>
  <c r="K105" i="44"/>
  <c r="P105" i="44"/>
  <c r="S105" i="44"/>
  <c r="K106" i="44"/>
  <c r="P106" i="44"/>
  <c r="S106" i="44"/>
  <c r="K107" i="44"/>
  <c r="P107" i="44"/>
  <c r="S107" i="44"/>
  <c r="K108" i="44"/>
  <c r="P108" i="44"/>
  <c r="S108" i="44"/>
  <c r="K109" i="44"/>
  <c r="P109" i="44"/>
  <c r="S109" i="44"/>
  <c r="K110" i="44"/>
  <c r="P110" i="44"/>
  <c r="S110" i="44"/>
  <c r="K111" i="44"/>
  <c r="P111" i="44"/>
  <c r="S111" i="44"/>
  <c r="B249" i="44"/>
  <c r="E249" i="44"/>
  <c r="T262" i="44"/>
  <c r="H266" i="44"/>
  <c r="H267" i="44"/>
  <c r="F292" i="44"/>
  <c r="G292" i="44" s="1"/>
  <c r="F297" i="44"/>
  <c r="G297" i="44"/>
  <c r="F298" i="44"/>
  <c r="B298" i="44" s="1"/>
  <c r="G298" i="44"/>
  <c r="BY298" i="44"/>
  <c r="B10" i="14"/>
  <c r="B11" i="14" s="1"/>
  <c r="B12" i="14" s="1"/>
  <c r="B13" i="14" s="1"/>
  <c r="B14" i="14" s="1"/>
  <c r="B15" i="14" s="1"/>
  <c r="B16" i="14" s="1"/>
  <c r="B17" i="14" s="1"/>
  <c r="B18" i="14" s="1"/>
  <c r="B19" i="14" s="1"/>
  <c r="B20" i="14" s="1"/>
  <c r="B21" i="14" s="1"/>
  <c r="B22" i="14" s="1"/>
  <c r="B23" i="14" s="1"/>
  <c r="B24" i="14" s="1"/>
  <c r="B25" i="14" s="1"/>
  <c r="B26" i="14" s="1"/>
  <c r="B27" i="14" s="1"/>
  <c r="B28" i="14" s="1"/>
  <c r="B29" i="14" s="1"/>
  <c r="B30" i="14" s="1"/>
  <c r="B31" i="14" s="1"/>
  <c r="B32" i="14" s="1"/>
  <c r="B33" i="14" s="1"/>
  <c r="B34" i="14" s="1"/>
  <c r="B35" i="14" s="1"/>
  <c r="B36" i="14" s="1"/>
  <c r="B37" i="14" s="1"/>
  <c r="B38" i="14" s="1"/>
  <c r="B39" i="14" s="1"/>
  <c r="B40" i="14" s="1"/>
  <c r="B41" i="14" s="1"/>
  <c r="B42" i="14" s="1"/>
  <c r="B43" i="14" s="1"/>
  <c r="B44" i="14" s="1"/>
  <c r="B45" i="14" s="1"/>
  <c r="B46" i="14" s="1"/>
  <c r="B47" i="14" s="1"/>
  <c r="B48" i="14" s="1"/>
  <c r="B49" i="14" s="1"/>
  <c r="B50" i="14" s="1"/>
  <c r="B51" i="14" s="1"/>
  <c r="B52" i="14" s="1"/>
  <c r="B53" i="14" s="1"/>
  <c r="B54" i="14" s="1"/>
  <c r="B55" i="14" s="1"/>
  <c r="B56" i="14" s="1"/>
  <c r="B57" i="14" s="1"/>
  <c r="B58" i="14" s="1"/>
  <c r="B59" i="14" s="1"/>
  <c r="B60" i="14" s="1"/>
  <c r="B61" i="14" s="1"/>
  <c r="B62" i="14" s="1"/>
  <c r="B63" i="14" s="1"/>
  <c r="B64" i="14" s="1"/>
  <c r="B65" i="14" s="1"/>
  <c r="B66" i="14" s="1"/>
  <c r="B67" i="14" s="1"/>
  <c r="B68" i="14" s="1"/>
  <c r="B69" i="14" s="1"/>
  <c r="B70" i="14" s="1"/>
  <c r="B71" i="14" s="1"/>
  <c r="B72" i="14" s="1"/>
  <c r="B73" i="14" s="1"/>
  <c r="B74" i="14" s="1"/>
  <c r="B75" i="14" s="1"/>
  <c r="B76" i="14" s="1"/>
  <c r="B77" i="14" s="1"/>
  <c r="B78" i="14" s="1"/>
  <c r="B79" i="14" s="1"/>
  <c r="B80" i="14" s="1"/>
  <c r="B81" i="14" s="1"/>
  <c r="B82" i="14" s="1"/>
  <c r="B83" i="14" s="1"/>
  <c r="B84" i="14" s="1"/>
  <c r="B85" i="14" s="1"/>
  <c r="B86" i="14" s="1"/>
  <c r="B87" i="14" s="1"/>
  <c r="B88" i="14" s="1"/>
  <c r="B89" i="14" s="1"/>
  <c r="B90" i="14" s="1"/>
  <c r="B91" i="14" s="1"/>
  <c r="B92" i="14" s="1"/>
  <c r="B93" i="14" s="1"/>
  <c r="B94" i="14" s="1"/>
  <c r="B95" i="14" s="1"/>
  <c r="B96" i="14" s="1"/>
  <c r="B97" i="14" s="1"/>
  <c r="B98" i="14" s="1"/>
  <c r="B99" i="14" s="1"/>
  <c r="B100" i="14" s="1"/>
  <c r="B101" i="14" s="1"/>
  <c r="B102" i="14" s="1"/>
  <c r="B103" i="14" s="1"/>
  <c r="B104" i="14" s="1"/>
  <c r="B105" i="14" s="1"/>
  <c r="B106" i="14" s="1"/>
  <c r="B107" i="14" s="1"/>
  <c r="B108" i="14" s="1"/>
  <c r="B109" i="14" s="1"/>
  <c r="B110" i="14" s="1"/>
  <c r="B111" i="14" s="1"/>
  <c r="B112" i="14" s="1"/>
  <c r="B113" i="14" s="1"/>
  <c r="B114" i="14" s="1"/>
  <c r="B115" i="14" s="1"/>
  <c r="B116" i="14" s="1"/>
  <c r="B117" i="14" s="1"/>
  <c r="B118" i="14" s="1"/>
  <c r="B119" i="14" s="1"/>
  <c r="B120" i="14" s="1"/>
  <c r="B121" i="14" s="1"/>
  <c r="B122" i="14" s="1"/>
  <c r="B123" i="14" s="1"/>
  <c r="B124" i="14" s="1"/>
  <c r="B125" i="14" s="1"/>
  <c r="B126" i="14" s="1"/>
  <c r="B127" i="14" s="1"/>
  <c r="B128" i="14" s="1"/>
  <c r="B129" i="14" s="1"/>
  <c r="B130" i="14" s="1"/>
  <c r="B131" i="14" s="1"/>
  <c r="B132" i="14" s="1"/>
  <c r="B133" i="14" s="1"/>
  <c r="B134" i="14" s="1"/>
  <c r="B135" i="14" s="1"/>
  <c r="B136" i="14" s="1"/>
  <c r="B137" i="14" s="1"/>
  <c r="B138" i="14" s="1"/>
  <c r="B139" i="14" s="1"/>
  <c r="B140" i="14" s="1"/>
  <c r="B141" i="14" s="1"/>
  <c r="B142" i="14" s="1"/>
  <c r="B143" i="14" s="1"/>
  <c r="B144" i="14" s="1"/>
  <c r="B145" i="14" s="1"/>
  <c r="B146" i="14" s="1"/>
  <c r="B147" i="14" s="1"/>
  <c r="B148" i="14" s="1"/>
  <c r="B149" i="14" s="1"/>
  <c r="B150" i="14" s="1"/>
  <c r="B151" i="14" s="1"/>
  <c r="B152" i="14" s="1"/>
  <c r="B153" i="14" s="1"/>
  <c r="B154" i="14" s="1"/>
  <c r="B155" i="14" s="1"/>
  <c r="B156" i="14" s="1"/>
  <c r="B157" i="14" s="1"/>
  <c r="B158" i="14" s="1"/>
  <c r="B159" i="14" s="1"/>
  <c r="B160" i="14" s="1"/>
  <c r="B161" i="14" s="1"/>
  <c r="B162" i="14" s="1"/>
  <c r="B163" i="14" s="1"/>
  <c r="B164" i="14" s="1"/>
  <c r="B165" i="14" s="1"/>
  <c r="B166" i="14" s="1"/>
  <c r="B167" i="14" s="1"/>
  <c r="B168" i="14" s="1"/>
  <c r="B169" i="14" s="1"/>
  <c r="B170" i="14" s="1"/>
  <c r="B171" i="14" s="1"/>
  <c r="B172" i="14" s="1"/>
  <c r="B173" i="14" s="1"/>
  <c r="B174" i="14" s="1"/>
  <c r="B175" i="14" s="1"/>
  <c r="B176" i="14" s="1"/>
  <c r="B177" i="14" s="1"/>
  <c r="B178" i="14" s="1"/>
  <c r="B179" i="14" s="1"/>
  <c r="B180" i="14" s="1"/>
  <c r="B181" i="14" s="1"/>
  <c r="B182" i="14" s="1"/>
  <c r="B183" i="14" s="1"/>
  <c r="B184" i="14" s="1"/>
  <c r="B185" i="14" s="1"/>
  <c r="B186" i="14" s="1"/>
  <c r="B187" i="14" s="1"/>
  <c r="B188" i="14" s="1"/>
  <c r="B189" i="14" s="1"/>
  <c r="B190" i="14" s="1"/>
  <c r="B191" i="14" s="1"/>
  <c r="B192" i="14" s="1"/>
  <c r="B193" i="14" s="1"/>
  <c r="B194" i="14" s="1"/>
  <c r="B195" i="14" s="1"/>
  <c r="B196" i="14" s="1"/>
  <c r="B197" i="14" s="1"/>
  <c r="B198" i="14" s="1"/>
  <c r="B199" i="14" s="1"/>
  <c r="B200" i="14" s="1"/>
  <c r="B201" i="14" s="1"/>
  <c r="B202" i="14" s="1"/>
  <c r="B203" i="14" s="1"/>
  <c r="B204" i="14" s="1"/>
  <c r="B205" i="14" s="1"/>
  <c r="B206" i="14" s="1"/>
  <c r="B207" i="14" s="1"/>
  <c r="B208" i="14" s="1"/>
  <c r="B209" i="14" s="1"/>
  <c r="B210" i="14" s="1"/>
  <c r="B211" i="14" s="1"/>
  <c r="B212" i="14" s="1"/>
  <c r="B213" i="14" s="1"/>
  <c r="B214" i="14" s="1"/>
  <c r="B215" i="14" s="1"/>
  <c r="B216" i="14" s="1"/>
  <c r="B217" i="14" s="1"/>
  <c r="B218" i="14" s="1"/>
  <c r="B219" i="14" s="1"/>
  <c r="B220" i="14" s="1"/>
  <c r="B221" i="14" s="1"/>
  <c r="B222" i="14" s="1"/>
  <c r="B223" i="14" s="1"/>
  <c r="B224" i="14" s="1"/>
  <c r="B225" i="14" s="1"/>
  <c r="B226" i="14" s="1"/>
  <c r="B227" i="14" s="1"/>
  <c r="B228" i="14" s="1"/>
  <c r="B229" i="14" s="1"/>
  <c r="B230" i="14" s="1"/>
  <c r="B231" i="14" s="1"/>
  <c r="B232" i="14" s="1"/>
  <c r="B233" i="14" s="1"/>
  <c r="B234" i="14" s="1"/>
  <c r="B235" i="14" s="1"/>
  <c r="B236" i="14" s="1"/>
  <c r="B237" i="14" s="1"/>
  <c r="B238" i="14" s="1"/>
  <c r="B239" i="14" s="1"/>
  <c r="B240" i="14" s="1"/>
  <c r="B241" i="14" s="1"/>
  <c r="B242" i="14" s="1"/>
  <c r="B243" i="14" s="1"/>
  <c r="B244" i="14" s="1"/>
  <c r="B245" i="14" s="1"/>
  <c r="B246" i="14" s="1"/>
  <c r="B247" i="14" s="1"/>
  <c r="B248" i="14" s="1"/>
  <c r="B249" i="14" s="1"/>
  <c r="B250" i="14" s="1"/>
  <c r="B251" i="14" s="1"/>
  <c r="B252" i="14" s="1"/>
  <c r="B253" i="14" s="1"/>
  <c r="B254" i="14" s="1"/>
  <c r="B255" i="14" s="1"/>
  <c r="B256" i="14" s="1"/>
  <c r="B257" i="14" s="1"/>
  <c r="B258" i="14" s="1"/>
  <c r="B259" i="14" s="1"/>
  <c r="B260" i="14" s="1"/>
  <c r="B261" i="14" s="1"/>
  <c r="B262" i="14" s="1"/>
  <c r="B263" i="14" s="1"/>
  <c r="B264" i="14" s="1"/>
  <c r="B265" i="14" s="1"/>
  <c r="B266" i="14" s="1"/>
  <c r="B267" i="14" s="1"/>
  <c r="B268" i="14" s="1"/>
  <c r="B269" i="14" s="1"/>
  <c r="B270" i="14" s="1"/>
  <c r="B271" i="14" s="1"/>
  <c r="B272" i="14" s="1"/>
  <c r="B273" i="14" s="1"/>
  <c r="B274" i="14" s="1"/>
  <c r="B275" i="14" s="1"/>
  <c r="B276" i="14" s="1"/>
  <c r="B277" i="14" s="1"/>
  <c r="B278" i="14" s="1"/>
  <c r="B279" i="14" s="1"/>
  <c r="B280" i="14" s="1"/>
  <c r="B281" i="14" s="1"/>
  <c r="B282" i="14" s="1"/>
  <c r="B283" i="14" s="1"/>
  <c r="B284" i="14" s="1"/>
  <c r="B285" i="14" s="1"/>
  <c r="B286" i="14" s="1"/>
  <c r="B287" i="14" s="1"/>
  <c r="B288" i="14" s="1"/>
  <c r="B289" i="14" s="1"/>
  <c r="B290" i="14" s="1"/>
  <c r="B291" i="14" s="1"/>
  <c r="B292" i="14" s="1"/>
  <c r="B293" i="14" s="1"/>
  <c r="B294" i="14" s="1"/>
  <c r="B295" i="14" s="1"/>
  <c r="B296" i="14" s="1"/>
  <c r="B297" i="14" s="1"/>
  <c r="B298" i="14" s="1"/>
  <c r="B299" i="14" s="1"/>
  <c r="B300" i="14" s="1"/>
  <c r="B301" i="14" s="1"/>
  <c r="B302" i="14" s="1"/>
  <c r="B303" i="14" s="1"/>
  <c r="B304" i="14" s="1"/>
  <c r="B305" i="14" s="1"/>
  <c r="B306" i="14" s="1"/>
  <c r="B307" i="14" s="1"/>
  <c r="B308" i="14" s="1"/>
  <c r="B309" i="14" s="1"/>
  <c r="B310" i="14" s="1"/>
  <c r="B311" i="14" s="1"/>
  <c r="B312" i="14" s="1"/>
  <c r="B313" i="14" s="1"/>
  <c r="B314" i="14" s="1"/>
  <c r="B315" i="14" s="1"/>
  <c r="B316" i="14" s="1"/>
  <c r="B317" i="14" s="1"/>
  <c r="B318" i="14" s="1"/>
  <c r="B319" i="14" s="1"/>
  <c r="B320" i="14" s="1"/>
  <c r="B321" i="14" s="1"/>
  <c r="B322" i="14" s="1"/>
  <c r="B323" i="14" s="1"/>
  <c r="B324" i="14" s="1"/>
  <c r="B325" i="14" s="1"/>
  <c r="B326" i="14" s="1"/>
  <c r="B327" i="14" s="1"/>
  <c r="B328" i="14" s="1"/>
  <c r="B329" i="14" s="1"/>
  <c r="B330" i="14" s="1"/>
  <c r="B331" i="14" s="1"/>
  <c r="B332" i="14" s="1"/>
  <c r="B333" i="14" s="1"/>
  <c r="B334" i="14" s="1"/>
  <c r="B335" i="14" s="1"/>
  <c r="B336" i="14" s="1"/>
  <c r="B337" i="14" s="1"/>
  <c r="B338" i="14" s="1"/>
  <c r="B339" i="14" s="1"/>
  <c r="B340" i="14" s="1"/>
  <c r="B341" i="14" s="1"/>
  <c r="B342" i="14" s="1"/>
  <c r="B343" i="14" s="1"/>
  <c r="B344" i="14" s="1"/>
  <c r="B345" i="14" s="1"/>
  <c r="B346" i="14" s="1"/>
  <c r="B347" i="14" s="1"/>
  <c r="B348" i="14" s="1"/>
  <c r="B349" i="14" s="1"/>
  <c r="B350" i="14" s="1"/>
  <c r="B351" i="14" s="1"/>
  <c r="B352" i="14" s="1"/>
  <c r="B353" i="14" s="1"/>
  <c r="B354" i="14" s="1"/>
  <c r="B355" i="14" s="1"/>
  <c r="B356" i="14" s="1"/>
  <c r="B357" i="14" s="1"/>
  <c r="B358" i="14" s="1"/>
  <c r="B359" i="14" s="1"/>
  <c r="B360" i="14" s="1"/>
  <c r="B361" i="14" s="1"/>
  <c r="B362" i="14" s="1"/>
  <c r="B363" i="14" s="1"/>
  <c r="B364" i="14" s="1"/>
  <c r="B365" i="14" s="1"/>
  <c r="B366" i="14" s="1"/>
  <c r="B367" i="14" s="1"/>
  <c r="B368" i="14" s="1"/>
  <c r="B369" i="14" s="1"/>
  <c r="B370" i="14" s="1"/>
  <c r="B371" i="14" s="1"/>
  <c r="B372" i="14" s="1"/>
  <c r="B373" i="14" s="1"/>
  <c r="B374" i="14" s="1"/>
  <c r="B375" i="14" s="1"/>
  <c r="B376" i="14" s="1"/>
  <c r="B377" i="14" s="1"/>
  <c r="B378" i="14" s="1"/>
  <c r="B379" i="14" s="1"/>
  <c r="B380" i="14" s="1"/>
  <c r="B381" i="14" s="1"/>
  <c r="B382" i="14" s="1"/>
  <c r="B383" i="14" s="1"/>
  <c r="B384" i="14" s="1"/>
  <c r="B385" i="14" s="1"/>
  <c r="B386" i="14" s="1"/>
  <c r="B387" i="14" s="1"/>
  <c r="B388" i="14" s="1"/>
  <c r="B389" i="14" s="1"/>
  <c r="M61" i="1"/>
  <c r="AJ13" i="14"/>
  <c r="AJ12" i="14"/>
  <c r="AJ11" i="14"/>
  <c r="AJ10" i="14"/>
  <c r="I3" i="23" s="1"/>
  <c r="T3" i="14"/>
  <c r="N4" i="14"/>
  <c r="V3" i="23"/>
  <c r="U3" i="23"/>
  <c r="P3" i="23"/>
  <c r="M3" i="23"/>
  <c r="H3" i="23"/>
  <c r="G3" i="23"/>
  <c r="F3" i="23"/>
  <c r="D3" i="23"/>
  <c r="C3" i="23"/>
  <c r="B3" i="23"/>
  <c r="A3" i="23"/>
  <c r="BD10" i="14"/>
  <c r="BG10" i="14"/>
  <c r="BJ358" i="14"/>
  <c r="BG358" i="14"/>
  <c r="BD358" i="14"/>
  <c r="BA358" i="14"/>
  <c r="K358" i="14"/>
  <c r="AJ358" i="14" s="1"/>
  <c r="Q358" i="14"/>
  <c r="BJ357" i="14"/>
  <c r="BG357" i="14"/>
  <c r="BD357" i="14"/>
  <c r="BA357" i="14"/>
  <c r="K357" i="14"/>
  <c r="Q357" i="14" s="1"/>
  <c r="BJ356" i="14"/>
  <c r="BG356" i="14"/>
  <c r="BD356" i="14"/>
  <c r="BA356" i="14"/>
  <c r="K356" i="14"/>
  <c r="AJ356" i="14" s="1"/>
  <c r="BJ355" i="14"/>
  <c r="BG355" i="14"/>
  <c r="BD355" i="14"/>
  <c r="BA355" i="14"/>
  <c r="K355" i="14"/>
  <c r="Q355" i="14" s="1"/>
  <c r="BJ354" i="14"/>
  <c r="BG354" i="14"/>
  <c r="BD354" i="14"/>
  <c r="BA354" i="14"/>
  <c r="K354" i="14"/>
  <c r="Q354" i="14" s="1"/>
  <c r="AJ354" i="14"/>
  <c r="BJ353" i="14"/>
  <c r="BG353" i="14"/>
  <c r="BD353" i="14"/>
  <c r="BA353" i="14"/>
  <c r="K353" i="14"/>
  <c r="BJ352" i="14"/>
  <c r="BG352" i="14"/>
  <c r="BD352" i="14"/>
  <c r="BA352" i="14"/>
  <c r="K352" i="14"/>
  <c r="AJ352" i="14" s="1"/>
  <c r="BJ351" i="14"/>
  <c r="BG351" i="14"/>
  <c r="BD351" i="14"/>
  <c r="BA351" i="14"/>
  <c r="K351" i="14"/>
  <c r="BJ350" i="14"/>
  <c r="BG350" i="14"/>
  <c r="BD350" i="14"/>
  <c r="BA350" i="14"/>
  <c r="K350" i="14"/>
  <c r="BJ349" i="14"/>
  <c r="BG349" i="14"/>
  <c r="BD349" i="14"/>
  <c r="BA349" i="14"/>
  <c r="K349" i="14"/>
  <c r="BJ348" i="14"/>
  <c r="BG348" i="14"/>
  <c r="BD348" i="14"/>
  <c r="BA348" i="14"/>
  <c r="K348" i="14"/>
  <c r="AJ348" i="14"/>
  <c r="BJ347" i="14"/>
  <c r="BG347" i="14"/>
  <c r="BD347" i="14"/>
  <c r="BA347" i="14"/>
  <c r="K347" i="14"/>
  <c r="Q347" i="14" s="1"/>
  <c r="AJ347" i="14"/>
  <c r="BJ346" i="14"/>
  <c r="BG346" i="14"/>
  <c r="BD346" i="14"/>
  <c r="BA346" i="14"/>
  <c r="K346" i="14"/>
  <c r="BJ345" i="14"/>
  <c r="BG345" i="14"/>
  <c r="BD345" i="14"/>
  <c r="BA345" i="14"/>
  <c r="K345" i="14"/>
  <c r="Q345" i="14" s="1"/>
  <c r="AJ345" i="14"/>
  <c r="BJ344" i="14"/>
  <c r="BG344" i="14"/>
  <c r="BD344" i="14"/>
  <c r="BA344" i="14"/>
  <c r="K344" i="14"/>
  <c r="BJ343" i="14"/>
  <c r="BG343" i="14"/>
  <c r="BD343" i="14"/>
  <c r="BA343" i="14"/>
  <c r="K343" i="14"/>
  <c r="BJ342" i="14"/>
  <c r="BG342" i="14"/>
  <c r="BD342" i="14"/>
  <c r="BA342" i="14"/>
  <c r="K342" i="14"/>
  <c r="BJ341" i="14"/>
  <c r="BG341" i="14"/>
  <c r="BD341" i="14"/>
  <c r="BA341" i="14"/>
  <c r="K341" i="14"/>
  <c r="Q341" i="14" s="1"/>
  <c r="AJ341" i="14"/>
  <c r="BJ340" i="14"/>
  <c r="BG340" i="14"/>
  <c r="BD340" i="14"/>
  <c r="BA340" i="14"/>
  <c r="K340" i="14"/>
  <c r="BJ339" i="14"/>
  <c r="BG339" i="14"/>
  <c r="BD339" i="14"/>
  <c r="BA339" i="14"/>
  <c r="K339" i="14"/>
  <c r="Q339" i="14" s="1"/>
  <c r="BJ338" i="14"/>
  <c r="BG338" i="14"/>
  <c r="BD338" i="14"/>
  <c r="BA338" i="14"/>
  <c r="K338" i="14"/>
  <c r="AJ338" i="14"/>
  <c r="BJ337" i="14"/>
  <c r="BG337" i="14"/>
  <c r="BD337" i="14"/>
  <c r="BA337" i="14"/>
  <c r="K337" i="14"/>
  <c r="BJ336" i="14"/>
  <c r="BG336" i="14"/>
  <c r="BD336" i="14"/>
  <c r="BA336" i="14"/>
  <c r="K336" i="14"/>
  <c r="AJ336" i="14" s="1"/>
  <c r="BJ335" i="14"/>
  <c r="BG335" i="14"/>
  <c r="BD335" i="14"/>
  <c r="BA335" i="14"/>
  <c r="K335" i="14"/>
  <c r="Q335" i="14" s="1"/>
  <c r="BJ334" i="14"/>
  <c r="BG334" i="14"/>
  <c r="BD334" i="14"/>
  <c r="BA334" i="14"/>
  <c r="K334" i="14"/>
  <c r="Q334" i="14" s="1"/>
  <c r="BJ333" i="14"/>
  <c r="BG333" i="14"/>
  <c r="BD333" i="14"/>
  <c r="BA333" i="14"/>
  <c r="K333" i="14"/>
  <c r="AJ333" i="14" s="1"/>
  <c r="BJ332" i="14"/>
  <c r="BG332" i="14"/>
  <c r="BD332" i="14"/>
  <c r="BA332" i="14"/>
  <c r="K332" i="14"/>
  <c r="AJ332" i="14" s="1"/>
  <c r="BJ331" i="14"/>
  <c r="BG331" i="14"/>
  <c r="BD331" i="14"/>
  <c r="BA331" i="14"/>
  <c r="K331" i="14"/>
  <c r="AJ331" i="14" s="1"/>
  <c r="BJ330" i="14"/>
  <c r="BG330" i="14"/>
  <c r="BD330" i="14"/>
  <c r="BA330" i="14"/>
  <c r="K330" i="14"/>
  <c r="AJ330" i="14" s="1"/>
  <c r="BJ329" i="14"/>
  <c r="BG329" i="14"/>
  <c r="BD329" i="14"/>
  <c r="BA329" i="14"/>
  <c r="K329" i="14"/>
  <c r="Q329" i="14"/>
  <c r="BJ328" i="14"/>
  <c r="BG328" i="14"/>
  <c r="BD328" i="14"/>
  <c r="BA328" i="14"/>
  <c r="K328" i="14"/>
  <c r="BJ327" i="14"/>
  <c r="BG327" i="14"/>
  <c r="BD327" i="14"/>
  <c r="BA327" i="14"/>
  <c r="K327" i="14"/>
  <c r="BJ326" i="14"/>
  <c r="BG326" i="14"/>
  <c r="BD326" i="14"/>
  <c r="BA326" i="14"/>
  <c r="K326" i="14"/>
  <c r="AJ326" i="14"/>
  <c r="BJ325" i="14"/>
  <c r="BG325" i="14"/>
  <c r="BD325" i="14"/>
  <c r="BA325" i="14"/>
  <c r="K325" i="14"/>
  <c r="BJ324" i="14"/>
  <c r="BG324" i="14"/>
  <c r="BD324" i="14"/>
  <c r="BA324" i="14"/>
  <c r="K324" i="14"/>
  <c r="AJ324" i="14" s="1"/>
  <c r="BJ323" i="14"/>
  <c r="BG323" i="14"/>
  <c r="BD323" i="14"/>
  <c r="BA323" i="14"/>
  <c r="K323" i="14"/>
  <c r="BJ322" i="14"/>
  <c r="BG322" i="14"/>
  <c r="BD322" i="14"/>
  <c r="BA322" i="14"/>
  <c r="K322" i="14"/>
  <c r="AJ322" i="14" s="1"/>
  <c r="Q322" i="14"/>
  <c r="BJ321" i="14"/>
  <c r="BG321" i="14"/>
  <c r="BD321" i="14"/>
  <c r="BA321" i="14"/>
  <c r="K321" i="14"/>
  <c r="AJ321" i="14" s="1"/>
  <c r="BJ320" i="14"/>
  <c r="BG320" i="14"/>
  <c r="BD320" i="14"/>
  <c r="BA320" i="14"/>
  <c r="K320" i="14"/>
  <c r="BJ319" i="14"/>
  <c r="BG319" i="14"/>
  <c r="BD319" i="14"/>
  <c r="BA319" i="14"/>
  <c r="K319" i="14"/>
  <c r="AJ319" i="14" s="1"/>
  <c r="Q319" i="14"/>
  <c r="BJ318" i="14"/>
  <c r="BG318" i="14"/>
  <c r="BD318" i="14"/>
  <c r="BA318" i="14"/>
  <c r="K318" i="14"/>
  <c r="BJ317" i="14"/>
  <c r="BG317" i="14"/>
  <c r="BD317" i="14"/>
  <c r="BA317" i="14"/>
  <c r="K317" i="14"/>
  <c r="BJ316" i="14"/>
  <c r="BG316" i="14"/>
  <c r="BD316" i="14"/>
  <c r="BA316" i="14"/>
  <c r="K316" i="14"/>
  <c r="AJ316" i="14"/>
  <c r="BJ315" i="14"/>
  <c r="BG315" i="14"/>
  <c r="BD315" i="14"/>
  <c r="BA315" i="14"/>
  <c r="K315" i="14"/>
  <c r="Q315" i="14"/>
  <c r="BJ314" i="14"/>
  <c r="BG314" i="14"/>
  <c r="BD314" i="14"/>
  <c r="BA314" i="14"/>
  <c r="K314" i="14"/>
  <c r="Q314" i="14" s="1"/>
  <c r="BJ313" i="14"/>
  <c r="BG313" i="14"/>
  <c r="BD313" i="14"/>
  <c r="BA313" i="14"/>
  <c r="K313" i="14"/>
  <c r="BJ312" i="14"/>
  <c r="BG312" i="14"/>
  <c r="BD312" i="14"/>
  <c r="BA312" i="14"/>
  <c r="K312" i="14"/>
  <c r="AJ312" i="14" s="1"/>
  <c r="BJ311" i="14"/>
  <c r="BG311" i="14"/>
  <c r="BD311" i="14"/>
  <c r="BA311" i="14"/>
  <c r="K311" i="14"/>
  <c r="Q311" i="14" s="1"/>
  <c r="BJ310" i="14"/>
  <c r="BG310" i="14"/>
  <c r="BD310" i="14"/>
  <c r="BA310" i="14"/>
  <c r="K310" i="14"/>
  <c r="Q310" i="14" s="1"/>
  <c r="BJ309" i="14"/>
  <c r="BG309" i="14"/>
  <c r="BD309" i="14"/>
  <c r="BA309" i="14"/>
  <c r="K309" i="14"/>
  <c r="AJ309" i="14" s="1"/>
  <c r="BJ208" i="14"/>
  <c r="BG208" i="14"/>
  <c r="BD208" i="14"/>
  <c r="BA208" i="14"/>
  <c r="K208" i="14"/>
  <c r="AJ208" i="14" s="1"/>
  <c r="BJ207" i="14"/>
  <c r="BG207" i="14"/>
  <c r="BD207" i="14"/>
  <c r="BA207" i="14"/>
  <c r="K207" i="14"/>
  <c r="BJ206" i="14"/>
  <c r="BG206" i="14"/>
  <c r="BD206" i="14"/>
  <c r="BA206" i="14"/>
  <c r="K206" i="14"/>
  <c r="BJ205" i="14"/>
  <c r="BG205" i="14"/>
  <c r="BD205" i="14"/>
  <c r="BA205" i="14"/>
  <c r="K205" i="14"/>
  <c r="BJ204" i="14"/>
  <c r="BG204" i="14"/>
  <c r="BD204" i="14"/>
  <c r="BA204" i="14"/>
  <c r="K204" i="14"/>
  <c r="AJ204" i="14"/>
  <c r="BJ203" i="14"/>
  <c r="BG203" i="14"/>
  <c r="BD203" i="14"/>
  <c r="BA203" i="14"/>
  <c r="K203" i="14"/>
  <c r="BJ202" i="14"/>
  <c r="BG202" i="14"/>
  <c r="BD202" i="14"/>
  <c r="BA202" i="14"/>
  <c r="K202" i="14"/>
  <c r="BJ201" i="14"/>
  <c r="BG201" i="14"/>
  <c r="BD201" i="14"/>
  <c r="BA201" i="14"/>
  <c r="K201" i="14"/>
  <c r="BJ200" i="14"/>
  <c r="BG200" i="14"/>
  <c r="BD200" i="14"/>
  <c r="BA200" i="14"/>
  <c r="K200" i="14"/>
  <c r="AJ200" i="14" s="1"/>
  <c r="BJ199" i="14"/>
  <c r="BG199" i="14"/>
  <c r="BD199" i="14"/>
  <c r="BA199" i="14"/>
  <c r="K199" i="14"/>
  <c r="Q199" i="14" s="1"/>
  <c r="AJ199" i="14"/>
  <c r="BJ198" i="14"/>
  <c r="BG198" i="14"/>
  <c r="BD198" i="14"/>
  <c r="BA198" i="14"/>
  <c r="K198" i="14"/>
  <c r="Q198" i="14"/>
  <c r="BJ197" i="14"/>
  <c r="BG197" i="14"/>
  <c r="BD197" i="14"/>
  <c r="BA197" i="14"/>
  <c r="K197" i="14"/>
  <c r="Q197" i="14"/>
  <c r="BJ196" i="14"/>
  <c r="BG196" i="14"/>
  <c r="BD196" i="14"/>
  <c r="BA196" i="14"/>
  <c r="K196" i="14"/>
  <c r="Q196" i="14" s="1"/>
  <c r="BJ195" i="14"/>
  <c r="BG195" i="14"/>
  <c r="BD195" i="14"/>
  <c r="BA195" i="14"/>
  <c r="K195" i="14"/>
  <c r="BJ194" i="14"/>
  <c r="BG194" i="14"/>
  <c r="BD194" i="14"/>
  <c r="BA194" i="14"/>
  <c r="K194" i="14"/>
  <c r="Q194" i="14" s="1"/>
  <c r="BJ193" i="14"/>
  <c r="BG193" i="14"/>
  <c r="BD193" i="14"/>
  <c r="BA193" i="14"/>
  <c r="K193" i="14"/>
  <c r="Q193" i="14" s="1"/>
  <c r="BJ192" i="14"/>
  <c r="BG192" i="14"/>
  <c r="BD192" i="14"/>
  <c r="BA192" i="14"/>
  <c r="K192" i="14"/>
  <c r="AJ192" i="14" s="1"/>
  <c r="BJ191" i="14"/>
  <c r="BG191" i="14"/>
  <c r="BD191" i="14"/>
  <c r="BA191" i="14"/>
  <c r="K191" i="14"/>
  <c r="Q191" i="14" s="1"/>
  <c r="BJ190" i="14"/>
  <c r="BG190" i="14"/>
  <c r="BD190" i="14"/>
  <c r="BA190" i="14"/>
  <c r="K190" i="14"/>
  <c r="Q190" i="14" s="1"/>
  <c r="BJ189" i="14"/>
  <c r="BG189" i="14"/>
  <c r="BD189" i="14"/>
  <c r="BA189" i="14"/>
  <c r="K189" i="14"/>
  <c r="BJ188" i="14"/>
  <c r="BG188" i="14"/>
  <c r="BD188" i="14"/>
  <c r="BA188" i="14"/>
  <c r="K188" i="14"/>
  <c r="AJ188" i="14" s="1"/>
  <c r="BJ187" i="14"/>
  <c r="BG187" i="14"/>
  <c r="BD187" i="14"/>
  <c r="BA187" i="14"/>
  <c r="K187" i="14"/>
  <c r="AJ187" i="14" s="1"/>
  <c r="BJ186" i="14"/>
  <c r="BG186" i="14"/>
  <c r="BD186" i="14"/>
  <c r="BA186" i="14"/>
  <c r="K186" i="14"/>
  <c r="Q186" i="14" s="1"/>
  <c r="BJ185" i="14"/>
  <c r="BG185" i="14"/>
  <c r="BD185" i="14"/>
  <c r="BA185" i="14"/>
  <c r="K185" i="14"/>
  <c r="AJ185" i="14" s="1"/>
  <c r="BJ184" i="14"/>
  <c r="BG184" i="14"/>
  <c r="BD184" i="14"/>
  <c r="BA184" i="14"/>
  <c r="K184" i="14"/>
  <c r="AJ184" i="14" s="1"/>
  <c r="BJ183" i="14"/>
  <c r="BG183" i="14"/>
  <c r="BD183" i="14"/>
  <c r="BA183" i="14"/>
  <c r="K183" i="14"/>
  <c r="Q183" i="14" s="1"/>
  <c r="BJ182" i="14"/>
  <c r="BG182" i="14"/>
  <c r="BD182" i="14"/>
  <c r="BA182" i="14"/>
  <c r="K182" i="14"/>
  <c r="BJ181" i="14"/>
  <c r="BG181" i="14"/>
  <c r="BD181" i="14"/>
  <c r="BA181" i="14"/>
  <c r="K181" i="14"/>
  <c r="BJ180" i="14"/>
  <c r="BG180" i="14"/>
  <c r="BD180" i="14"/>
  <c r="BA180" i="14"/>
  <c r="K180" i="14"/>
  <c r="AJ180" i="14" s="1"/>
  <c r="BJ179" i="14"/>
  <c r="BG179" i="14"/>
  <c r="BD179" i="14"/>
  <c r="BA179" i="14"/>
  <c r="K179" i="14"/>
  <c r="BJ178" i="14"/>
  <c r="BG178" i="14"/>
  <c r="BD178" i="14"/>
  <c r="BA178" i="14"/>
  <c r="K178" i="14"/>
  <c r="BJ177" i="14"/>
  <c r="BG177" i="14"/>
  <c r="BD177" i="14"/>
  <c r="BA177" i="14"/>
  <c r="K177" i="14"/>
  <c r="Q177" i="14" s="1"/>
  <c r="BJ176" i="14"/>
  <c r="BG176" i="14"/>
  <c r="BD176" i="14"/>
  <c r="BA176" i="14"/>
  <c r="K176" i="14"/>
  <c r="AJ176" i="14" s="1"/>
  <c r="BJ175" i="14"/>
  <c r="BG175" i="14"/>
  <c r="BD175" i="14"/>
  <c r="BA175" i="14"/>
  <c r="K175" i="14"/>
  <c r="AJ175" i="14"/>
  <c r="BJ174" i="14"/>
  <c r="BG174" i="14"/>
  <c r="BD174" i="14"/>
  <c r="BA174" i="14"/>
  <c r="K174" i="14"/>
  <c r="BJ173" i="14"/>
  <c r="BG173" i="14"/>
  <c r="BD173" i="14"/>
  <c r="BA173" i="14"/>
  <c r="K173" i="14"/>
  <c r="AJ173" i="14" s="1"/>
  <c r="BJ172" i="14"/>
  <c r="BG172" i="14"/>
  <c r="BD172" i="14"/>
  <c r="BA172" i="14"/>
  <c r="K172" i="14"/>
  <c r="AJ172" i="14" s="1"/>
  <c r="BJ171" i="14"/>
  <c r="BG171" i="14"/>
  <c r="BD171" i="14"/>
  <c r="BA171" i="14"/>
  <c r="K171" i="14"/>
  <c r="AJ171" i="14" s="1"/>
  <c r="BJ170" i="14"/>
  <c r="BG170" i="14"/>
  <c r="BD170" i="14"/>
  <c r="BA170" i="14"/>
  <c r="K170" i="14"/>
  <c r="AJ170" i="14" s="1"/>
  <c r="BJ169" i="14"/>
  <c r="BG169" i="14"/>
  <c r="BD169" i="14"/>
  <c r="BA169" i="14"/>
  <c r="K169" i="14"/>
  <c r="BJ168" i="14"/>
  <c r="BG168" i="14"/>
  <c r="BD168" i="14"/>
  <c r="BA168" i="14"/>
  <c r="K168" i="14"/>
  <c r="BJ167" i="14"/>
  <c r="BG167" i="14"/>
  <c r="BD167" i="14"/>
  <c r="BA167" i="14"/>
  <c r="K167" i="14"/>
  <c r="Q167" i="14" s="1"/>
  <c r="BJ166" i="14"/>
  <c r="BG166" i="14"/>
  <c r="BD166" i="14"/>
  <c r="BA166" i="14"/>
  <c r="K166" i="14"/>
  <c r="BJ165" i="14"/>
  <c r="BG165" i="14"/>
  <c r="BD165" i="14"/>
  <c r="BA165" i="14"/>
  <c r="K165" i="14"/>
  <c r="Q165" i="14" s="1"/>
  <c r="BJ164" i="14"/>
  <c r="BG164" i="14"/>
  <c r="BD164" i="14"/>
  <c r="BA164" i="14"/>
  <c r="K164" i="14"/>
  <c r="AJ164" i="14" s="1"/>
  <c r="BJ163" i="14"/>
  <c r="BG163" i="14"/>
  <c r="BD163" i="14"/>
  <c r="BA163" i="14"/>
  <c r="K163" i="14"/>
  <c r="BJ162" i="14"/>
  <c r="BG162" i="14"/>
  <c r="BD162" i="14"/>
  <c r="BA162" i="14"/>
  <c r="K162" i="14"/>
  <c r="AJ162" i="14" s="1"/>
  <c r="BJ161" i="14"/>
  <c r="BG161" i="14"/>
  <c r="BD161" i="14"/>
  <c r="BA161" i="14"/>
  <c r="K161" i="14"/>
  <c r="AJ161" i="14" s="1"/>
  <c r="BJ160" i="14"/>
  <c r="BG160" i="14"/>
  <c r="BD160" i="14"/>
  <c r="BA160" i="14"/>
  <c r="K160" i="14"/>
  <c r="AJ160" i="14" s="1"/>
  <c r="BJ159" i="14"/>
  <c r="BG159" i="14"/>
  <c r="BD159" i="14"/>
  <c r="BA159" i="14"/>
  <c r="K159" i="14"/>
  <c r="BJ158" i="14"/>
  <c r="BG158" i="14"/>
  <c r="BD158" i="14"/>
  <c r="BA158" i="14"/>
  <c r="K158" i="14"/>
  <c r="BJ157" i="14"/>
  <c r="BG157" i="14"/>
  <c r="BD157" i="14"/>
  <c r="BA157" i="14"/>
  <c r="K157" i="14"/>
  <c r="AJ157" i="14" s="1"/>
  <c r="Q157" i="14"/>
  <c r="BJ156" i="14"/>
  <c r="BG156" i="14"/>
  <c r="BD156" i="14"/>
  <c r="BA156" i="14"/>
  <c r="K156" i="14"/>
  <c r="AJ156" i="14"/>
  <c r="BJ155" i="14"/>
  <c r="BG155" i="14"/>
  <c r="BD155" i="14"/>
  <c r="BA155" i="14"/>
  <c r="K155" i="14"/>
  <c r="Q155" i="14" s="1"/>
  <c r="BJ154" i="14"/>
  <c r="BG154" i="14"/>
  <c r="BD154" i="14"/>
  <c r="BA154" i="14"/>
  <c r="K154" i="14"/>
  <c r="BJ153" i="14"/>
  <c r="BG153" i="14"/>
  <c r="BD153" i="14"/>
  <c r="BA153" i="14"/>
  <c r="K153" i="14"/>
  <c r="BJ152" i="14"/>
  <c r="BG152" i="14"/>
  <c r="BD152" i="14"/>
  <c r="BA152" i="14"/>
  <c r="K152" i="14"/>
  <c r="AJ152" i="14" s="1"/>
  <c r="BJ151" i="14"/>
  <c r="BG151" i="14"/>
  <c r="BD151" i="14"/>
  <c r="BA151" i="14"/>
  <c r="K151" i="14"/>
  <c r="AJ151" i="14" s="1"/>
  <c r="BJ150" i="14"/>
  <c r="BG150" i="14"/>
  <c r="BD150" i="14"/>
  <c r="BA150" i="14"/>
  <c r="K150" i="14"/>
  <c r="Q150" i="14" s="1"/>
  <c r="BJ149" i="14"/>
  <c r="BG149" i="14"/>
  <c r="BD149" i="14"/>
  <c r="BA149" i="14"/>
  <c r="K149" i="14"/>
  <c r="BJ148" i="14"/>
  <c r="BG148" i="14"/>
  <c r="BD148" i="14"/>
  <c r="BA148" i="14"/>
  <c r="K148" i="14"/>
  <c r="AJ148" i="14" s="1"/>
  <c r="BJ147" i="14"/>
  <c r="BG147" i="14"/>
  <c r="BD147" i="14"/>
  <c r="BA147" i="14"/>
  <c r="K147" i="14"/>
  <c r="BJ146" i="14"/>
  <c r="BG146" i="14"/>
  <c r="BD146" i="14"/>
  <c r="BA146" i="14"/>
  <c r="K146" i="14"/>
  <c r="BJ145" i="14"/>
  <c r="BG145" i="14"/>
  <c r="BD145" i="14"/>
  <c r="BA145" i="14"/>
  <c r="K145" i="14"/>
  <c r="Q145" i="14" s="1"/>
  <c r="BJ144" i="14"/>
  <c r="BG144" i="14"/>
  <c r="BD144" i="14"/>
  <c r="BA144" i="14"/>
  <c r="K144" i="14"/>
  <c r="AJ144" i="14" s="1"/>
  <c r="BJ143" i="14"/>
  <c r="BG143" i="14"/>
  <c r="BD143" i="14"/>
  <c r="BA143" i="14"/>
  <c r="K143" i="14"/>
  <c r="BJ142" i="14"/>
  <c r="BG142" i="14"/>
  <c r="BD142" i="14"/>
  <c r="BA142" i="14"/>
  <c r="K142" i="14"/>
  <c r="Q142" i="14" s="1"/>
  <c r="BJ141" i="14"/>
  <c r="BG141" i="14"/>
  <c r="BD141" i="14"/>
  <c r="BA141" i="14"/>
  <c r="K141" i="14"/>
  <c r="BJ140" i="14"/>
  <c r="BG140" i="14"/>
  <c r="BD140" i="14"/>
  <c r="BA140" i="14"/>
  <c r="K140" i="14"/>
  <c r="AJ140" i="14"/>
  <c r="BJ139" i="14"/>
  <c r="BG139" i="14"/>
  <c r="BD139" i="14"/>
  <c r="BA139" i="14"/>
  <c r="K139" i="14"/>
  <c r="BJ138" i="14"/>
  <c r="BG138" i="14"/>
  <c r="BD138" i="14"/>
  <c r="BA138" i="14"/>
  <c r="K138" i="14"/>
  <c r="BJ137" i="14"/>
  <c r="BG137" i="14"/>
  <c r="BD137" i="14"/>
  <c r="BA137" i="14"/>
  <c r="K137" i="14"/>
  <c r="BJ136" i="14"/>
  <c r="BG136" i="14"/>
  <c r="BD136" i="14"/>
  <c r="BA136" i="14"/>
  <c r="K136" i="14"/>
  <c r="AJ136" i="14" s="1"/>
  <c r="BJ135" i="14"/>
  <c r="BG135" i="14"/>
  <c r="BD135" i="14"/>
  <c r="BA135" i="14"/>
  <c r="K135" i="14"/>
  <c r="AJ135" i="14" s="1"/>
  <c r="BJ134" i="14"/>
  <c r="BG134" i="14"/>
  <c r="BD134" i="14"/>
  <c r="BA134" i="14"/>
  <c r="K134" i="14"/>
  <c r="AJ134" i="14" s="1"/>
  <c r="BJ133" i="14"/>
  <c r="BG133" i="14"/>
  <c r="BD133" i="14"/>
  <c r="BA133" i="14"/>
  <c r="K133" i="14"/>
  <c r="BJ132" i="14"/>
  <c r="BG132" i="14"/>
  <c r="BD132" i="14"/>
  <c r="BA132" i="14"/>
  <c r="K132" i="14"/>
  <c r="AJ132" i="14"/>
  <c r="BJ131" i="14"/>
  <c r="BG131" i="14"/>
  <c r="BD131" i="14"/>
  <c r="BA131" i="14"/>
  <c r="K131" i="14"/>
  <c r="Q131" i="14" s="1"/>
  <c r="BJ130" i="14"/>
  <c r="BG130" i="14"/>
  <c r="BD130" i="14"/>
  <c r="BA130" i="14"/>
  <c r="K130" i="14"/>
  <c r="AJ130" i="14" s="1"/>
  <c r="BJ129" i="14"/>
  <c r="BG129" i="14"/>
  <c r="BD129" i="14"/>
  <c r="BA129" i="14"/>
  <c r="K129" i="14"/>
  <c r="BJ128" i="14"/>
  <c r="BG128" i="14"/>
  <c r="BD128" i="14"/>
  <c r="BA128" i="14"/>
  <c r="K128" i="14"/>
  <c r="AJ128" i="14"/>
  <c r="BJ127" i="14"/>
  <c r="BG127" i="14"/>
  <c r="BD127" i="14"/>
  <c r="BA127" i="14"/>
  <c r="K127" i="14"/>
  <c r="BJ126" i="14"/>
  <c r="BG126" i="14"/>
  <c r="BD126" i="14"/>
  <c r="BA126" i="14"/>
  <c r="K126" i="14"/>
  <c r="AJ126" i="14" s="1"/>
  <c r="BJ125" i="14"/>
  <c r="BG125" i="14"/>
  <c r="BD125" i="14"/>
  <c r="BA125" i="14"/>
  <c r="K125" i="14"/>
  <c r="Q125" i="14"/>
  <c r="BJ124" i="14"/>
  <c r="BG124" i="14"/>
  <c r="BD124" i="14"/>
  <c r="BA124" i="14"/>
  <c r="K124" i="14"/>
  <c r="AJ124" i="14" s="1"/>
  <c r="BJ123" i="14"/>
  <c r="BG123" i="14"/>
  <c r="BD123" i="14"/>
  <c r="BA123" i="14"/>
  <c r="K123" i="14"/>
  <c r="Q123" i="14" s="1"/>
  <c r="BJ122" i="14"/>
  <c r="BG122" i="14"/>
  <c r="BD122" i="14"/>
  <c r="BA122" i="14"/>
  <c r="K122" i="14"/>
  <c r="BJ121" i="14"/>
  <c r="BG121" i="14"/>
  <c r="BD121" i="14"/>
  <c r="BA121" i="14"/>
  <c r="K121" i="14"/>
  <c r="BJ120" i="14"/>
  <c r="BG120" i="14"/>
  <c r="BD120" i="14"/>
  <c r="BA120" i="14"/>
  <c r="K120" i="14"/>
  <c r="Q120" i="14" s="1"/>
  <c r="BJ119" i="14"/>
  <c r="BG119" i="14"/>
  <c r="BD119" i="14"/>
  <c r="BA119" i="14"/>
  <c r="K119" i="14"/>
  <c r="Q119" i="14" s="1"/>
  <c r="AJ119" i="14"/>
  <c r="BJ118" i="14"/>
  <c r="BG118" i="14"/>
  <c r="BD118" i="14"/>
  <c r="BA118" i="14"/>
  <c r="K118" i="14"/>
  <c r="AJ118" i="14" s="1"/>
  <c r="BJ117" i="14"/>
  <c r="BG117" i="14"/>
  <c r="BD117" i="14"/>
  <c r="BA117" i="14"/>
  <c r="K117" i="14"/>
  <c r="Q117" i="14" s="1"/>
  <c r="BJ116" i="14"/>
  <c r="BG116" i="14"/>
  <c r="BD116" i="14"/>
  <c r="BA116" i="14"/>
  <c r="K116" i="14"/>
  <c r="AJ116" i="14" s="1"/>
  <c r="BJ115" i="14"/>
  <c r="BG115" i="14"/>
  <c r="BD115" i="14"/>
  <c r="BA115" i="14"/>
  <c r="K115" i="14"/>
  <c r="BJ114" i="14"/>
  <c r="BG114" i="14"/>
  <c r="BD114" i="14"/>
  <c r="BA114" i="14"/>
  <c r="K114" i="14"/>
  <c r="BJ113" i="14"/>
  <c r="BG113" i="14"/>
  <c r="BD113" i="14"/>
  <c r="BA113" i="14"/>
  <c r="K113" i="14"/>
  <c r="Q113" i="14" s="1"/>
  <c r="BJ112" i="14"/>
  <c r="BG112" i="14"/>
  <c r="BD112" i="14"/>
  <c r="BA112" i="14"/>
  <c r="K112" i="14"/>
  <c r="AJ112" i="14" s="1"/>
  <c r="BJ111" i="14"/>
  <c r="BG111" i="14"/>
  <c r="BD111" i="14"/>
  <c r="BA111" i="14"/>
  <c r="K111" i="14"/>
  <c r="BJ110" i="14"/>
  <c r="BG110" i="14"/>
  <c r="BD110" i="14"/>
  <c r="BA110" i="14"/>
  <c r="K110" i="14"/>
  <c r="AJ110" i="14" s="1"/>
  <c r="BJ109" i="14"/>
  <c r="BG109" i="14"/>
  <c r="BD109" i="14"/>
  <c r="BA109" i="14"/>
  <c r="K109" i="14"/>
  <c r="AJ109" i="14" s="1"/>
  <c r="A4" i="14"/>
  <c r="BA10" i="14"/>
  <c r="BJ10" i="14"/>
  <c r="BA11" i="14"/>
  <c r="BD11" i="14"/>
  <c r="BG11" i="14"/>
  <c r="BJ11" i="14"/>
  <c r="BA12" i="14"/>
  <c r="BD12" i="14"/>
  <c r="BG12" i="14"/>
  <c r="BJ12" i="14"/>
  <c r="BA13" i="14"/>
  <c r="BD13" i="14"/>
  <c r="BG13" i="14"/>
  <c r="BJ13" i="14"/>
  <c r="AJ14" i="14"/>
  <c r="BA14" i="14"/>
  <c r="BD14" i="14"/>
  <c r="BG14" i="14"/>
  <c r="BJ14" i="14"/>
  <c r="K15" i="14"/>
  <c r="Q15" i="14"/>
  <c r="BA15" i="14"/>
  <c r="BD15" i="14"/>
  <c r="BG15" i="14"/>
  <c r="BJ15" i="14"/>
  <c r="K16" i="14"/>
  <c r="BA16" i="14"/>
  <c r="BD16" i="14"/>
  <c r="BG16" i="14"/>
  <c r="BJ16" i="14"/>
  <c r="K17" i="14"/>
  <c r="Q17" i="14" s="1"/>
  <c r="BA17" i="14"/>
  <c r="BD17" i="14"/>
  <c r="BG17" i="14"/>
  <c r="BJ17" i="14"/>
  <c r="K18" i="14"/>
  <c r="AJ18" i="14" s="1"/>
  <c r="BA18" i="14"/>
  <c r="BD18" i="14"/>
  <c r="BG18" i="14"/>
  <c r="BJ18" i="14"/>
  <c r="K19" i="14"/>
  <c r="Q19" i="14" s="1"/>
  <c r="BA19" i="14"/>
  <c r="BD19" i="14"/>
  <c r="BG19" i="14"/>
  <c r="BJ19" i="14"/>
  <c r="K20" i="14"/>
  <c r="AJ20" i="14" s="1"/>
  <c r="BA20" i="14"/>
  <c r="BD20" i="14"/>
  <c r="BG20" i="14"/>
  <c r="BJ20" i="14"/>
  <c r="K21" i="14"/>
  <c r="AJ21" i="14" s="1"/>
  <c r="BA21" i="14"/>
  <c r="BD21" i="14"/>
  <c r="BG21" i="14"/>
  <c r="BJ21" i="14"/>
  <c r="K22" i="14"/>
  <c r="AJ22" i="14"/>
  <c r="BA22" i="14"/>
  <c r="BD22" i="14"/>
  <c r="BG22" i="14"/>
  <c r="BJ22" i="14"/>
  <c r="K23" i="14"/>
  <c r="Q23" i="14" s="1"/>
  <c r="BA23" i="14"/>
  <c r="BD23" i="14"/>
  <c r="BG23" i="14"/>
  <c r="BJ23" i="14"/>
  <c r="K24" i="14"/>
  <c r="BA24" i="14"/>
  <c r="BD24" i="14"/>
  <c r="BG24" i="14"/>
  <c r="BJ24" i="14"/>
  <c r="K25" i="14"/>
  <c r="AJ25" i="14" s="1"/>
  <c r="BA25" i="14"/>
  <c r="BD25" i="14"/>
  <c r="BG25" i="14"/>
  <c r="BJ25" i="14"/>
  <c r="K26" i="14"/>
  <c r="AJ26" i="14" s="1"/>
  <c r="BA26" i="14"/>
  <c r="BD26" i="14"/>
  <c r="BG26" i="14"/>
  <c r="BJ26" i="14"/>
  <c r="K27" i="14"/>
  <c r="AJ27" i="14" s="1"/>
  <c r="BA27" i="14"/>
  <c r="BD27" i="14"/>
  <c r="BG27" i="14"/>
  <c r="BJ27" i="14"/>
  <c r="K28" i="14"/>
  <c r="Q28" i="14" s="1"/>
  <c r="BA28" i="14"/>
  <c r="BD28" i="14"/>
  <c r="BG28" i="14"/>
  <c r="BJ28" i="14"/>
  <c r="K29" i="14"/>
  <c r="Q29" i="14" s="1"/>
  <c r="BA29" i="14"/>
  <c r="BD29" i="14"/>
  <c r="BG29" i="14"/>
  <c r="BJ29" i="14"/>
  <c r="K30" i="14"/>
  <c r="Q30" i="14" s="1"/>
  <c r="BA30" i="14"/>
  <c r="BD30" i="14"/>
  <c r="BG30" i="14"/>
  <c r="BJ30" i="14"/>
  <c r="K31" i="14"/>
  <c r="Q31" i="14" s="1"/>
  <c r="BA31" i="14"/>
  <c r="BD31" i="14"/>
  <c r="BG31" i="14"/>
  <c r="BJ31" i="14"/>
  <c r="K32" i="14"/>
  <c r="AJ32" i="14" s="1"/>
  <c r="BA32" i="14"/>
  <c r="BD32" i="14"/>
  <c r="BG32" i="14"/>
  <c r="BJ32" i="14"/>
  <c r="K33" i="14"/>
  <c r="Q33" i="14" s="1"/>
  <c r="BA33" i="14"/>
  <c r="BD33" i="14"/>
  <c r="BG33" i="14"/>
  <c r="BJ33" i="14"/>
  <c r="K34" i="14"/>
  <c r="BA34" i="14"/>
  <c r="BD34" i="14"/>
  <c r="BG34" i="14"/>
  <c r="BJ34" i="14"/>
  <c r="K35" i="14"/>
  <c r="Q35" i="14" s="1"/>
  <c r="BA35" i="14"/>
  <c r="BD35" i="14"/>
  <c r="BG35" i="14"/>
  <c r="BJ35" i="14"/>
  <c r="K36" i="14"/>
  <c r="AJ36" i="14"/>
  <c r="BA36" i="14"/>
  <c r="BD36" i="14"/>
  <c r="BG36" i="14"/>
  <c r="BJ36" i="14"/>
  <c r="K37" i="14"/>
  <c r="AJ37" i="14"/>
  <c r="BA37" i="14"/>
  <c r="BD37" i="14"/>
  <c r="BG37" i="14"/>
  <c r="BJ37" i="14"/>
  <c r="K38" i="14"/>
  <c r="BA38" i="14"/>
  <c r="BD38" i="14"/>
  <c r="BG38" i="14"/>
  <c r="BJ38" i="14"/>
  <c r="K39" i="14"/>
  <c r="Q39" i="14" s="1"/>
  <c r="BA39" i="14"/>
  <c r="BD39" i="14"/>
  <c r="BG39" i="14"/>
  <c r="BJ39" i="14"/>
  <c r="K40" i="14"/>
  <c r="BA40" i="14"/>
  <c r="BD40" i="14"/>
  <c r="BG40" i="14"/>
  <c r="BJ40" i="14"/>
  <c r="K41" i="14"/>
  <c r="AJ41" i="14" s="1"/>
  <c r="BA41" i="14"/>
  <c r="BD41" i="14"/>
  <c r="BG41" i="14"/>
  <c r="BJ41" i="14"/>
  <c r="K42" i="14"/>
  <c r="AJ42" i="14" s="1"/>
  <c r="BA42" i="14"/>
  <c r="BD42" i="14"/>
  <c r="BG42" i="14"/>
  <c r="BJ42" i="14"/>
  <c r="K43" i="14"/>
  <c r="BA43" i="14"/>
  <c r="BD43" i="14"/>
  <c r="BG43" i="14"/>
  <c r="BJ43" i="14"/>
  <c r="K44" i="14"/>
  <c r="AJ44" i="14" s="1"/>
  <c r="BA44" i="14"/>
  <c r="BD44" i="14"/>
  <c r="BG44" i="14"/>
  <c r="BJ44" i="14"/>
  <c r="K45" i="14"/>
  <c r="BA45" i="14"/>
  <c r="BD45" i="14"/>
  <c r="BG45" i="14"/>
  <c r="BJ45" i="14"/>
  <c r="K46" i="14"/>
  <c r="AJ46" i="14" s="1"/>
  <c r="BA46" i="14"/>
  <c r="BD46" i="14"/>
  <c r="BG46" i="14"/>
  <c r="BJ46" i="14"/>
  <c r="K47" i="14"/>
  <c r="Q47" i="14" s="1"/>
  <c r="BA47" i="14"/>
  <c r="BD47" i="14"/>
  <c r="BG47" i="14"/>
  <c r="BJ47" i="14"/>
  <c r="K48" i="14"/>
  <c r="BA48" i="14"/>
  <c r="BD48" i="14"/>
  <c r="BG48" i="14"/>
  <c r="BJ48" i="14"/>
  <c r="K49" i="14"/>
  <c r="Q49" i="14" s="1"/>
  <c r="BA49" i="14"/>
  <c r="BD49" i="14"/>
  <c r="BG49" i="14"/>
  <c r="BJ49" i="14"/>
  <c r="K50" i="14"/>
  <c r="Q50" i="14" s="1"/>
  <c r="BA50" i="14"/>
  <c r="BD50" i="14"/>
  <c r="BG50" i="14"/>
  <c r="BJ50" i="14"/>
  <c r="K51" i="14"/>
  <c r="Q51" i="14" s="1"/>
  <c r="BA51" i="14"/>
  <c r="BD51" i="14"/>
  <c r="BG51" i="14"/>
  <c r="BJ51" i="14"/>
  <c r="K52" i="14"/>
  <c r="AJ52" i="14" s="1"/>
  <c r="BA52" i="14"/>
  <c r="BD52" i="14"/>
  <c r="BG52" i="14"/>
  <c r="BJ52" i="14"/>
  <c r="K53" i="14"/>
  <c r="BA53" i="14"/>
  <c r="BD53" i="14"/>
  <c r="BG53" i="14"/>
  <c r="BJ53" i="14"/>
  <c r="K54" i="14"/>
  <c r="AJ54" i="14" s="1"/>
  <c r="BA54" i="14"/>
  <c r="BD54" i="14"/>
  <c r="BG54" i="14"/>
  <c r="BJ54" i="14"/>
  <c r="K55" i="14"/>
  <c r="AJ55" i="14" s="1"/>
  <c r="BA55" i="14"/>
  <c r="BD55" i="14"/>
  <c r="BG55" i="14"/>
  <c r="BJ55" i="14"/>
  <c r="K56" i="14"/>
  <c r="AJ56" i="14" s="1"/>
  <c r="BA56" i="14"/>
  <c r="BD56" i="14"/>
  <c r="BG56" i="14"/>
  <c r="BJ56" i="14"/>
  <c r="K57" i="14"/>
  <c r="Q57" i="14" s="1"/>
  <c r="BA57" i="14"/>
  <c r="BD57" i="14"/>
  <c r="BG57" i="14"/>
  <c r="BJ57" i="14"/>
  <c r="K58" i="14"/>
  <c r="AJ58" i="14" s="1"/>
  <c r="BA58" i="14"/>
  <c r="BD58" i="14"/>
  <c r="BG58" i="14"/>
  <c r="BJ58" i="14"/>
  <c r="K59" i="14"/>
  <c r="Q59" i="14" s="1"/>
  <c r="BA59" i="14"/>
  <c r="BD59" i="14"/>
  <c r="BG59" i="14"/>
  <c r="BJ59" i="14"/>
  <c r="K60" i="14"/>
  <c r="AJ60" i="14"/>
  <c r="BA60" i="14"/>
  <c r="BD60" i="14"/>
  <c r="BG60" i="14"/>
  <c r="BJ60" i="14"/>
  <c r="K61" i="14"/>
  <c r="BA61" i="14"/>
  <c r="BD61" i="14"/>
  <c r="BG61" i="14"/>
  <c r="BJ61" i="14"/>
  <c r="K62" i="14"/>
  <c r="Q62" i="14" s="1"/>
  <c r="BA62" i="14"/>
  <c r="BD62" i="14"/>
  <c r="BG62" i="14"/>
  <c r="BJ62" i="14"/>
  <c r="K63" i="14"/>
  <c r="Q63" i="14" s="1"/>
  <c r="BA63" i="14"/>
  <c r="BD63" i="14"/>
  <c r="BG63" i="14"/>
  <c r="BJ63" i="14"/>
  <c r="K64" i="14"/>
  <c r="Q64" i="14" s="1"/>
  <c r="BA64" i="14"/>
  <c r="BD64" i="14"/>
  <c r="BG64" i="14"/>
  <c r="BJ64" i="14"/>
  <c r="K65" i="14"/>
  <c r="Q65" i="14" s="1"/>
  <c r="BA65" i="14"/>
  <c r="BD65" i="14"/>
  <c r="BG65" i="14"/>
  <c r="BJ65" i="14"/>
  <c r="K66" i="14"/>
  <c r="BA66" i="14"/>
  <c r="BD66" i="14"/>
  <c r="BG66" i="14"/>
  <c r="BJ66" i="14"/>
  <c r="K67" i="14"/>
  <c r="Q67" i="14" s="1"/>
  <c r="BA67" i="14"/>
  <c r="BD67" i="14"/>
  <c r="BG67" i="14"/>
  <c r="BJ67" i="14"/>
  <c r="K68" i="14"/>
  <c r="Q68" i="14" s="1"/>
  <c r="BA68" i="14"/>
  <c r="BD68" i="14"/>
  <c r="BG68" i="14"/>
  <c r="BJ68" i="14"/>
  <c r="K69" i="14"/>
  <c r="Q69" i="14" s="1"/>
  <c r="BA69" i="14"/>
  <c r="BD69" i="14"/>
  <c r="BG69" i="14"/>
  <c r="BJ69" i="14"/>
  <c r="K70" i="14"/>
  <c r="Q70" i="14" s="1"/>
  <c r="BA70" i="14"/>
  <c r="BD70" i="14"/>
  <c r="BG70" i="14"/>
  <c r="BJ70" i="14"/>
  <c r="K71" i="14"/>
  <c r="BA71" i="14"/>
  <c r="BD71" i="14"/>
  <c r="BG71" i="14"/>
  <c r="BJ71" i="14"/>
  <c r="K72" i="14"/>
  <c r="AJ72" i="14"/>
  <c r="BA72" i="14"/>
  <c r="BD72" i="14"/>
  <c r="BG72" i="14"/>
  <c r="BJ72" i="14"/>
  <c r="K73" i="14"/>
  <c r="Q73" i="14"/>
  <c r="BA73" i="14"/>
  <c r="BD73" i="14"/>
  <c r="BG73" i="14"/>
  <c r="BJ73" i="14"/>
  <c r="K74" i="14"/>
  <c r="AJ74" i="14" s="1"/>
  <c r="Q74" i="14"/>
  <c r="BA74" i="14"/>
  <c r="BD74" i="14"/>
  <c r="BG74" i="14"/>
  <c r="BJ74" i="14"/>
  <c r="K75" i="14"/>
  <c r="Q75" i="14" s="1"/>
  <c r="BA75" i="14"/>
  <c r="BD75" i="14"/>
  <c r="BG75" i="14"/>
  <c r="BJ75" i="14"/>
  <c r="K76" i="14"/>
  <c r="Q76" i="14" s="1"/>
  <c r="BA76" i="14"/>
  <c r="BD76" i="14"/>
  <c r="BG76" i="14"/>
  <c r="BJ76" i="14"/>
  <c r="K77" i="14"/>
  <c r="Q77" i="14" s="1"/>
  <c r="BA77" i="14"/>
  <c r="BD77" i="14"/>
  <c r="BG77" i="14"/>
  <c r="BJ77" i="14"/>
  <c r="K78" i="14"/>
  <c r="Q78" i="14" s="1"/>
  <c r="BA78" i="14"/>
  <c r="BD78" i="14"/>
  <c r="BG78" i="14"/>
  <c r="BJ78" i="14"/>
  <c r="K79" i="14"/>
  <c r="AJ79" i="14" s="1"/>
  <c r="BA79" i="14"/>
  <c r="BD79" i="14"/>
  <c r="BG79" i="14"/>
  <c r="BJ79" i="14"/>
  <c r="K80" i="14"/>
  <c r="BA80" i="14"/>
  <c r="BD80" i="14"/>
  <c r="BG80" i="14"/>
  <c r="BJ80" i="14"/>
  <c r="K81" i="14"/>
  <c r="Q81" i="14"/>
  <c r="BA81" i="14"/>
  <c r="BD81" i="14"/>
  <c r="BG81" i="14"/>
  <c r="BJ81" i="14"/>
  <c r="K82" i="14"/>
  <c r="AJ82" i="14" s="1"/>
  <c r="BA82" i="14"/>
  <c r="BD82" i="14"/>
  <c r="BG82" i="14"/>
  <c r="BJ82" i="14"/>
  <c r="K83" i="14"/>
  <c r="AJ83" i="14" s="1"/>
  <c r="BA83" i="14"/>
  <c r="BD83" i="14"/>
  <c r="BG83" i="14"/>
  <c r="BJ83" i="14"/>
  <c r="K84" i="14"/>
  <c r="Q84" i="14" s="1"/>
  <c r="BA84" i="14"/>
  <c r="BD84" i="14"/>
  <c r="BG84" i="14"/>
  <c r="BJ84" i="14"/>
  <c r="K85" i="14"/>
  <c r="AJ85" i="14" s="1"/>
  <c r="BA85" i="14"/>
  <c r="BD85" i="14"/>
  <c r="BG85" i="14"/>
  <c r="BJ85" i="14"/>
  <c r="K86" i="14"/>
  <c r="BA86" i="14"/>
  <c r="BD86" i="14"/>
  <c r="BG86" i="14"/>
  <c r="BJ86" i="14"/>
  <c r="K87" i="14"/>
  <c r="BA87" i="14"/>
  <c r="BD87" i="14"/>
  <c r="BG87" i="14"/>
  <c r="BJ87" i="14"/>
  <c r="K88" i="14"/>
  <c r="BA88" i="14"/>
  <c r="BD88" i="14"/>
  <c r="BG88" i="14"/>
  <c r="BJ88" i="14"/>
  <c r="K89" i="14"/>
  <c r="Q89" i="14" s="1"/>
  <c r="BA89" i="14"/>
  <c r="BD89" i="14"/>
  <c r="BG89" i="14"/>
  <c r="BJ89" i="14"/>
  <c r="K90" i="14"/>
  <c r="AJ90" i="14"/>
  <c r="BA90" i="14"/>
  <c r="BD90" i="14"/>
  <c r="BG90" i="14"/>
  <c r="BJ90" i="14"/>
  <c r="K91" i="14"/>
  <c r="Q91" i="14" s="1"/>
  <c r="BA91" i="14"/>
  <c r="BD91" i="14"/>
  <c r="BG91" i="14"/>
  <c r="BJ91" i="14"/>
  <c r="K92" i="14"/>
  <c r="Q92" i="14" s="1"/>
  <c r="BA92" i="14"/>
  <c r="BD92" i="14"/>
  <c r="BG92" i="14"/>
  <c r="BJ92" i="14"/>
  <c r="K93" i="14"/>
  <c r="Q93" i="14" s="1"/>
  <c r="BA93" i="14"/>
  <c r="BD93" i="14"/>
  <c r="BG93" i="14"/>
  <c r="BJ93" i="14"/>
  <c r="K94" i="14"/>
  <c r="AJ94" i="14" s="1"/>
  <c r="BA94" i="14"/>
  <c r="BD94" i="14"/>
  <c r="BG94" i="14"/>
  <c r="BJ94" i="14"/>
  <c r="K95" i="14"/>
  <c r="BA95" i="14"/>
  <c r="BD95" i="14"/>
  <c r="BG95" i="14"/>
  <c r="BJ95" i="14"/>
  <c r="K96" i="14"/>
  <c r="Q96" i="14"/>
  <c r="BA96" i="14"/>
  <c r="BD96" i="14"/>
  <c r="BG96" i="14"/>
  <c r="BJ96" i="14"/>
  <c r="K97" i="14"/>
  <c r="Q97" i="14"/>
  <c r="BA97" i="14"/>
  <c r="BD97" i="14"/>
  <c r="BG97" i="14"/>
  <c r="BJ97" i="14"/>
  <c r="K98" i="14"/>
  <c r="BA98" i="14"/>
  <c r="BD98" i="14"/>
  <c r="BG98" i="14"/>
  <c r="BJ98" i="14"/>
  <c r="K99" i="14"/>
  <c r="AJ99" i="14" s="1"/>
  <c r="BA99" i="14"/>
  <c r="BD99" i="14"/>
  <c r="BG99" i="14"/>
  <c r="BJ99" i="14"/>
  <c r="K100" i="14"/>
  <c r="BA100" i="14"/>
  <c r="BD100" i="14"/>
  <c r="BG100" i="14"/>
  <c r="BJ100" i="14"/>
  <c r="K101" i="14"/>
  <c r="Q101" i="14" s="1"/>
  <c r="BA101" i="14"/>
  <c r="BD101" i="14"/>
  <c r="BG101" i="14"/>
  <c r="BJ101" i="14"/>
  <c r="K102" i="14"/>
  <c r="Q102" i="14" s="1"/>
  <c r="BA102" i="14"/>
  <c r="BD102" i="14"/>
  <c r="BG102" i="14"/>
  <c r="BJ102" i="14"/>
  <c r="K103" i="14"/>
  <c r="AJ103" i="14" s="1"/>
  <c r="BA103" i="14"/>
  <c r="BD103" i="14"/>
  <c r="BG103" i="14"/>
  <c r="BJ103" i="14"/>
  <c r="K104" i="14"/>
  <c r="AJ104" i="14" s="1"/>
  <c r="BA104" i="14"/>
  <c r="BD104" i="14"/>
  <c r="BG104" i="14"/>
  <c r="BJ104" i="14"/>
  <c r="K105" i="14"/>
  <c r="Q105" i="14" s="1"/>
  <c r="BA105" i="14"/>
  <c r="BD105" i="14"/>
  <c r="BG105" i="14"/>
  <c r="BJ105" i="14"/>
  <c r="K106" i="14"/>
  <c r="Q106" i="14" s="1"/>
  <c r="BA106" i="14"/>
  <c r="BD106" i="14"/>
  <c r="BG106" i="14"/>
  <c r="BJ106" i="14"/>
  <c r="K107" i="14"/>
  <c r="BA107" i="14"/>
  <c r="BD107" i="14"/>
  <c r="BG107" i="14"/>
  <c r="BJ107" i="14"/>
  <c r="K108" i="14"/>
  <c r="AJ108" i="14" s="1"/>
  <c r="Q108" i="14"/>
  <c r="BA108" i="14"/>
  <c r="BD108" i="14"/>
  <c r="BG108" i="14"/>
  <c r="BJ108" i="14"/>
  <c r="K209" i="14"/>
  <c r="Q209" i="14"/>
  <c r="BA209" i="14"/>
  <c r="BD209" i="14"/>
  <c r="BG209" i="14"/>
  <c r="BJ209" i="14"/>
  <c r="K210" i="14"/>
  <c r="BA210" i="14"/>
  <c r="BD210" i="14"/>
  <c r="BG210" i="14"/>
  <c r="BJ210" i="14"/>
  <c r="K211" i="14"/>
  <c r="Q211" i="14" s="1"/>
  <c r="BA211" i="14"/>
  <c r="BD211" i="14"/>
  <c r="BG211" i="14"/>
  <c r="BJ211" i="14"/>
  <c r="K212" i="14"/>
  <c r="AJ212" i="14" s="1"/>
  <c r="BA212" i="14"/>
  <c r="BD212" i="14"/>
  <c r="BG212" i="14"/>
  <c r="BJ212" i="14"/>
  <c r="K213" i="14"/>
  <c r="Q213" i="14" s="1"/>
  <c r="BA213" i="14"/>
  <c r="BD213" i="14"/>
  <c r="BG213" i="14"/>
  <c r="BJ213" i="14"/>
  <c r="K214" i="14"/>
  <c r="AJ214" i="14" s="1"/>
  <c r="Q214" i="14"/>
  <c r="BA214" i="14"/>
  <c r="BD214" i="14"/>
  <c r="BG214" i="14"/>
  <c r="BJ214" i="14"/>
  <c r="K215" i="14"/>
  <c r="BA215" i="14"/>
  <c r="BD215" i="14"/>
  <c r="BG215" i="14"/>
  <c r="BJ215" i="14"/>
  <c r="K216" i="14"/>
  <c r="Q216" i="14" s="1"/>
  <c r="BA216" i="14"/>
  <c r="BD216" i="14"/>
  <c r="BG216" i="14"/>
  <c r="BJ216" i="14"/>
  <c r="K217" i="14"/>
  <c r="Q217" i="14"/>
  <c r="BA217" i="14"/>
  <c r="BD217" i="14"/>
  <c r="BG217" i="14"/>
  <c r="BJ217" i="14"/>
  <c r="K218" i="14"/>
  <c r="AJ218" i="14" s="1"/>
  <c r="BA218" i="14"/>
  <c r="BD218" i="14"/>
  <c r="BG218" i="14"/>
  <c r="BJ218" i="14"/>
  <c r="K219" i="14"/>
  <c r="Q219" i="14" s="1"/>
  <c r="BA219" i="14"/>
  <c r="BD219" i="14"/>
  <c r="BG219" i="14"/>
  <c r="BJ219" i="14"/>
  <c r="K220" i="14"/>
  <c r="BA220" i="14"/>
  <c r="BD220" i="14"/>
  <c r="BG220" i="14"/>
  <c r="BJ220" i="14"/>
  <c r="K221" i="14"/>
  <c r="Q221" i="14" s="1"/>
  <c r="BA221" i="14"/>
  <c r="BD221" i="14"/>
  <c r="BG221" i="14"/>
  <c r="BJ221" i="14"/>
  <c r="K222" i="14"/>
  <c r="AJ222" i="14" s="1"/>
  <c r="BA222" i="14"/>
  <c r="BD222" i="14"/>
  <c r="BG222" i="14"/>
  <c r="BJ222" i="14"/>
  <c r="K223" i="14"/>
  <c r="AJ223" i="14" s="1"/>
  <c r="BA223" i="14"/>
  <c r="BD223" i="14"/>
  <c r="BG223" i="14"/>
  <c r="BJ223" i="14"/>
  <c r="K224" i="14"/>
  <c r="Q224" i="14"/>
  <c r="AJ224" i="14"/>
  <c r="BA224" i="14"/>
  <c r="BD224" i="14"/>
  <c r="BG224" i="14"/>
  <c r="BJ224" i="14"/>
  <c r="K225" i="14"/>
  <c r="BA225" i="14"/>
  <c r="BD225" i="14"/>
  <c r="BG225" i="14"/>
  <c r="BJ225" i="14"/>
  <c r="K226" i="14"/>
  <c r="AJ226" i="14" s="1"/>
  <c r="BA226" i="14"/>
  <c r="BD226" i="14"/>
  <c r="BG226" i="14"/>
  <c r="BJ226" i="14"/>
  <c r="K227" i="14"/>
  <c r="BA227" i="14"/>
  <c r="BD227" i="14"/>
  <c r="BG227" i="14"/>
  <c r="BJ227" i="14"/>
  <c r="K228" i="14"/>
  <c r="Q228" i="14" s="1"/>
  <c r="AJ228" i="14"/>
  <c r="BA228" i="14"/>
  <c r="BD228" i="14"/>
  <c r="BG228" i="14"/>
  <c r="BJ228" i="14"/>
  <c r="K229" i="14"/>
  <c r="Q229" i="14"/>
  <c r="BA229" i="14"/>
  <c r="BD229" i="14"/>
  <c r="BG229" i="14"/>
  <c r="BJ229" i="14"/>
  <c r="K230" i="14"/>
  <c r="BA230" i="14"/>
  <c r="BD230" i="14"/>
  <c r="BG230" i="14"/>
  <c r="BJ230" i="14"/>
  <c r="K231" i="14"/>
  <c r="AJ231" i="14" s="1"/>
  <c r="BA231" i="14"/>
  <c r="BD231" i="14"/>
  <c r="BG231" i="14"/>
  <c r="BJ231" i="14"/>
  <c r="K232" i="14"/>
  <c r="BA232" i="14"/>
  <c r="BD232" i="14"/>
  <c r="BG232" i="14"/>
  <c r="BJ232" i="14"/>
  <c r="K233" i="14"/>
  <c r="Q233" i="14" s="1"/>
  <c r="BA233" i="14"/>
  <c r="BD233" i="14"/>
  <c r="BG233" i="14"/>
  <c r="BJ233" i="14"/>
  <c r="K234" i="14"/>
  <c r="Q234" i="14" s="1"/>
  <c r="AJ234" i="14"/>
  <c r="BA234" i="14"/>
  <c r="BD234" i="14"/>
  <c r="BG234" i="14"/>
  <c r="BJ234" i="14"/>
  <c r="K235" i="14"/>
  <c r="AJ235" i="14" s="1"/>
  <c r="BA235" i="14"/>
  <c r="BD235" i="14"/>
  <c r="BG235" i="14"/>
  <c r="BJ235" i="14"/>
  <c r="K236" i="14"/>
  <c r="AJ236" i="14" s="1"/>
  <c r="Q236" i="14"/>
  <c r="BA236" i="14"/>
  <c r="BD236" i="14"/>
  <c r="BG236" i="14"/>
  <c r="BJ236" i="14"/>
  <c r="K237" i="14"/>
  <c r="Q237" i="14" s="1"/>
  <c r="BA237" i="14"/>
  <c r="BD237" i="14"/>
  <c r="BG237" i="14"/>
  <c r="BJ237" i="14"/>
  <c r="K238" i="14"/>
  <c r="Q238" i="14"/>
  <c r="BA238" i="14"/>
  <c r="BD238" i="14"/>
  <c r="BG238" i="14"/>
  <c r="BJ238" i="14"/>
  <c r="K239" i="14"/>
  <c r="BA239" i="14"/>
  <c r="BD239" i="14"/>
  <c r="BG239" i="14"/>
  <c r="BJ239" i="14"/>
  <c r="K240" i="14"/>
  <c r="AJ240" i="14" s="1"/>
  <c r="BA240" i="14"/>
  <c r="BD240" i="14"/>
  <c r="BG240" i="14"/>
  <c r="BJ240" i="14"/>
  <c r="K241" i="14"/>
  <c r="BA241" i="14"/>
  <c r="BD241" i="14"/>
  <c r="BG241" i="14"/>
  <c r="BJ241" i="14"/>
  <c r="K242" i="14"/>
  <c r="AJ242" i="14" s="1"/>
  <c r="Q242" i="14"/>
  <c r="BA242" i="14"/>
  <c r="BD242" i="14"/>
  <c r="BG242" i="14"/>
  <c r="BJ242" i="14"/>
  <c r="K243" i="14"/>
  <c r="BA243" i="14"/>
  <c r="BD243" i="14"/>
  <c r="BG243" i="14"/>
  <c r="BJ243" i="14"/>
  <c r="K244" i="14"/>
  <c r="Q244" i="14" s="1"/>
  <c r="BA244" i="14"/>
  <c r="BD244" i="14"/>
  <c r="BG244" i="14"/>
  <c r="BJ244" i="14"/>
  <c r="K245" i="14"/>
  <c r="Q245" i="14" s="1"/>
  <c r="BA245" i="14"/>
  <c r="BD245" i="14"/>
  <c r="BG245" i="14"/>
  <c r="BJ245" i="14"/>
  <c r="K246" i="14"/>
  <c r="BA246" i="14"/>
  <c r="BD246" i="14"/>
  <c r="BG246" i="14"/>
  <c r="BJ246" i="14"/>
  <c r="K247" i="14"/>
  <c r="BA247" i="14"/>
  <c r="BD247" i="14"/>
  <c r="BG247" i="14"/>
  <c r="BJ247" i="14"/>
  <c r="K248" i="14"/>
  <c r="AJ248" i="14" s="1"/>
  <c r="BA248" i="14"/>
  <c r="BD248" i="14"/>
  <c r="BG248" i="14"/>
  <c r="BJ248" i="14"/>
  <c r="K249" i="14"/>
  <c r="Q249" i="14" s="1"/>
  <c r="BA249" i="14"/>
  <c r="BD249" i="14"/>
  <c r="BG249" i="14"/>
  <c r="BJ249" i="14"/>
  <c r="K250" i="14"/>
  <c r="Q250" i="14" s="1"/>
  <c r="BA250" i="14"/>
  <c r="BD250" i="14"/>
  <c r="BG250" i="14"/>
  <c r="BJ250" i="14"/>
  <c r="K251" i="14"/>
  <c r="Q251" i="14" s="1"/>
  <c r="BA251" i="14"/>
  <c r="BD251" i="14"/>
  <c r="BG251" i="14"/>
  <c r="BJ251" i="14"/>
  <c r="K252" i="14"/>
  <c r="BA252" i="14"/>
  <c r="BD252" i="14"/>
  <c r="BG252" i="14"/>
  <c r="BJ252" i="14"/>
  <c r="K253" i="14"/>
  <c r="Q253" i="14" s="1"/>
  <c r="BA253" i="14"/>
  <c r="BD253" i="14"/>
  <c r="BG253" i="14"/>
  <c r="BJ253" i="14"/>
  <c r="K254" i="14"/>
  <c r="AJ254" i="14" s="1"/>
  <c r="BA254" i="14"/>
  <c r="BD254" i="14"/>
  <c r="BG254" i="14"/>
  <c r="BJ254" i="14"/>
  <c r="K255" i="14"/>
  <c r="Q255" i="14" s="1"/>
  <c r="BA255" i="14"/>
  <c r="BD255" i="14"/>
  <c r="BG255" i="14"/>
  <c r="BJ255" i="14"/>
  <c r="K256" i="14"/>
  <c r="Q256" i="14" s="1"/>
  <c r="BA256" i="14"/>
  <c r="BD256" i="14"/>
  <c r="BG256" i="14"/>
  <c r="BJ256" i="14"/>
  <c r="K257" i="14"/>
  <c r="Q257" i="14"/>
  <c r="BA257" i="14"/>
  <c r="BD257" i="14"/>
  <c r="BG257" i="14"/>
  <c r="BJ257" i="14"/>
  <c r="K258" i="14"/>
  <c r="AJ258" i="14" s="1"/>
  <c r="BA258" i="14"/>
  <c r="BD258" i="14"/>
  <c r="BG258" i="14"/>
  <c r="BJ258" i="14"/>
  <c r="K259" i="14"/>
  <c r="Q259" i="14" s="1"/>
  <c r="BA259" i="14"/>
  <c r="BD259" i="14"/>
  <c r="BG259" i="14"/>
  <c r="BJ259" i="14"/>
  <c r="K260" i="14"/>
  <c r="Q260" i="14"/>
  <c r="BA260" i="14"/>
  <c r="BD260" i="14"/>
  <c r="BG260" i="14"/>
  <c r="BJ260" i="14"/>
  <c r="K261" i="14"/>
  <c r="AJ261" i="14" s="1"/>
  <c r="BA261" i="14"/>
  <c r="BD261" i="14"/>
  <c r="BG261" i="14"/>
  <c r="BJ261" i="14"/>
  <c r="K262" i="14"/>
  <c r="BA262" i="14"/>
  <c r="BD262" i="14"/>
  <c r="BG262" i="14"/>
  <c r="BJ262" i="14"/>
  <c r="K263" i="14"/>
  <c r="AJ263" i="14" s="1"/>
  <c r="BA263" i="14"/>
  <c r="BD263" i="14"/>
  <c r="BG263" i="14"/>
  <c r="BJ263" i="14"/>
  <c r="K264" i="14"/>
  <c r="Q264" i="14" s="1"/>
  <c r="BA264" i="14"/>
  <c r="BD264" i="14"/>
  <c r="BG264" i="14"/>
  <c r="BJ264" i="14"/>
  <c r="K265" i="14"/>
  <c r="AJ265" i="14" s="1"/>
  <c r="BA265" i="14"/>
  <c r="BD265" i="14"/>
  <c r="BG265" i="14"/>
  <c r="BJ265" i="14"/>
  <c r="K266" i="14"/>
  <c r="Q266" i="14" s="1"/>
  <c r="AJ266" i="14"/>
  <c r="BA266" i="14"/>
  <c r="BD266" i="14"/>
  <c r="BG266" i="14"/>
  <c r="BJ266" i="14"/>
  <c r="K267" i="14"/>
  <c r="Q267" i="14" s="1"/>
  <c r="BA267" i="14"/>
  <c r="BD267" i="14"/>
  <c r="BG267" i="14"/>
  <c r="BJ267" i="14"/>
  <c r="K268" i="14"/>
  <c r="AJ268" i="14"/>
  <c r="BA268" i="14"/>
  <c r="BD268" i="14"/>
  <c r="BG268" i="14"/>
  <c r="BJ268" i="14"/>
  <c r="K269" i="14"/>
  <c r="AJ269" i="14"/>
  <c r="BA269" i="14"/>
  <c r="BD269" i="14"/>
  <c r="BG269" i="14"/>
  <c r="BJ269" i="14"/>
  <c r="K270" i="14"/>
  <c r="AJ270" i="14"/>
  <c r="BA270" i="14"/>
  <c r="BD270" i="14"/>
  <c r="BG270" i="14"/>
  <c r="BJ270" i="14"/>
  <c r="K271" i="14"/>
  <c r="Q271" i="14" s="1"/>
  <c r="BA271" i="14"/>
  <c r="BD271" i="14"/>
  <c r="BG271" i="14"/>
  <c r="BJ271" i="14"/>
  <c r="K272" i="14"/>
  <c r="Q272" i="14" s="1"/>
  <c r="BA272" i="14"/>
  <c r="BD272" i="14"/>
  <c r="BG272" i="14"/>
  <c r="BJ272" i="14"/>
  <c r="K273" i="14"/>
  <c r="BA273" i="14"/>
  <c r="BD273" i="14"/>
  <c r="BG273" i="14"/>
  <c r="BJ273" i="14"/>
  <c r="K274" i="14"/>
  <c r="Q274" i="14"/>
  <c r="BA274" i="14"/>
  <c r="BD274" i="14"/>
  <c r="BG274" i="14"/>
  <c r="BJ274" i="14"/>
  <c r="K275" i="14"/>
  <c r="Q275" i="14" s="1"/>
  <c r="BA275" i="14"/>
  <c r="BD275" i="14"/>
  <c r="BG275" i="14"/>
  <c r="BJ275" i="14"/>
  <c r="K276" i="14"/>
  <c r="AJ276" i="14" s="1"/>
  <c r="BA276" i="14"/>
  <c r="BD276" i="14"/>
  <c r="BG276" i="14"/>
  <c r="BJ276" i="14"/>
  <c r="K277" i="14"/>
  <c r="AJ277" i="14" s="1"/>
  <c r="Q277" i="14"/>
  <c r="BA277" i="14"/>
  <c r="BD277" i="14"/>
  <c r="BG277" i="14"/>
  <c r="BJ277" i="14"/>
  <c r="K278" i="14"/>
  <c r="BA278" i="14"/>
  <c r="BD278" i="14"/>
  <c r="BG278" i="14"/>
  <c r="BJ278" i="14"/>
  <c r="K279" i="14"/>
  <c r="Q279" i="14" s="1"/>
  <c r="BA279" i="14"/>
  <c r="BD279" i="14"/>
  <c r="BG279" i="14"/>
  <c r="BJ279" i="14"/>
  <c r="K280" i="14"/>
  <c r="AJ280" i="14" s="1"/>
  <c r="BA280" i="14"/>
  <c r="BD280" i="14"/>
  <c r="BG280" i="14"/>
  <c r="BJ280" i="14"/>
  <c r="K281" i="14"/>
  <c r="AJ281" i="14" s="1"/>
  <c r="BA281" i="14"/>
  <c r="BD281" i="14"/>
  <c r="BG281" i="14"/>
  <c r="BJ281" i="14"/>
  <c r="K282" i="14"/>
  <c r="BA282" i="14"/>
  <c r="BD282" i="14"/>
  <c r="BG282" i="14"/>
  <c r="BJ282" i="14"/>
  <c r="K283" i="14"/>
  <c r="AJ283" i="14"/>
  <c r="BA283" i="14"/>
  <c r="BD283" i="14"/>
  <c r="BG283" i="14"/>
  <c r="BJ283" i="14"/>
  <c r="K284" i="14"/>
  <c r="AJ284" i="14"/>
  <c r="BA284" i="14"/>
  <c r="BD284" i="14"/>
  <c r="BG284" i="14"/>
  <c r="BJ284" i="14"/>
  <c r="K285" i="14"/>
  <c r="Q285" i="14" s="1"/>
  <c r="BA285" i="14"/>
  <c r="BD285" i="14"/>
  <c r="BG285" i="14"/>
  <c r="BJ285" i="14"/>
  <c r="K286" i="14"/>
  <c r="Q286" i="14" s="1"/>
  <c r="AJ286" i="14"/>
  <c r="BA286" i="14"/>
  <c r="BD286" i="14"/>
  <c r="BG286" i="14"/>
  <c r="BJ286" i="14"/>
  <c r="K287" i="14"/>
  <c r="AJ287" i="14" s="1"/>
  <c r="BA287" i="14"/>
  <c r="BD287" i="14"/>
  <c r="BG287" i="14"/>
  <c r="BJ287" i="14"/>
  <c r="K288" i="14"/>
  <c r="AJ288" i="14" s="1"/>
  <c r="BA288" i="14"/>
  <c r="BD288" i="14"/>
  <c r="BG288" i="14"/>
  <c r="BJ288" i="14"/>
  <c r="K289" i="14"/>
  <c r="BA289" i="14"/>
  <c r="BD289" i="14"/>
  <c r="BG289" i="14"/>
  <c r="BJ289" i="14"/>
  <c r="K290" i="14"/>
  <c r="Q290" i="14" s="1"/>
  <c r="BA290" i="14"/>
  <c r="BD290" i="14"/>
  <c r="BG290" i="14"/>
  <c r="BJ290" i="14"/>
  <c r="K291" i="14"/>
  <c r="AJ291" i="14" s="1"/>
  <c r="BA291" i="14"/>
  <c r="BD291" i="14"/>
  <c r="BG291" i="14"/>
  <c r="BJ291" i="14"/>
  <c r="K292" i="14"/>
  <c r="BA292" i="14"/>
  <c r="BD292" i="14"/>
  <c r="BG292" i="14"/>
  <c r="BJ292" i="14"/>
  <c r="K293" i="14"/>
  <c r="Q293" i="14" s="1"/>
  <c r="BA293" i="14"/>
  <c r="BD293" i="14"/>
  <c r="BG293" i="14"/>
  <c r="BJ293" i="14"/>
  <c r="K294" i="14"/>
  <c r="AJ294" i="14" s="1"/>
  <c r="BA294" i="14"/>
  <c r="BD294" i="14"/>
  <c r="BG294" i="14"/>
  <c r="BJ294" i="14"/>
  <c r="K295" i="14"/>
  <c r="BA295" i="14"/>
  <c r="BD295" i="14"/>
  <c r="BG295" i="14"/>
  <c r="BJ295" i="14"/>
  <c r="K296" i="14"/>
  <c r="Q296" i="14" s="1"/>
  <c r="BA296" i="14"/>
  <c r="BD296" i="14"/>
  <c r="BG296" i="14"/>
  <c r="BJ296" i="14"/>
  <c r="K297" i="14"/>
  <c r="Q297" i="14" s="1"/>
  <c r="BA297" i="14"/>
  <c r="BD297" i="14"/>
  <c r="BG297" i="14"/>
  <c r="BJ297" i="14"/>
  <c r="K298" i="14"/>
  <c r="AJ298" i="14" s="1"/>
  <c r="BA298" i="14"/>
  <c r="BD298" i="14"/>
  <c r="BG298" i="14"/>
  <c r="BJ298" i="14"/>
  <c r="K299" i="14"/>
  <c r="AJ299" i="14"/>
  <c r="BA299" i="14"/>
  <c r="BD299" i="14"/>
  <c r="BG299" i="14"/>
  <c r="BJ299" i="14"/>
  <c r="K300" i="14"/>
  <c r="AJ300" i="14" s="1"/>
  <c r="BA300" i="14"/>
  <c r="BD300" i="14"/>
  <c r="BG300" i="14"/>
  <c r="BJ300" i="14"/>
  <c r="K301" i="14"/>
  <c r="AJ301" i="14" s="1"/>
  <c r="BA301" i="14"/>
  <c r="BD301" i="14"/>
  <c r="BG301" i="14"/>
  <c r="BJ301" i="14"/>
  <c r="K302" i="14"/>
  <c r="AJ302" i="14" s="1"/>
  <c r="BA302" i="14"/>
  <c r="BD302" i="14"/>
  <c r="BG302" i="14"/>
  <c r="BJ302" i="14"/>
  <c r="K303" i="14"/>
  <c r="Q303" i="14" s="1"/>
  <c r="BA303" i="14"/>
  <c r="BD303" i="14"/>
  <c r="BG303" i="14"/>
  <c r="BJ303" i="14"/>
  <c r="K304" i="14"/>
  <c r="AJ304" i="14" s="1"/>
  <c r="BA304" i="14"/>
  <c r="BD304" i="14"/>
  <c r="BG304" i="14"/>
  <c r="BJ304" i="14"/>
  <c r="K305" i="14"/>
  <c r="AJ305" i="14" s="1"/>
  <c r="BA305" i="14"/>
  <c r="BD305" i="14"/>
  <c r="BG305" i="14"/>
  <c r="BJ305" i="14"/>
  <c r="K306" i="14"/>
  <c r="AJ306" i="14" s="1"/>
  <c r="BA306" i="14"/>
  <c r="BD306" i="14"/>
  <c r="BG306" i="14"/>
  <c r="BJ306" i="14"/>
  <c r="K307" i="14"/>
  <c r="BA307" i="14"/>
  <c r="BD307" i="14"/>
  <c r="BG307" i="14"/>
  <c r="BJ307" i="14"/>
  <c r="K308" i="14"/>
  <c r="BA308" i="14"/>
  <c r="BD308" i="14"/>
  <c r="BG308" i="14"/>
  <c r="BJ308" i="14"/>
  <c r="K359" i="14"/>
  <c r="Q359" i="14" s="1"/>
  <c r="BA359" i="14"/>
  <c r="BD359" i="14"/>
  <c r="BG359" i="14"/>
  <c r="BJ359" i="14"/>
  <c r="K360" i="14"/>
  <c r="Q360" i="14" s="1"/>
  <c r="BA360" i="14"/>
  <c r="BD360" i="14"/>
  <c r="BG360" i="14"/>
  <c r="BJ360" i="14"/>
  <c r="K361" i="14"/>
  <c r="AJ361" i="14" s="1"/>
  <c r="Q361" i="14"/>
  <c r="BA361" i="14"/>
  <c r="BD361" i="14"/>
  <c r="BG361" i="14"/>
  <c r="BJ361" i="14"/>
  <c r="K362" i="14"/>
  <c r="Q362" i="14" s="1"/>
  <c r="BA362" i="14"/>
  <c r="BD362" i="14"/>
  <c r="BG362" i="14"/>
  <c r="BJ362" i="14"/>
  <c r="K363" i="14"/>
  <c r="AJ363" i="14"/>
  <c r="BA363" i="14"/>
  <c r="BD363" i="14"/>
  <c r="BG363" i="14"/>
  <c r="BJ363" i="14"/>
  <c r="K364" i="14"/>
  <c r="AJ364" i="14" s="1"/>
  <c r="Q364" i="14"/>
  <c r="BA364" i="14"/>
  <c r="BD364" i="14"/>
  <c r="BG364" i="14"/>
  <c r="BJ364" i="14"/>
  <c r="K365" i="14"/>
  <c r="BA365" i="14"/>
  <c r="BD365" i="14"/>
  <c r="BG365" i="14"/>
  <c r="BJ365" i="14"/>
  <c r="K366" i="14"/>
  <c r="Q366" i="14"/>
  <c r="BA366" i="14"/>
  <c r="BD366" i="14"/>
  <c r="BG366" i="14"/>
  <c r="BJ366" i="14"/>
  <c r="K367" i="14"/>
  <c r="AJ367" i="14" s="1"/>
  <c r="BA367" i="14"/>
  <c r="BD367" i="14"/>
  <c r="BG367" i="14"/>
  <c r="BJ367" i="14"/>
  <c r="K368" i="14"/>
  <c r="BA368" i="14"/>
  <c r="BD368" i="14"/>
  <c r="BG368" i="14"/>
  <c r="BJ368" i="14"/>
  <c r="K369" i="14"/>
  <c r="Q369" i="14" s="1"/>
  <c r="BA369" i="14"/>
  <c r="BD369" i="14"/>
  <c r="BG369" i="14"/>
  <c r="BJ369" i="14"/>
  <c r="K370" i="14"/>
  <c r="AJ370" i="14" s="1"/>
  <c r="Q370" i="14"/>
  <c r="BA370" i="14"/>
  <c r="BD370" i="14"/>
  <c r="BG370" i="14"/>
  <c r="BJ370" i="14"/>
  <c r="K371" i="14"/>
  <c r="Q371" i="14" s="1"/>
  <c r="BA371" i="14"/>
  <c r="BD371" i="14"/>
  <c r="BG371" i="14"/>
  <c r="BJ371" i="14"/>
  <c r="K372" i="14"/>
  <c r="Q372" i="14" s="1"/>
  <c r="BA372" i="14"/>
  <c r="BD372" i="14"/>
  <c r="BG372" i="14"/>
  <c r="BJ372" i="14"/>
  <c r="K373" i="14"/>
  <c r="Q373" i="14" s="1"/>
  <c r="BA373" i="14"/>
  <c r="BD373" i="14"/>
  <c r="BG373" i="14"/>
  <c r="BJ373" i="14"/>
  <c r="K374" i="14"/>
  <c r="Q374" i="14" s="1"/>
  <c r="AJ374" i="14"/>
  <c r="BA374" i="14"/>
  <c r="BD374" i="14"/>
  <c r="BG374" i="14"/>
  <c r="BJ374" i="14"/>
  <c r="K375" i="14"/>
  <c r="Q375" i="14" s="1"/>
  <c r="BA375" i="14"/>
  <c r="BD375" i="14"/>
  <c r="BG375" i="14"/>
  <c r="BJ375" i="14"/>
  <c r="K376" i="14"/>
  <c r="Q376" i="14" s="1"/>
  <c r="BA376" i="14"/>
  <c r="BD376" i="14"/>
  <c r="BG376" i="14"/>
  <c r="BJ376" i="14"/>
  <c r="K377" i="14"/>
  <c r="AJ377" i="14"/>
  <c r="BA377" i="14"/>
  <c r="BD377" i="14"/>
  <c r="BG377" i="14"/>
  <c r="BJ377" i="14"/>
  <c r="K378" i="14"/>
  <c r="Q378" i="14" s="1"/>
  <c r="BA378" i="14"/>
  <c r="BD378" i="14"/>
  <c r="BG378" i="14"/>
  <c r="BJ378" i="14"/>
  <c r="K379" i="14"/>
  <c r="AJ379" i="14" s="1"/>
  <c r="BA379" i="14"/>
  <c r="BD379" i="14"/>
  <c r="BG379" i="14"/>
  <c r="BJ379" i="14"/>
  <c r="K380" i="14"/>
  <c r="Q380" i="14" s="1"/>
  <c r="AJ380" i="14"/>
  <c r="BA380" i="14"/>
  <c r="BD380" i="14"/>
  <c r="BG380" i="14"/>
  <c r="BJ380" i="14"/>
  <c r="K381" i="14"/>
  <c r="AJ381" i="14" s="1"/>
  <c r="BA381" i="14"/>
  <c r="BD381" i="14"/>
  <c r="BG381" i="14"/>
  <c r="BJ381" i="14"/>
  <c r="K382" i="14"/>
  <c r="Q382" i="14"/>
  <c r="BA382" i="14"/>
  <c r="BD382" i="14"/>
  <c r="BG382" i="14"/>
  <c r="BJ382" i="14"/>
  <c r="K383" i="14"/>
  <c r="Q383" i="14" s="1"/>
  <c r="AJ383" i="14"/>
  <c r="BA383" i="14"/>
  <c r="BD383" i="14"/>
  <c r="BG383" i="14"/>
  <c r="BJ383" i="14"/>
  <c r="K384" i="14"/>
  <c r="Q384" i="14" s="1"/>
  <c r="BA384" i="14"/>
  <c r="BD384" i="14"/>
  <c r="BG384" i="14"/>
  <c r="BJ384" i="14"/>
  <c r="K385" i="14"/>
  <c r="AJ385" i="14" s="1"/>
  <c r="BA385" i="14"/>
  <c r="BD385" i="14"/>
  <c r="BG385" i="14"/>
  <c r="BJ385" i="14"/>
  <c r="K386" i="14"/>
  <c r="AJ386" i="14"/>
  <c r="BA386" i="14"/>
  <c r="BD386" i="14"/>
  <c r="BG386" i="14"/>
  <c r="BJ386" i="14"/>
  <c r="K387" i="14"/>
  <c r="AJ387" i="14" s="1"/>
  <c r="Q387" i="14"/>
  <c r="BA387" i="14"/>
  <c r="BD387" i="14"/>
  <c r="BG387" i="14"/>
  <c r="BJ387" i="14"/>
  <c r="K388" i="14"/>
  <c r="Q388" i="14" s="1"/>
  <c r="BA388" i="14"/>
  <c r="BD388" i="14"/>
  <c r="BG388" i="14"/>
  <c r="BJ388" i="14"/>
  <c r="K389" i="14"/>
  <c r="Q389" i="14" s="1"/>
  <c r="AJ389" i="14"/>
  <c r="BA389" i="14"/>
  <c r="BD389" i="14"/>
  <c r="BG389" i="14"/>
  <c r="BJ389" i="14"/>
  <c r="Q239" i="14"/>
  <c r="AJ239" i="14"/>
  <c r="Q107" i="14"/>
  <c r="AJ107" i="14"/>
  <c r="Q83" i="14"/>
  <c r="Q79" i="14"/>
  <c r="Q307" i="14"/>
  <c r="AJ307" i="14"/>
  <c r="Q288" i="14"/>
  <c r="Q284" i="14"/>
  <c r="Q280" i="14"/>
  <c r="AJ219" i="14"/>
  <c r="Q71" i="14"/>
  <c r="AJ71" i="14"/>
  <c r="Q295" i="14"/>
  <c r="AJ295" i="14"/>
  <c r="AJ259" i="14"/>
  <c r="Q247" i="14"/>
  <c r="AJ247" i="14"/>
  <c r="Q215" i="14"/>
  <c r="AJ215" i="14"/>
  <c r="Q99" i="14"/>
  <c r="AJ378" i="14"/>
  <c r="AJ366" i="14"/>
  <c r="Q304" i="14"/>
  <c r="Q291" i="14"/>
  <c r="Q287" i="14"/>
  <c r="Q283" i="14"/>
  <c r="Q268" i="14"/>
  <c r="Q243" i="14"/>
  <c r="AJ243" i="14"/>
  <c r="Q227" i="14"/>
  <c r="AJ227" i="14"/>
  <c r="Q95" i="14"/>
  <c r="AJ95" i="14"/>
  <c r="AJ91" i="14"/>
  <c r="AJ63" i="14"/>
  <c r="AJ51" i="14"/>
  <c r="AJ39" i="14"/>
  <c r="AJ35" i="14"/>
  <c r="AJ31" i="14"/>
  <c r="AJ23" i="14"/>
  <c r="AJ15" i="14"/>
  <c r="Q112" i="14"/>
  <c r="Q124" i="14"/>
  <c r="Q128" i="14"/>
  <c r="Q132" i="14"/>
  <c r="Q136" i="14"/>
  <c r="Q140" i="14"/>
  <c r="Q144" i="14"/>
  <c r="Q152" i="14"/>
  <c r="Q160" i="14"/>
  <c r="Q164" i="14"/>
  <c r="Q172" i="14"/>
  <c r="Q176" i="14"/>
  <c r="Q192" i="14"/>
  <c r="Q200" i="14"/>
  <c r="Q204" i="14"/>
  <c r="Q312" i="14"/>
  <c r="Q316" i="14"/>
  <c r="Q324" i="14"/>
  <c r="Q332" i="14"/>
  <c r="Q336" i="14"/>
  <c r="Q348" i="14"/>
  <c r="Q352" i="14"/>
  <c r="Q356" i="14"/>
  <c r="E292" i="44"/>
  <c r="A292" i="44"/>
  <c r="H292" i="44"/>
  <c r="B292" i="44"/>
  <c r="A297" i="44"/>
  <c r="Q115" i="14"/>
  <c r="AJ115" i="14"/>
  <c r="AJ137" i="14"/>
  <c r="Q137" i="14"/>
  <c r="AJ159" i="14"/>
  <c r="Q159" i="14"/>
  <c r="AJ311" i="14"/>
  <c r="Q349" i="14"/>
  <c r="AJ349" i="14"/>
  <c r="AJ24" i="14"/>
  <c r="Q24" i="14"/>
  <c r="Q118" i="14"/>
  <c r="Q149" i="14"/>
  <c r="AJ149" i="14"/>
  <c r="Q178" i="14"/>
  <c r="AJ178" i="14"/>
  <c r="AJ207" i="14"/>
  <c r="Q207" i="14"/>
  <c r="Q330" i="14"/>
  <c r="Q333" i="14"/>
  <c r="AJ372" i="14"/>
  <c r="AJ290" i="14"/>
  <c r="AJ274" i="14"/>
  <c r="AJ237" i="14"/>
  <c r="AJ229" i="14"/>
  <c r="AJ105" i="14"/>
  <c r="AJ97" i="14"/>
  <c r="AJ89" i="14"/>
  <c r="AJ62" i="14"/>
  <c r="AJ49" i="14"/>
  <c r="Q36" i="14"/>
  <c r="AJ33" i="14"/>
  <c r="AJ30" i="14"/>
  <c r="Q21" i="14"/>
  <c r="AJ121" i="14"/>
  <c r="Q121" i="14"/>
  <c r="AJ131" i="14"/>
  <c r="Q147" i="14"/>
  <c r="AJ147" i="14"/>
  <c r="AJ150" i="14"/>
  <c r="AJ179" i="14"/>
  <c r="Q179" i="14"/>
  <c r="AJ323" i="14"/>
  <c r="Q323" i="14"/>
  <c r="Q18" i="14"/>
  <c r="AJ117" i="14"/>
  <c r="Q166" i="14"/>
  <c r="AJ166" i="14"/>
  <c r="Q169" i="14"/>
  <c r="AJ169" i="14"/>
  <c r="AJ198" i="14"/>
  <c r="Q201" i="14"/>
  <c r="AJ201" i="14"/>
  <c r="Q313" i="14"/>
  <c r="AJ313" i="14"/>
  <c r="Q153" i="14"/>
  <c r="AJ153" i="14"/>
  <c r="AJ165" i="14"/>
  <c r="Q182" i="14"/>
  <c r="AJ182" i="14"/>
  <c r="AJ310" i="14"/>
  <c r="Q317" i="14"/>
  <c r="AJ317" i="14"/>
  <c r="AJ329" i="14"/>
  <c r="AJ343" i="14"/>
  <c r="Q343" i="14"/>
  <c r="AJ163" i="14"/>
  <c r="Q163" i="14"/>
  <c r="Q185" i="14"/>
  <c r="AJ195" i="14"/>
  <c r="Q195" i="14"/>
  <c r="AJ327" i="14"/>
  <c r="Q327" i="14"/>
  <c r="Q346" i="14"/>
  <c r="AJ346" i="14"/>
  <c r="E297" i="44"/>
  <c r="H298" i="44"/>
  <c r="S65" i="44"/>
  <c r="AJ146" i="14"/>
  <c r="Q146" i="14"/>
  <c r="AJ189" i="14"/>
  <c r="Q189" i="14"/>
  <c r="Q298" i="14"/>
  <c r="Q269" i="14"/>
  <c r="AJ64" i="14"/>
  <c r="Q202" i="14"/>
  <c r="AJ202" i="14"/>
  <c r="AJ328" i="14"/>
  <c r="Q328" i="14"/>
  <c r="G70" i="44"/>
  <c r="G72" i="44" s="1"/>
  <c r="G299" i="44"/>
  <c r="B299" i="44"/>
  <c r="E299" i="44"/>
  <c r="I299" i="44"/>
  <c r="Q156" i="14"/>
  <c r="Q363" i="14"/>
  <c r="AJ264" i="14"/>
  <c r="AJ250" i="14"/>
  <c r="AJ230" i="14"/>
  <c r="Q230" i="14"/>
  <c r="Q225" i="14"/>
  <c r="AJ225" i="14"/>
  <c r="AJ220" i="14"/>
  <c r="Q220" i="14"/>
  <c r="Q100" i="14"/>
  <c r="AJ100" i="14"/>
  <c r="Q86" i="14"/>
  <c r="AJ86" i="14"/>
  <c r="AJ66" i="14"/>
  <c r="Q66" i="14"/>
  <c r="AJ81" i="14"/>
  <c r="AJ213" i="14"/>
  <c r="AJ19" i="14"/>
  <c r="AJ211" i="14"/>
  <c r="AJ382" i="14"/>
  <c r="Q223" i="14"/>
  <c r="Q377" i="14"/>
  <c r="Q300" i="14"/>
  <c r="Q289" i="14"/>
  <c r="AJ289" i="14"/>
  <c r="Q270" i="14"/>
  <c r="AJ260" i="14"/>
  <c r="AJ48" i="14"/>
  <c r="Q48" i="14"/>
  <c r="Q38" i="14"/>
  <c r="AJ38" i="14"/>
  <c r="AJ133" i="14"/>
  <c r="Q133" i="14"/>
  <c r="Q181" i="14"/>
  <c r="AJ181" i="14"/>
  <c r="AJ206" i="14"/>
  <c r="Q206" i="14"/>
  <c r="AJ344" i="14"/>
  <c r="Q344" i="14"/>
  <c r="A299" i="44"/>
  <c r="Q174" i="14"/>
  <c r="AJ174" i="14"/>
  <c r="AJ221" i="14"/>
  <c r="BW299" i="44"/>
  <c r="Q231" i="14"/>
  <c r="AJ373" i="14"/>
  <c r="AJ296" i="14"/>
  <c r="Q265" i="14"/>
  <c r="AJ262" i="14"/>
  <c r="Q262" i="14"/>
  <c r="AJ257" i="14"/>
  <c r="AJ252" i="14"/>
  <c r="Q252" i="14"/>
  <c r="AJ238" i="14"/>
  <c r="Q232" i="14"/>
  <c r="AJ232" i="14"/>
  <c r="AJ98" i="14"/>
  <c r="Q98" i="14"/>
  <c r="AJ93" i="14"/>
  <c r="AJ88" i="14"/>
  <c r="Q88" i="14"/>
  <c r="AJ111" i="14"/>
  <c r="Q111" i="14"/>
  <c r="AJ129" i="14"/>
  <c r="Q129" i="14"/>
  <c r="Q139" i="14"/>
  <c r="AJ139" i="14"/>
  <c r="AJ318" i="14"/>
  <c r="Q318" i="14"/>
  <c r="BY292" i="44"/>
  <c r="AJ50" i="14"/>
  <c r="Q44" i="14"/>
  <c r="Q42" i="14"/>
  <c r="AJ28" i="14"/>
  <c r="AJ17" i="14"/>
  <c r="AJ125" i="14"/>
  <c r="Q161" i="14"/>
  <c r="AJ183" i="14"/>
  <c r="AJ334" i="14"/>
  <c r="Q338" i="14"/>
  <c r="AJ355" i="14"/>
  <c r="I98" i="44"/>
  <c r="P99" i="44"/>
  <c r="I97" i="44"/>
  <c r="I291" i="44"/>
  <c r="A291" i="44"/>
  <c r="B291" i="44"/>
  <c r="I101" i="44"/>
  <c r="I96" i="44"/>
  <c r="I294" i="44"/>
  <c r="B294" i="44"/>
  <c r="BW295" i="44"/>
  <c r="G295" i="44"/>
  <c r="H295" i="44"/>
  <c r="I295" i="44"/>
  <c r="A295" i="44"/>
  <c r="E295" i="44"/>
  <c r="B295" i="44"/>
  <c r="BY295" i="44"/>
  <c r="H297" i="44"/>
  <c r="H291" i="44"/>
  <c r="H299" i="44"/>
  <c r="I297" i="44"/>
  <c r="I292" i="44"/>
  <c r="BW292" i="44"/>
  <c r="S118" i="44"/>
  <c r="BY297" i="44"/>
  <c r="B297" i="44"/>
  <c r="M172" i="44"/>
  <c r="U82" i="44"/>
  <c r="G77" i="44"/>
  <c r="G79" i="44"/>
  <c r="G74" i="44"/>
  <c r="G75" i="44"/>
  <c r="A296" i="44"/>
  <c r="G296" i="44"/>
  <c r="BW296" i="44"/>
  <c r="I296" i="44"/>
  <c r="H296" i="44"/>
  <c r="BY296" i="44"/>
  <c r="E296" i="44"/>
  <c r="B296" i="44"/>
  <c r="BW294" i="44"/>
  <c r="A300" i="44"/>
  <c r="BW291" i="44"/>
  <c r="G78" i="44"/>
  <c r="E294" i="44"/>
  <c r="I300" i="44"/>
  <c r="BW300" i="44"/>
  <c r="BY300" i="44"/>
  <c r="U51" i="44"/>
  <c r="M229" i="44"/>
  <c r="U80" i="44"/>
  <c r="M66" i="44"/>
  <c r="H294" i="44"/>
  <c r="E291" i="44"/>
  <c r="G291" i="44"/>
  <c r="BW297" i="44"/>
  <c r="B300" i="44"/>
  <c r="E300" i="44"/>
  <c r="Q103" i="14"/>
  <c r="Q386" i="14"/>
  <c r="AJ369" i="14"/>
  <c r="Q299" i="14"/>
  <c r="Q282" i="14"/>
  <c r="AJ282" i="14"/>
  <c r="Q258" i="14"/>
  <c r="AJ210" i="14"/>
  <c r="Q210" i="14"/>
  <c r="Q80" i="14"/>
  <c r="AJ80" i="14"/>
  <c r="AJ61" i="14"/>
  <c r="Q61" i="14"/>
  <c r="Q325" i="14"/>
  <c r="AJ325" i="14"/>
  <c r="U81" i="44"/>
  <c r="Q248" i="14"/>
  <c r="Q16" i="14"/>
  <c r="AJ16" i="14"/>
  <c r="Q127" i="14"/>
  <c r="AJ127" i="14"/>
  <c r="Q138" i="14"/>
  <c r="AJ138" i="14"/>
  <c r="AJ143" i="14"/>
  <c r="Q143" i="14"/>
  <c r="Q158" i="14"/>
  <c r="AJ158" i="14"/>
  <c r="AJ193" i="14"/>
  <c r="G73" i="44"/>
  <c r="AJ197" i="14"/>
  <c r="AJ73" i="14"/>
  <c r="Q180" i="14"/>
  <c r="AJ47" i="14"/>
  <c r="AJ303" i="14"/>
  <c r="Q368" i="14"/>
  <c r="AJ368" i="14"/>
  <c r="AJ244" i="14"/>
  <c r="Q85" i="14"/>
  <c r="Q110" i="14"/>
  <c r="AJ122" i="14"/>
  <c r="Q122" i="14"/>
  <c r="AJ203" i="14"/>
  <c r="Q203" i="14"/>
  <c r="AJ365" i="14"/>
  <c r="Q365" i="14"/>
  <c r="AJ246" i="14"/>
  <c r="Q246" i="14"/>
  <c r="Q241" i="14"/>
  <c r="AJ241" i="14"/>
  <c r="AJ155" i="14"/>
  <c r="AJ342" i="14"/>
  <c r="Q342" i="14"/>
  <c r="AJ350" i="14"/>
  <c r="Q350" i="14"/>
  <c r="AJ217" i="14"/>
  <c r="Q212" i="14"/>
  <c r="AJ209" i="14"/>
  <c r="Q104" i="14"/>
  <c r="AJ102" i="14"/>
  <c r="AJ96" i="14"/>
  <c r="Q94" i="14"/>
  <c r="AJ92" i="14"/>
  <c r="Q90" i="14"/>
  <c r="Q82" i="14"/>
  <c r="Q72" i="14"/>
  <c r="AJ70" i="14"/>
  <c r="Q60" i="14"/>
  <c r="AJ57" i="14"/>
  <c r="Q37" i="14"/>
  <c r="Q32" i="14"/>
  <c r="Q22" i="14"/>
  <c r="Q151" i="14"/>
  <c r="Q170" i="14"/>
  <c r="Q173" i="14"/>
  <c r="Q175" i="14"/>
  <c r="AJ315" i="14"/>
  <c r="Q321" i="14"/>
  <c r="Q326" i="14"/>
  <c r="AJ335" i="14"/>
  <c r="AJ353" i="14"/>
  <c r="Q353" i="14"/>
  <c r="Q337" i="14"/>
  <c r="AJ337" i="14"/>
  <c r="G294" i="44"/>
  <c r="BY294" i="44"/>
  <c r="A294" i="44"/>
  <c r="BW298" i="44"/>
  <c r="A298" i="44"/>
  <c r="I298" i="44"/>
  <c r="F3" i="44"/>
  <c r="F3" i="45"/>
  <c r="F3" i="14"/>
  <c r="G293" i="44" l="1"/>
  <c r="I293" i="44"/>
  <c r="H293" i="44"/>
  <c r="BW293" i="44"/>
  <c r="E293" i="44"/>
  <c r="A293" i="44"/>
  <c r="BY293" i="44"/>
  <c r="B293" i="44"/>
  <c r="AJ194" i="14"/>
  <c r="AJ177" i="14"/>
  <c r="AJ78" i="14"/>
  <c r="Q309" i="14"/>
  <c r="AJ360" i="14"/>
  <c r="AJ68" i="14"/>
  <c r="Q226" i="14"/>
  <c r="AJ357" i="14"/>
  <c r="Q55" i="14"/>
  <c r="Q305" i="14"/>
  <c r="Q26" i="14"/>
  <c r="AJ191" i="14"/>
  <c r="Q148" i="14"/>
  <c r="Q116" i="14"/>
  <c r="Q235" i="14"/>
  <c r="AJ271" i="14"/>
  <c r="AJ371" i="14"/>
  <c r="Q367" i="14"/>
  <c r="Q301" i="14"/>
  <c r="AJ279" i="14"/>
  <c r="AJ275" i="14"/>
  <c r="Q218" i="14"/>
  <c r="AJ76" i="14"/>
  <c r="AJ69" i="14"/>
  <c r="Q54" i="14"/>
  <c r="Q27" i="14"/>
  <c r="AJ186" i="14"/>
  <c r="E298" i="44"/>
  <c r="Q58" i="14"/>
  <c r="Q294" i="14"/>
  <c r="AJ362" i="14"/>
  <c r="AJ65" i="14"/>
  <c r="Q188" i="14"/>
  <c r="AJ255" i="14"/>
  <c r="AJ267" i="14"/>
  <c r="Q263" i="14"/>
  <c r="Q162" i="14"/>
  <c r="Q254" i="14"/>
  <c r="AJ123" i="14"/>
  <c r="AJ59" i="14"/>
  <c r="AJ67" i="14"/>
  <c r="AJ272" i="14"/>
  <c r="Q134" i="14"/>
  <c r="AJ359" i="14"/>
  <c r="Q184" i="14"/>
  <c r="Q276" i="14"/>
  <c r="Q379" i="14"/>
  <c r="Q302" i="14"/>
  <c r="AJ251" i="14"/>
  <c r="Q222" i="14"/>
  <c r="AJ106" i="14"/>
  <c r="Q46" i="14"/>
  <c r="AJ113" i="14"/>
  <c r="AJ120" i="14"/>
  <c r="Q130" i="14"/>
  <c r="AJ142" i="14"/>
  <c r="AJ145" i="14"/>
  <c r="Q171" i="14"/>
  <c r="Q331" i="14"/>
  <c r="AJ256" i="14"/>
  <c r="Q187" i="14"/>
  <c r="Q306" i="14"/>
  <c r="AJ293" i="14"/>
  <c r="AJ285" i="14"/>
  <c r="Q385" i="14"/>
  <c r="AJ375" i="14"/>
  <c r="AJ314" i="14"/>
  <c r="Q208" i="14"/>
  <c r="AJ75" i="14"/>
  <c r="Q281" i="14"/>
  <c r="Q240" i="14"/>
  <c r="AJ233" i="14"/>
  <c r="AJ216" i="14"/>
  <c r="AJ101" i="14"/>
  <c r="Q41" i="14"/>
  <c r="AJ29" i="14"/>
  <c r="Q126" i="14"/>
  <c r="AJ167" i="14"/>
  <c r="Q20" i="14"/>
  <c r="AJ77" i="14"/>
  <c r="Q25" i="14"/>
  <c r="Q381" i="14"/>
  <c r="Q261" i="14"/>
  <c r="AJ249" i="14"/>
  <c r="Q56" i="14"/>
  <c r="Q109" i="14"/>
  <c r="AJ190" i="14"/>
  <c r="AJ196" i="14"/>
  <c r="AJ339" i="14"/>
  <c r="S228" i="44"/>
  <c r="AJ84" i="14"/>
  <c r="Q135" i="14"/>
  <c r="Q52" i="14"/>
  <c r="AJ292" i="14"/>
  <c r="Q292" i="14"/>
  <c r="Q273" i="14"/>
  <c r="AJ273" i="14"/>
  <c r="AJ45" i="14"/>
  <c r="Q45" i="14"/>
  <c r="Q114" i="14"/>
  <c r="AJ114" i="14"/>
  <c r="G300" i="44"/>
  <c r="H300" i="44"/>
  <c r="AJ388" i="14"/>
  <c r="AJ384" i="14"/>
  <c r="AJ141" i="14"/>
  <c r="Q141" i="14"/>
  <c r="AJ154" i="14"/>
  <c r="Q154" i="14"/>
  <c r="Q278" i="14"/>
  <c r="AJ278" i="14"/>
  <c r="AJ53" i="14"/>
  <c r="Q53" i="14"/>
  <c r="Q43" i="14"/>
  <c r="AJ43" i="14"/>
  <c r="Q40" i="14"/>
  <c r="AJ40" i="14"/>
  <c r="AJ168" i="14"/>
  <c r="Q168" i="14"/>
  <c r="AJ245" i="14"/>
  <c r="AJ253" i="14"/>
  <c r="AJ297" i="14"/>
  <c r="AJ376" i="14"/>
  <c r="Q308" i="14"/>
  <c r="AJ308" i="14"/>
  <c r="Q87" i="14"/>
  <c r="AJ87" i="14"/>
  <c r="AJ34" i="14"/>
  <c r="Q34" i="14"/>
  <c r="Q205" i="14"/>
  <c r="AJ205" i="14"/>
  <c r="AJ320" i="14"/>
  <c r="Q320" i="14"/>
  <c r="AJ340" i="14"/>
  <c r="Q340" i="14"/>
  <c r="Q351" i="14"/>
  <c r="AJ351" i="14"/>
  <c r="A171" i="44"/>
  <c r="A65" i="44"/>
  <c r="A118" i="44"/>
  <c r="A228" i="44"/>
  <c r="AN113" i="14"/>
  <c r="AN254" i="14"/>
  <c r="AN382" i="14"/>
  <c r="AN172" i="14"/>
  <c r="AN264" i="14"/>
  <c r="AN345" i="14"/>
  <c r="AN278" i="14"/>
  <c r="AN58" i="14"/>
  <c r="AN327" i="14"/>
  <c r="AN19" i="14"/>
  <c r="AN373" i="14"/>
  <c r="AN122" i="14"/>
  <c r="AN342" i="14"/>
  <c r="AN332" i="14"/>
  <c r="AN256" i="14"/>
  <c r="AN217" i="14"/>
  <c r="AN96" i="14"/>
  <c r="AN50" i="14"/>
  <c r="AN361" i="14"/>
  <c r="AN54" i="14"/>
  <c r="AN365" i="14"/>
  <c r="AN326" i="14"/>
  <c r="AN337" i="14"/>
  <c r="AN319" i="14"/>
  <c r="AN74" i="14"/>
  <c r="AN203" i="14"/>
  <c r="AN126" i="14"/>
  <c r="AN108" i="14"/>
  <c r="AN255" i="14"/>
  <c r="AN61" i="14"/>
  <c r="AN347" i="14"/>
  <c r="AN159" i="14"/>
  <c r="AN187" i="14"/>
  <c r="AN239" i="14"/>
  <c r="AN384" i="14"/>
  <c r="AN195" i="14"/>
  <c r="AN213" i="14"/>
  <c r="AN57" i="14"/>
  <c r="AN389" i="14"/>
  <c r="AN56" i="14"/>
  <c r="AN29" i="14"/>
  <c r="AN226" i="14"/>
  <c r="AN77" i="14"/>
  <c r="AN178" i="14"/>
  <c r="AN194" i="14"/>
  <c r="AN253" i="14"/>
  <c r="AN12" i="14"/>
  <c r="AN335" i="14"/>
  <c r="AN240" i="14"/>
  <c r="AN142" i="14"/>
  <c r="AN285" i="14"/>
  <c r="AN201" i="14"/>
  <c r="AN167" i="14"/>
  <c r="AN47" i="14"/>
  <c r="AN31" i="14"/>
  <c r="AN204" i="14"/>
  <c r="AN260" i="14"/>
  <c r="AN169" i="14"/>
  <c r="AN114" i="14"/>
  <c r="AN72" i="14"/>
  <c r="AN380" i="14"/>
  <c r="AN154" i="14"/>
  <c r="AN223" i="14"/>
  <c r="AN133" i="14"/>
  <c r="AN161" i="14"/>
  <c r="AN111" i="14"/>
  <c r="AN215" i="14"/>
  <c r="AN249" i="14"/>
  <c r="AN230" i="14"/>
  <c r="AN300" i="14"/>
  <c r="AN351" i="14"/>
  <c r="AN263" i="14"/>
  <c r="AN125" i="14"/>
  <c r="AN145" i="14"/>
  <c r="AN91" i="14"/>
  <c r="AN32" i="14"/>
  <c r="AN27" i="14"/>
  <c r="AN107" i="14"/>
  <c r="AN55" i="14"/>
  <c r="AN87" i="14"/>
  <c r="AN68" i="14"/>
  <c r="AN92" i="14"/>
  <c r="AN317" i="14"/>
  <c r="AN355" i="14"/>
  <c r="AN35" i="14"/>
  <c r="AN101" i="14"/>
  <c r="AN70" i="14"/>
  <c r="AN379" i="14"/>
  <c r="AN90" i="14"/>
  <c r="AN348" i="14"/>
  <c r="AN266" i="14"/>
  <c r="AN261" i="14"/>
  <c r="AN88" i="14"/>
  <c r="AN94" i="14"/>
  <c r="AN211" i="14"/>
  <c r="AN259" i="14"/>
  <c r="AN299" i="14"/>
  <c r="AN89" i="14"/>
  <c r="AN386" i="14"/>
  <c r="AN59" i="14"/>
  <c r="AN156" i="14"/>
  <c r="AN216" i="14"/>
  <c r="AN218" i="14"/>
  <c r="AN123" i="14"/>
  <c r="AN358" i="14"/>
  <c r="AN356" i="14"/>
  <c r="AN197" i="14"/>
  <c r="AN377" i="14"/>
  <c r="AN182" i="14"/>
  <c r="AN37" i="14"/>
  <c r="AN100" i="14"/>
  <c r="AN11" i="14"/>
  <c r="AN144" i="14"/>
  <c r="AN152" i="14"/>
  <c r="AN295" i="14"/>
  <c r="AN186" i="14"/>
  <c r="AN381" i="14"/>
  <c r="AN329" i="14"/>
  <c r="AN324" i="14"/>
  <c r="AN291" i="14"/>
  <c r="AN208" i="14"/>
  <c r="AN150" i="14"/>
  <c r="AN257" i="14"/>
  <c r="AN196" i="14"/>
  <c r="AN312" i="14"/>
  <c r="AN212" i="14"/>
  <c r="AN189" i="14"/>
  <c r="AN321" i="14"/>
  <c r="AN65" i="14"/>
  <c r="AN366" i="14"/>
  <c r="AN305" i="14"/>
  <c r="AN115" i="14"/>
  <c r="AN63" i="14"/>
  <c r="AN334" i="14"/>
  <c r="AN202" i="14"/>
  <c r="AN207" i="14"/>
  <c r="AN369" i="14"/>
  <c r="AN250" i="14"/>
  <c r="AN269" i="14"/>
  <c r="AN288" i="14"/>
  <c r="AN307" i="14"/>
  <c r="AN97" i="14"/>
  <c r="AN284" i="14"/>
  <c r="AN232" i="14"/>
  <c r="AN224" i="14"/>
  <c r="AN79" i="14"/>
  <c r="AN129" i="14"/>
  <c r="AN330" i="14"/>
  <c r="AN267" i="14"/>
  <c r="AN198" i="14"/>
  <c r="AN80" i="14"/>
  <c r="AN343" i="14"/>
  <c r="AN48" i="14"/>
  <c r="AN205" i="14"/>
  <c r="AN364" i="14"/>
  <c r="AN270" i="14"/>
  <c r="AN179" i="14"/>
  <c r="AN283" i="14"/>
  <c r="AN220" i="14"/>
  <c r="AN360" i="14"/>
  <c r="AN10" i="14"/>
  <c r="AN25" i="14"/>
  <c r="AN95" i="14"/>
  <c r="AN146" i="14"/>
  <c r="AN151" i="14"/>
  <c r="AN229" i="14"/>
  <c r="AN383" i="14"/>
  <c r="AN105" i="14"/>
  <c r="AN30" i="14"/>
  <c r="AN281" i="14"/>
  <c r="AN315" i="14"/>
  <c r="AN331" i="14"/>
  <c r="AN286" i="14"/>
  <c r="AN246" i="14"/>
  <c r="AN164" i="14"/>
  <c r="AN165" i="14"/>
  <c r="AN314" i="14"/>
  <c r="AN290" i="14"/>
  <c r="AN171" i="14"/>
  <c r="AN320" i="14"/>
  <c r="AN99" i="14"/>
  <c r="AN163" i="14"/>
  <c r="AN66" i="14"/>
  <c r="AN64" i="14"/>
  <c r="AN78" i="14"/>
  <c r="AN293" i="14"/>
  <c r="AN242" i="14"/>
  <c r="AN385" i="14"/>
  <c r="AN84" i="14"/>
  <c r="AN228" i="14"/>
  <c r="AN289" i="14"/>
  <c r="AN268" i="14"/>
  <c r="AN248" i="14"/>
  <c r="AN43" i="14"/>
  <c r="AN166" i="14"/>
  <c r="AN388" i="14"/>
  <c r="AN46" i="14"/>
  <c r="AN282" i="14"/>
  <c r="AN340" i="14"/>
  <c r="AN176" i="14"/>
  <c r="AN237" i="14"/>
  <c r="AN367" i="14"/>
  <c r="AN118" i="14"/>
  <c r="AN83" i="14"/>
  <c r="AN298" i="14"/>
  <c r="AN225" i="14"/>
  <c r="AN112" i="14"/>
  <c r="AN311" i="14"/>
  <c r="AN141" i="14"/>
  <c r="AN251" i="14"/>
  <c r="AN374" i="14"/>
  <c r="AN181" i="14"/>
  <c r="AN51" i="14"/>
  <c r="AN52" i="14"/>
  <c r="AN354" i="14"/>
  <c r="AN309" i="14"/>
  <c r="AN60" i="14"/>
  <c r="AN124" i="14"/>
  <c r="AN318" i="14"/>
  <c r="AN81" i="14"/>
  <c r="AN177" i="14"/>
  <c r="AN86" i="14"/>
  <c r="AN119" i="14"/>
  <c r="AN153" i="14"/>
  <c r="AN23" i="14"/>
  <c r="AN244" i="14"/>
  <c r="AN158" i="14"/>
  <c r="AN28" i="14"/>
  <c r="AN313" i="14"/>
  <c r="AN199" i="14"/>
  <c r="AN44" i="14"/>
  <c r="AN76" i="14"/>
  <c r="AN41" i="14"/>
  <c r="AN234" i="14"/>
  <c r="AN20" i="14"/>
  <c r="AN110" i="14"/>
  <c r="AN188" i="14"/>
  <c r="AN121" i="14"/>
  <c r="AN69" i="14"/>
  <c r="AN297" i="14"/>
  <c r="AN262" i="14"/>
  <c r="AN191" i="14"/>
  <c r="AN147" i="14"/>
  <c r="AN98" i="14"/>
  <c r="AN155" i="14"/>
  <c r="AN258" i="14"/>
  <c r="AN67" i="14"/>
  <c r="AN75" i="14"/>
  <c r="AN184" i="14"/>
  <c r="AN303" i="14"/>
  <c r="AN316" i="14"/>
  <c r="AN149" i="14"/>
  <c r="AN243" i="14"/>
  <c r="AN236" i="14"/>
  <c r="AN231" i="14"/>
  <c r="AN127" i="14"/>
  <c r="AN190" i="14"/>
  <c r="AN273" i="14"/>
  <c r="AN280" i="14"/>
  <c r="AN245" i="14"/>
  <c r="AN128" i="14"/>
  <c r="AN109" i="14"/>
  <c r="AN173" i="14"/>
  <c r="AN221" i="14"/>
  <c r="AN274" i="14"/>
  <c r="AN170" i="14"/>
  <c r="AN275" i="14"/>
  <c r="AN136" i="14"/>
  <c r="AN40" i="14"/>
  <c r="AN304" i="14"/>
  <c r="AN102" i="14"/>
  <c r="AN352" i="14"/>
  <c r="AN252" i="14"/>
  <c r="AN174" i="14"/>
  <c r="AN265" i="14"/>
  <c r="AN362" i="14"/>
  <c r="AN210" i="14"/>
  <c r="AN106" i="14"/>
  <c r="AN378" i="14"/>
  <c r="AN13" i="14"/>
  <c r="AN333" i="14"/>
  <c r="AN375" i="14"/>
  <c r="AN272" i="14"/>
  <c r="AN325" i="14"/>
  <c r="AN34" i="14"/>
  <c r="AN45" i="14"/>
  <c r="AN294" i="14"/>
  <c r="AN370" i="14"/>
  <c r="AN336" i="14"/>
  <c r="AN222" i="14"/>
  <c r="AN49" i="14"/>
  <c r="AN214" i="14"/>
  <c r="AN82" i="14"/>
  <c r="AN350" i="14"/>
  <c r="AN238" i="14"/>
  <c r="AN73" i="14"/>
  <c r="AN104" i="14"/>
  <c r="AN175" i="14"/>
  <c r="AN53" i="14"/>
  <c r="AN26" i="14"/>
  <c r="AN323" i="14"/>
  <c r="AN308" i="14"/>
  <c r="AN376" i="14"/>
  <c r="AN241" i="14"/>
  <c r="AN42" i="14"/>
  <c r="AN140" i="14"/>
  <c r="AN117" i="14"/>
  <c r="AN16" i="14"/>
  <c r="AN287" i="14"/>
  <c r="AN15" i="14"/>
  <c r="AN103" i="14"/>
  <c r="AN200" i="14"/>
  <c r="AN227" i="14"/>
  <c r="AN344" i="14"/>
  <c r="AN206" i="14"/>
  <c r="AN17" i="14"/>
  <c r="AN38" i="14"/>
  <c r="AN24" i="14"/>
  <c r="AN302" i="14"/>
  <c r="AN306" i="14"/>
  <c r="AN157" i="14"/>
  <c r="AN120" i="14"/>
  <c r="AN160" i="14"/>
  <c r="AN39" i="14"/>
  <c r="AN341" i="14"/>
  <c r="AN368" i="14"/>
  <c r="AN71" i="14"/>
  <c r="AN277" i="14"/>
  <c r="AN183" i="14"/>
  <c r="AN138" i="14"/>
  <c r="AN192" i="14"/>
  <c r="AN371" i="14"/>
  <c r="AN209" i="14"/>
  <c r="AN21" i="14"/>
  <c r="AN296" i="14"/>
  <c r="AN349" i="14"/>
  <c r="AN276" i="14"/>
  <c r="AN93" i="14"/>
  <c r="AN22" i="14"/>
  <c r="AN62" i="14"/>
  <c r="AN310" i="14"/>
  <c r="AN271" i="14"/>
  <c r="AN193" i="14"/>
  <c r="AN233" i="14"/>
  <c r="AN148" i="14"/>
  <c r="AN372" i="14"/>
  <c r="AN338" i="14"/>
  <c r="AN162" i="14"/>
  <c r="AN116" i="14"/>
  <c r="AN18" i="14"/>
  <c r="AN322" i="14"/>
  <c r="AN135" i="14"/>
  <c r="AN85" i="14"/>
  <c r="AN33" i="14"/>
  <c r="AN359" i="14"/>
  <c r="AN339" i="14"/>
  <c r="AN130" i="14"/>
  <c r="AN185" i="14"/>
  <c r="AN247" i="14"/>
  <c r="AN328" i="14"/>
  <c r="AN168" i="14"/>
  <c r="AN14" i="14"/>
  <c r="AN292" i="14"/>
  <c r="AN139" i="14"/>
  <c r="AN36" i="14"/>
  <c r="AN346" i="14"/>
  <c r="AN357" i="14"/>
  <c r="AN363" i="14"/>
  <c r="AN134" i="14"/>
  <c r="AN180" i="14"/>
  <c r="AN353" i="14"/>
  <c r="AN132" i="14"/>
  <c r="AN143" i="14"/>
  <c r="AN279" i="14"/>
  <c r="AN131" i="14"/>
  <c r="AN137" i="14"/>
  <c r="AN219" i="14"/>
  <c r="AN301" i="14"/>
  <c r="AN235" i="14"/>
  <c r="AN387" i="14"/>
  <c r="R3" i="23" l="1"/>
  <c r="S3" i="23"/>
  <c r="AC164" i="14"/>
  <c r="AC12" i="14"/>
  <c r="AC239" i="14"/>
  <c r="AC48" i="14"/>
  <c r="AC376" i="14"/>
  <c r="AC270" i="14"/>
  <c r="AC90" i="14"/>
  <c r="AC383" i="14"/>
  <c r="AC36" i="14"/>
  <c r="AC108" i="14"/>
  <c r="AC137" i="14"/>
  <c r="AC262" i="14"/>
  <c r="AC35" i="14"/>
  <c r="AC345" i="14"/>
  <c r="AC62" i="14"/>
  <c r="AC319" i="14"/>
  <c r="AC365" i="14"/>
  <c r="AC322" i="14"/>
  <c r="AC14" i="14"/>
  <c r="AC328" i="14"/>
  <c r="AC201" i="14"/>
  <c r="AC265" i="14"/>
  <c r="AC259" i="14"/>
  <c r="AC278" i="14"/>
  <c r="AC264" i="14"/>
  <c r="AC170" i="14"/>
  <c r="AC234" i="14"/>
  <c r="AC189" i="14"/>
  <c r="AC287" i="14"/>
  <c r="AC122" i="14"/>
  <c r="AC327" i="14"/>
  <c r="AC22" i="14"/>
  <c r="AC389" i="14"/>
  <c r="AC43" i="14"/>
  <c r="AC351" i="14"/>
  <c r="AC180" i="14"/>
  <c r="AC103" i="14"/>
  <c r="AC312" i="14"/>
  <c r="AC373" i="14"/>
  <c r="AC342" i="14"/>
  <c r="AC119" i="14"/>
  <c r="AC128" i="14"/>
  <c r="AC169" i="14"/>
  <c r="AC320" i="14"/>
  <c r="AC280" i="14"/>
  <c r="AC311" i="14"/>
  <c r="AC167" i="14"/>
  <c r="AC366" i="14"/>
  <c r="AC138" i="14"/>
  <c r="AC200" i="14"/>
  <c r="AC281" i="14"/>
  <c r="AC40" i="14"/>
  <c r="AC196" i="14"/>
  <c r="AC181" i="14"/>
  <c r="AC277" i="14"/>
  <c r="AC25" i="14"/>
  <c r="AC30" i="14"/>
  <c r="AC60" i="14"/>
  <c r="AC231" i="14"/>
  <c r="AC368" i="14"/>
  <c r="AC161" i="14"/>
  <c r="AC162" i="14"/>
  <c r="AC224" i="14"/>
  <c r="AC221" i="14"/>
  <c r="AC250" i="14"/>
  <c r="AC16" i="14"/>
  <c r="AC152" i="14"/>
  <c r="AC303" i="14"/>
  <c r="AC307" i="14"/>
  <c r="AC88" i="14"/>
  <c r="AC211" i="14"/>
  <c r="AC261" i="14"/>
  <c r="AC230" i="14"/>
  <c r="AC331" i="14"/>
  <c r="AC355" i="14"/>
  <c r="AC215" i="14"/>
  <c r="AC50" i="14"/>
  <c r="AC178" i="14"/>
  <c r="AC31" i="14"/>
  <c r="AC372" i="14"/>
  <c r="AC384" i="14"/>
  <c r="AC301" i="14"/>
  <c r="AC206" i="14"/>
  <c r="AC104" i="14"/>
  <c r="AC29" i="14"/>
  <c r="AC147" i="14"/>
  <c r="AC360" i="14"/>
  <c r="AC248" i="14"/>
  <c r="AC114" i="14"/>
  <c r="AC192" i="14"/>
  <c r="AC309" i="14"/>
  <c r="AC379" i="14"/>
  <c r="AC154" i="14"/>
  <c r="AC136" i="14"/>
  <c r="AC254" i="14"/>
  <c r="AC173" i="14"/>
  <c r="AC151" i="14"/>
  <c r="AC216" i="14"/>
  <c r="AC61" i="14"/>
  <c r="AC49" i="14"/>
  <c r="AC330" i="14"/>
  <c r="AC385" i="14"/>
  <c r="AC333" i="14"/>
  <c r="AC324" i="14"/>
  <c r="AC305" i="14"/>
  <c r="AC285" i="14"/>
  <c r="AC92" i="14"/>
  <c r="AC358" i="14"/>
  <c r="AC227" i="14"/>
  <c r="AC289" i="14"/>
  <c r="AC81" i="14"/>
  <c r="AC348" i="14"/>
  <c r="AC131" i="14"/>
  <c r="AC251" i="14"/>
  <c r="AC279" i="14"/>
  <c r="AC321" i="14"/>
  <c r="AC236" i="14"/>
  <c r="AC367" i="14"/>
  <c r="AC140" i="14"/>
  <c r="AC386" i="14"/>
  <c r="AC89" i="14"/>
  <c r="AC64" i="14"/>
  <c r="AC193" i="14"/>
  <c r="AC276" i="14"/>
  <c r="AC135" i="14"/>
  <c r="AC168" i="14"/>
  <c r="AC352" i="14"/>
  <c r="AC293" i="14"/>
  <c r="AC237" i="14"/>
  <c r="AC166" i="14"/>
  <c r="AC350" i="14"/>
  <c r="AC378" i="14"/>
  <c r="AC354" i="14"/>
  <c r="AC316" i="14"/>
  <c r="AC146" i="14"/>
  <c r="AC229" i="14"/>
  <c r="AC159" i="14"/>
  <c r="AC127" i="14"/>
  <c r="AC109" i="14"/>
  <c r="AC273" i="14"/>
  <c r="AC102" i="14"/>
  <c r="AC177" i="14"/>
  <c r="AC374" i="14"/>
  <c r="AC199" i="14"/>
  <c r="AC78" i="14"/>
  <c r="AC100" i="14"/>
  <c r="AC223" i="14"/>
  <c r="AC244" i="14"/>
  <c r="AC41" i="14"/>
  <c r="AC337" i="14"/>
  <c r="AC15" i="14"/>
  <c r="AC310" i="14"/>
  <c r="AC37" i="14"/>
  <c r="AC268" i="14"/>
  <c r="AC207" i="14"/>
  <c r="AC165" i="14"/>
  <c r="AC58" i="14"/>
  <c r="AC32" i="14"/>
  <c r="AC171" i="14"/>
  <c r="AC98" i="14"/>
  <c r="AC57" i="14"/>
  <c r="AC18" i="14"/>
  <c r="AC317" i="14"/>
  <c r="AC144" i="14"/>
  <c r="AC245" i="14"/>
  <c r="AC141" i="14"/>
  <c r="AC70" i="14"/>
  <c r="AC24" i="14"/>
  <c r="AC172" i="14"/>
  <c r="AC79" i="14"/>
  <c r="AC249" i="14"/>
  <c r="AC298" i="14"/>
  <c r="AC113" i="14"/>
  <c r="AC82" i="14"/>
  <c r="AC126" i="14"/>
  <c r="AC93" i="14"/>
  <c r="AC132" i="14"/>
  <c r="AC96" i="14"/>
  <c r="AC341" i="14"/>
  <c r="AC283" i="14"/>
  <c r="AC233" i="14"/>
  <c r="AC28" i="14"/>
  <c r="AC225" i="14"/>
  <c r="AC118" i="14"/>
  <c r="AC86" i="14"/>
  <c r="AC226" i="14"/>
  <c r="AC323" i="14"/>
  <c r="AC38" i="14"/>
  <c r="AC111" i="14"/>
  <c r="AC153" i="14"/>
  <c r="AC302" i="14"/>
  <c r="AC160" i="14"/>
  <c r="AC71" i="14"/>
  <c r="AC21" i="14"/>
  <c r="AC203" i="14"/>
  <c r="AC44" i="14"/>
  <c r="AC107" i="14"/>
  <c r="AC155" i="14"/>
  <c r="AC214" i="14"/>
  <c r="AC217" i="14"/>
  <c r="AC130" i="14"/>
  <c r="AC69" i="14"/>
  <c r="AC95" i="14"/>
  <c r="AC115" i="14"/>
  <c r="AC364" i="14"/>
  <c r="AC209" i="14"/>
  <c r="AC67" i="14"/>
  <c r="AC340" i="14"/>
  <c r="AC51" i="14"/>
  <c r="AC274" i="14"/>
  <c r="AC123" i="14"/>
  <c r="AC17" i="14"/>
  <c r="AC300" i="14"/>
  <c r="AC258" i="14"/>
  <c r="AC359" i="14"/>
  <c r="AC347" i="14"/>
  <c r="AC63" i="14"/>
  <c r="AC157" i="14"/>
  <c r="AC208" i="14"/>
  <c r="AC182" i="14"/>
  <c r="AC212" i="14"/>
  <c r="AC288" i="14"/>
  <c r="AC34" i="14"/>
  <c r="AC284" i="14"/>
  <c r="AC204" i="14"/>
  <c r="AC335" i="14"/>
  <c r="AC116" i="14"/>
  <c r="AC202" i="14"/>
  <c r="AC381" i="14"/>
  <c r="AC210" i="14"/>
  <c r="AC295" i="14"/>
  <c r="AC125" i="14"/>
  <c r="AC56" i="14"/>
  <c r="AC26" i="14"/>
  <c r="AC220" i="14"/>
  <c r="AC186" i="14"/>
  <c r="AC75" i="14"/>
  <c r="AC52" i="14"/>
  <c r="AC55" i="14"/>
  <c r="AC195" i="14"/>
  <c r="AC256" i="14"/>
  <c r="AC275" i="14"/>
  <c r="AC134" i="14"/>
  <c r="AC156" i="14"/>
  <c r="AC175" i="14"/>
  <c r="AC269" i="14"/>
  <c r="AC255" i="14"/>
  <c r="AC222" i="14"/>
  <c r="AC129" i="14"/>
  <c r="AC336" i="14"/>
  <c r="AC13" i="14"/>
  <c r="AC110" i="14"/>
  <c r="AC68" i="14"/>
  <c r="AC343" i="14"/>
  <c r="AC267" i="14"/>
  <c r="AC187" i="14"/>
  <c r="AC375" i="14"/>
  <c r="AC377" i="14"/>
  <c r="AC80" i="14"/>
  <c r="AC47" i="14"/>
  <c r="AC314" i="14"/>
  <c r="AC318" i="14"/>
  <c r="AC19" i="14"/>
  <c r="AC332" i="14"/>
  <c r="AC240" i="14"/>
  <c r="AC23" i="14"/>
  <c r="AC325" i="14"/>
  <c r="AC242" i="14"/>
  <c r="AC91" i="14"/>
  <c r="AC380" i="14"/>
  <c r="AC194" i="14"/>
  <c r="AC85" i="14"/>
  <c r="AC263" i="14"/>
  <c r="AC42" i="14"/>
  <c r="AC73" i="14"/>
  <c r="AC94" i="14"/>
  <c r="AC306" i="14"/>
  <c r="AC163" i="14"/>
  <c r="AC54" i="14"/>
  <c r="AC313" i="14"/>
  <c r="AC334" i="14"/>
  <c r="AC59" i="14"/>
  <c r="AC260" i="14"/>
  <c r="AC124" i="14"/>
  <c r="AC145" i="14"/>
  <c r="AC112" i="14"/>
  <c r="AC247" i="14"/>
  <c r="AC191" i="14"/>
  <c r="AC27" i="14"/>
  <c r="AC121" i="14"/>
  <c r="AC219" i="14"/>
  <c r="AC266" i="14"/>
  <c r="AC84" i="14"/>
  <c r="AC120" i="14"/>
  <c r="AC297" i="14"/>
  <c r="AC357" i="14"/>
  <c r="AC99" i="14"/>
  <c r="AC39" i="14"/>
  <c r="AC179" i="14"/>
  <c r="AC148" i="14"/>
  <c r="AC272" i="14"/>
  <c r="AC176" i="14"/>
  <c r="AC296" i="14"/>
  <c r="AC97" i="14"/>
  <c r="AC198" i="14"/>
  <c r="AC257" i="14"/>
  <c r="AC106" i="14"/>
  <c r="AC72" i="14"/>
  <c r="AC11" i="14"/>
  <c r="AC83" i="14"/>
  <c r="AC369" i="14"/>
  <c r="AC45" i="14"/>
  <c r="AC149" i="14"/>
  <c r="AC299" i="14"/>
  <c r="AC344" i="14"/>
  <c r="AC228" i="14"/>
  <c r="AC213" i="14"/>
  <c r="AC74" i="14"/>
  <c r="AC87" i="14"/>
  <c r="AC20" i="14"/>
  <c r="AC329" i="14"/>
  <c r="AC243" i="14"/>
  <c r="AC315" i="14"/>
  <c r="AC271" i="14"/>
  <c r="AC139" i="14"/>
  <c r="AC294" i="14"/>
  <c r="AC77" i="14"/>
  <c r="AC291" i="14"/>
  <c r="AC353" i="14"/>
  <c r="AC388" i="14"/>
  <c r="AC105" i="14"/>
  <c r="AC339" i="14"/>
  <c r="AC238" i="14"/>
  <c r="AC143" i="14"/>
  <c r="AC190" i="14"/>
  <c r="AC66" i="14"/>
  <c r="AC53" i="14"/>
  <c r="AC346" i="14"/>
  <c r="AC292" i="14"/>
  <c r="AC304" i="14"/>
  <c r="AC184" i="14"/>
  <c r="AC133" i="14"/>
  <c r="AC183" i="14"/>
  <c r="AC117" i="14"/>
  <c r="AC174" i="14"/>
  <c r="AC338" i="14"/>
  <c r="AC205" i="14"/>
  <c r="AC361" i="14"/>
  <c r="AC33" i="14"/>
  <c r="AC232" i="14"/>
  <c r="AC371" i="14"/>
  <c r="AC188" i="14"/>
  <c r="AC101" i="14"/>
  <c r="AC356" i="14"/>
  <c r="AC387" i="14"/>
  <c r="AC370" i="14"/>
  <c r="AC142" i="14"/>
  <c r="AC10" i="14"/>
  <c r="AC197" i="14"/>
  <c r="AC46" i="14"/>
  <c r="AC349" i="14"/>
  <c r="AC65" i="14"/>
  <c r="AC308" i="14"/>
  <c r="AC382" i="14"/>
  <c r="AC362" i="14"/>
  <c r="AC158" i="14"/>
  <c r="AC235" i="14"/>
  <c r="AC76" i="14"/>
  <c r="AC218" i="14"/>
  <c r="AC150" i="14"/>
  <c r="AC253" i="14"/>
  <c r="AC286" i="14"/>
  <c r="AC326" i="14"/>
  <c r="AC246" i="14"/>
  <c r="AC252" i="14"/>
  <c r="AC282" i="14"/>
  <c r="AC363" i="14"/>
  <c r="AC185" i="14"/>
  <c r="AC241" i="14"/>
  <c r="AC290" i="14"/>
  <c r="Q3" i="2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MCI</author>
    <author>Kevin Adamson</author>
    <author>Sandra Meurer</author>
    <author>smeurer</author>
    <author>sandra.meurer</author>
  </authors>
  <commentList>
    <comment ref="T10" authorId="0" shapeId="0" xr:uid="{00000000-0006-0000-0100-000001000000}">
      <text>
        <r>
          <rPr>
            <b/>
            <sz val="8"/>
            <color indexed="81"/>
            <rFont val="Tahoma"/>
            <family val="2"/>
          </rPr>
          <t>Comment:</t>
        </r>
        <r>
          <rPr>
            <sz val="8"/>
            <color indexed="81"/>
            <rFont val="Tahoma"/>
            <family val="2"/>
          </rPr>
          <t xml:space="preserve">
</t>
        </r>
        <r>
          <rPr>
            <b/>
            <sz val="8"/>
            <color indexed="10"/>
            <rFont val="Tahoma"/>
            <family val="2"/>
          </rPr>
          <t>TO BE ENTERED BY SERVICE DELIVERY!</t>
        </r>
      </text>
    </comment>
    <comment ref="T11" authorId="0" shapeId="0" xr:uid="{00000000-0006-0000-0100-000002000000}">
      <text>
        <r>
          <rPr>
            <b/>
            <sz val="8"/>
            <color indexed="81"/>
            <rFont val="Tahoma"/>
            <family val="2"/>
          </rPr>
          <t>Comment:</t>
        </r>
        <r>
          <rPr>
            <sz val="8"/>
            <color indexed="81"/>
            <rFont val="Tahoma"/>
            <family val="2"/>
          </rPr>
          <t xml:space="preserve">
Please, take enter "Initial Service Term" value from the Service Order Form (SOF).</t>
        </r>
      </text>
    </comment>
    <comment ref="T12" authorId="1" shapeId="0" xr:uid="{00000000-0006-0000-0100-000003000000}">
      <text>
        <r>
          <rPr>
            <b/>
            <sz val="8"/>
            <color indexed="81"/>
            <rFont val="Tahoma"/>
            <family val="2"/>
          </rPr>
          <t>Format dd/mm/yy</t>
        </r>
        <r>
          <rPr>
            <sz val="8"/>
            <color indexed="81"/>
            <rFont val="Tahoma"/>
            <family val="2"/>
          </rPr>
          <t xml:space="preserve">
</t>
        </r>
      </text>
    </comment>
    <comment ref="T13" authorId="2" shapeId="0" xr:uid="{00000000-0006-0000-0100-000004000000}">
      <text>
        <r>
          <rPr>
            <b/>
            <sz val="8"/>
            <color indexed="81"/>
            <rFont val="Tahoma"/>
            <family val="2"/>
          </rPr>
          <t>Comment:</t>
        </r>
        <r>
          <rPr>
            <sz val="8"/>
            <color indexed="81"/>
            <rFont val="Tahoma"/>
            <family val="2"/>
          </rPr>
          <t xml:space="preserve">
Please, engage a VoIP Project Manager via 
</t>
        </r>
        <r>
          <rPr>
            <b/>
            <u/>
            <sz val="8"/>
            <color indexed="48"/>
            <rFont val="Tahoma"/>
            <family val="2"/>
          </rPr>
          <t>@ EMEA VoIP PM Engagement</t>
        </r>
        <r>
          <rPr>
            <b/>
            <sz val="8"/>
            <color indexed="81"/>
            <rFont val="Tahoma"/>
            <family val="2"/>
          </rPr>
          <t xml:space="preserve">. </t>
        </r>
      </text>
    </comment>
    <comment ref="T14" authorId="0" shapeId="0" xr:uid="{00000000-0006-0000-0100-000005000000}">
      <text>
        <r>
          <rPr>
            <b/>
            <sz val="8"/>
            <color indexed="81"/>
            <rFont val="Tahoma"/>
            <family val="2"/>
          </rPr>
          <t>Comment:</t>
        </r>
        <r>
          <rPr>
            <sz val="8"/>
            <color indexed="81"/>
            <rFont val="Tahoma"/>
            <family val="2"/>
          </rPr>
          <t xml:space="preserve">
</t>
        </r>
        <r>
          <rPr>
            <b/>
            <sz val="8"/>
            <color indexed="10"/>
            <rFont val="Tahoma"/>
            <family val="2"/>
          </rPr>
          <t>TO BE ENTERED BY SERVICE DELIVERY!</t>
        </r>
        <r>
          <rPr>
            <sz val="8"/>
            <color indexed="81"/>
            <rFont val="Tahoma"/>
            <family val="2"/>
          </rPr>
          <t xml:space="preserve">
In case of Hosted IP Centrex, please, enter the </t>
        </r>
        <r>
          <rPr>
            <b/>
            <sz val="8"/>
            <color indexed="81"/>
            <rFont val="Tahoma"/>
            <family val="2"/>
          </rPr>
          <t>PO Reference Number</t>
        </r>
        <r>
          <rPr>
            <sz val="8"/>
            <color indexed="81"/>
            <rFont val="Tahoma"/>
            <family val="2"/>
          </rPr>
          <t>, 
if applicable!</t>
        </r>
      </text>
    </comment>
    <comment ref="T15" authorId="0" shapeId="0" xr:uid="{00000000-0006-0000-0100-000006000000}">
      <text>
        <r>
          <rPr>
            <b/>
            <sz val="8"/>
            <color indexed="81"/>
            <rFont val="Tahoma"/>
            <family val="2"/>
          </rPr>
          <t>Comment:</t>
        </r>
        <r>
          <rPr>
            <sz val="8"/>
            <color indexed="81"/>
            <rFont val="Tahoma"/>
            <family val="2"/>
          </rPr>
          <t xml:space="preserve">
</t>
        </r>
        <r>
          <rPr>
            <b/>
            <sz val="8"/>
            <color indexed="10"/>
            <rFont val="Tahoma"/>
            <family val="2"/>
          </rPr>
          <t>TO BE ENTERED BY SERVICE DELIVERY!</t>
        </r>
      </text>
    </comment>
    <comment ref="G34" authorId="0" shapeId="0" xr:uid="{00000000-0006-0000-0100-000007000000}">
      <text>
        <r>
          <rPr>
            <b/>
            <sz val="8"/>
            <color indexed="81"/>
            <rFont val="Tahoma"/>
            <family val="2"/>
          </rPr>
          <t>Comment:</t>
        </r>
        <r>
          <rPr>
            <sz val="8"/>
            <color indexed="81"/>
            <rFont val="Tahoma"/>
            <family val="2"/>
          </rPr>
          <t xml:space="preserve">
Will be used for private dial plan name as well.</t>
        </r>
      </text>
    </comment>
    <comment ref="G35" authorId="0" shapeId="0" xr:uid="{00000000-0006-0000-0100-000008000000}">
      <text>
        <r>
          <rPr>
            <b/>
            <sz val="8"/>
            <color indexed="81"/>
            <rFont val="Tahoma"/>
            <family val="2"/>
          </rPr>
          <t>Comment:</t>
        </r>
        <r>
          <rPr>
            <sz val="8"/>
            <color indexed="81"/>
            <rFont val="Tahoma"/>
            <family val="2"/>
          </rPr>
          <t xml:space="preserve">
Please propose a sip domain name for the customer with the format "customername.globalipcom.com". 
Must be must be unique.
Example:
</t>
        </r>
        <r>
          <rPr>
            <b/>
            <sz val="8"/>
            <color indexed="10"/>
            <rFont val="Tahoma"/>
            <family val="2"/>
          </rPr>
          <t xml:space="preserve">Verizon.globalipcom.com
</t>
        </r>
        <r>
          <rPr>
            <sz val="8"/>
            <color indexed="81"/>
            <rFont val="Tahoma"/>
            <family val="2"/>
          </rPr>
          <t>(maximum of 15 digits, before globalipcom.com)</t>
        </r>
      </text>
    </comment>
    <comment ref="G36" authorId="3" shapeId="0" xr:uid="{00000000-0006-0000-0100-000009000000}">
      <text>
        <r>
          <rPr>
            <b/>
            <sz val="8"/>
            <color indexed="81"/>
            <rFont val="Tahoma"/>
            <family val="2"/>
          </rPr>
          <t xml:space="preserve">Comment:
</t>
        </r>
        <r>
          <rPr>
            <b/>
            <sz val="8"/>
            <color indexed="10"/>
            <rFont val="Tahoma"/>
            <family val="2"/>
          </rPr>
          <t>Must be attached to the order!</t>
        </r>
      </text>
    </comment>
    <comment ref="O36" authorId="0" shapeId="0" xr:uid="{00000000-0006-0000-0100-00000A000000}">
      <text>
        <r>
          <rPr>
            <b/>
            <sz val="8"/>
            <color indexed="81"/>
            <rFont val="Tahoma"/>
            <family val="2"/>
          </rPr>
          <t>Comment:</t>
        </r>
        <r>
          <rPr>
            <sz val="8"/>
            <color indexed="81"/>
            <rFont val="Tahoma"/>
            <family val="2"/>
          </rPr>
          <t xml:space="preserve">
</t>
        </r>
        <r>
          <rPr>
            <b/>
            <sz val="8"/>
            <color indexed="10"/>
            <rFont val="Tahoma"/>
            <family val="2"/>
          </rPr>
          <t>Needs to include:</t>
        </r>
        <r>
          <rPr>
            <sz val="8"/>
            <color indexed="81"/>
            <rFont val="Tahoma"/>
            <family val="2"/>
          </rPr>
          <t xml:space="preserve"> Sites, CPE+PBX, bandwidths and SLA type per site to go with SLA Overview Table.</t>
        </r>
      </text>
    </comment>
    <comment ref="I37" authorId="1" shapeId="0" xr:uid="{00000000-0006-0000-0100-00000B000000}">
      <text>
        <r>
          <rPr>
            <b/>
            <sz val="8"/>
            <color indexed="10"/>
            <rFont val="Tahoma"/>
            <family val="2"/>
          </rPr>
          <t>All sites must either be ICP enabled or not. No option exists to have a mix of the two</t>
        </r>
        <r>
          <rPr>
            <sz val="8"/>
            <color indexed="81"/>
            <rFont val="Tahoma"/>
            <family val="2"/>
          </rPr>
          <t xml:space="preserve">
</t>
        </r>
      </text>
    </comment>
    <comment ref="V37" authorId="1" shapeId="0" xr:uid="{00000000-0006-0000-0100-00000C000000}">
      <text>
        <r>
          <rPr>
            <b/>
            <sz val="8"/>
            <color indexed="10"/>
            <rFont val="Tahoma"/>
            <family val="2"/>
          </rPr>
          <t>All sites must either be provisioned on RIV architecture or not. No option exists to have a mix of the two.
ONLY available in combination with ICP!
All new customers will be provisioned on IAC!!!</t>
        </r>
        <r>
          <rPr>
            <sz val="8"/>
            <color indexed="81"/>
            <rFont val="Tahoma"/>
            <family val="2"/>
          </rPr>
          <t xml:space="preserve">
</t>
        </r>
      </text>
    </comment>
    <comment ref="V38" authorId="1" shapeId="0" xr:uid="{00000000-0006-0000-0100-00000D000000}">
      <text>
        <r>
          <rPr>
            <b/>
            <sz val="8"/>
            <color indexed="10"/>
            <rFont val="Tahoma"/>
            <family val="2"/>
          </rPr>
          <t>Enterprise Level Authorisation for Redirect to TN.
Onyl available for customers built on IAC</t>
        </r>
        <r>
          <rPr>
            <sz val="8"/>
            <color indexed="81"/>
            <rFont val="Tahoma"/>
            <family val="2"/>
          </rPr>
          <t xml:space="preserve">
</t>
        </r>
      </text>
    </comment>
    <comment ref="G56" authorId="0" shapeId="0" xr:uid="{00000000-0006-0000-0100-00000E000000}">
      <text>
        <r>
          <rPr>
            <b/>
            <sz val="8"/>
            <color indexed="81"/>
            <rFont val="Tahoma"/>
            <family val="2"/>
          </rPr>
          <t>Comment to Customers connecting Luxembourg sites:</t>
        </r>
        <r>
          <rPr>
            <sz val="8"/>
            <color indexed="81"/>
            <rFont val="Tahoma"/>
            <family val="2"/>
          </rPr>
          <t xml:space="preserve">
The users in all site will have to dial a "service prefix" to instruct the PBX/Network to route the call towards the Verizon VoIP Network. 
</t>
        </r>
        <r>
          <rPr>
            <b/>
            <sz val="8"/>
            <color indexed="8"/>
            <rFont val="Tahoma"/>
            <family val="2"/>
          </rPr>
          <t>IMPORTANT NOTE:</t>
        </r>
        <r>
          <rPr>
            <sz val="8"/>
            <color indexed="81"/>
            <rFont val="Tahoma"/>
            <family val="2"/>
          </rPr>
          <t xml:space="preserve">
</t>
        </r>
        <r>
          <rPr>
            <b/>
            <sz val="8"/>
            <color indexed="10"/>
            <rFont val="Tahoma"/>
            <family val="2"/>
          </rPr>
          <t>This prefix is not to interfere with the first digit(s) of any of the PRIVATE DIAL PLANS, nor any of the DDIs/Extensions used on these customer sites!</t>
        </r>
        <r>
          <rPr>
            <sz val="8"/>
            <color indexed="81"/>
            <rFont val="Tahoma"/>
            <family val="2"/>
          </rPr>
          <t xml:space="preserve">
Example:
</t>
        </r>
        <r>
          <rPr>
            <u/>
            <sz val="8"/>
            <color indexed="81"/>
            <rFont val="Tahoma"/>
            <family val="2"/>
          </rPr>
          <t>--&gt; Public Service Prefix: Customer network with 5 intl. sites</t>
        </r>
        <r>
          <rPr>
            <sz val="8"/>
            <color indexed="81"/>
            <rFont val="Tahoma"/>
            <family val="2"/>
          </rPr>
          <t xml:space="preserve">
--&gt; Public Service Prefix "</t>
        </r>
        <r>
          <rPr>
            <b/>
            <sz val="8"/>
            <color indexed="10"/>
            <rFont val="Tahoma"/>
            <family val="2"/>
          </rPr>
          <t>0</t>
        </r>
        <r>
          <rPr>
            <sz val="8"/>
            <color indexed="81"/>
            <rFont val="Tahoma"/>
            <family val="2"/>
          </rPr>
          <t>", "</t>
        </r>
        <r>
          <rPr>
            <b/>
            <sz val="8"/>
            <color indexed="10"/>
            <rFont val="Tahoma"/>
            <family val="2"/>
          </rPr>
          <t>9</t>
        </r>
        <r>
          <rPr>
            <sz val="8"/>
            <color indexed="81"/>
            <rFont val="Tahoma"/>
            <family val="2"/>
          </rPr>
          <t>" or "</t>
        </r>
        <r>
          <rPr>
            <b/>
            <sz val="8"/>
            <color indexed="10"/>
            <rFont val="Tahoma"/>
            <family val="2"/>
          </rPr>
          <t>82</t>
        </r>
        <r>
          <rPr>
            <sz val="8"/>
            <color indexed="81"/>
            <rFont val="Tahoma"/>
            <family val="2"/>
          </rPr>
          <t xml:space="preserve">" 
--&gt; Site IDs/Prefixes of Private Dial Plans:
       </t>
        </r>
        <r>
          <rPr>
            <b/>
            <sz val="8"/>
            <color indexed="18"/>
            <rFont val="Tahoma"/>
            <family val="2"/>
          </rPr>
          <t>11</t>
        </r>
        <r>
          <rPr>
            <sz val="8"/>
            <color indexed="81"/>
            <rFont val="Tahoma"/>
            <family val="2"/>
          </rPr>
          <t xml:space="preserve"> for Washington, 
      </t>
        </r>
        <r>
          <rPr>
            <b/>
            <sz val="8"/>
            <color indexed="18"/>
            <rFont val="Tahoma"/>
            <family val="2"/>
          </rPr>
          <t xml:space="preserve"> 22</t>
        </r>
        <r>
          <rPr>
            <sz val="8"/>
            <color indexed="81"/>
            <rFont val="Tahoma"/>
            <family val="2"/>
          </rPr>
          <t xml:space="preserve"> for Amsterdam, 
       </t>
        </r>
        <r>
          <rPr>
            <b/>
            <sz val="8"/>
            <color indexed="18"/>
            <rFont val="Tahoma"/>
            <family val="2"/>
          </rPr>
          <t>33</t>
        </r>
        <r>
          <rPr>
            <sz val="8"/>
            <color indexed="81"/>
            <rFont val="Tahoma"/>
            <family val="2"/>
          </rPr>
          <t xml:space="preserve"> for Luxembourg, 
       </t>
        </r>
        <r>
          <rPr>
            <b/>
            <sz val="8"/>
            <color indexed="18"/>
            <rFont val="Tahoma"/>
            <family val="2"/>
          </rPr>
          <t>44</t>
        </r>
        <r>
          <rPr>
            <sz val="8"/>
            <color indexed="81"/>
            <rFont val="Tahoma"/>
            <family val="2"/>
          </rPr>
          <t xml:space="preserve"> for Berlin, 
       </t>
        </r>
        <r>
          <rPr>
            <b/>
            <sz val="8"/>
            <color indexed="18"/>
            <rFont val="Tahoma"/>
            <family val="2"/>
          </rPr>
          <t>55</t>
        </r>
        <r>
          <rPr>
            <sz val="8"/>
            <color indexed="81"/>
            <rFont val="Tahoma"/>
            <family val="2"/>
          </rPr>
          <t xml:space="preserve"> for Paris 
--&gt; No extension on any of these locations is allowed 
       to start with a "</t>
        </r>
        <r>
          <rPr>
            <b/>
            <sz val="8"/>
            <color indexed="10"/>
            <rFont val="Tahoma"/>
            <family val="2"/>
          </rPr>
          <t>0</t>
        </r>
        <r>
          <rPr>
            <sz val="8"/>
            <color indexed="81"/>
            <rFont val="Tahoma"/>
            <family val="2"/>
          </rPr>
          <t>"!</t>
        </r>
      </text>
    </comment>
    <comment ref="N56" authorId="3" shapeId="0" xr:uid="{00000000-0006-0000-0100-00000F000000}">
      <text>
        <r>
          <rPr>
            <b/>
            <sz val="8"/>
            <color indexed="81"/>
            <rFont val="Tahoma"/>
            <family val="2"/>
          </rPr>
          <t>Comment:</t>
        </r>
        <r>
          <rPr>
            <sz val="8"/>
            <color indexed="81"/>
            <rFont val="Tahoma"/>
            <family val="2"/>
          </rPr>
          <t xml:space="preserve">
Please, ensure that the Public Service Prefix will not be stripped before the call is being handed over to the Vz Network!</t>
        </r>
      </text>
    </comment>
    <comment ref="B77" authorId="2" shapeId="0" xr:uid="{00000000-0006-0000-0100-000010000000}">
      <text>
        <r>
          <rPr>
            <b/>
            <sz val="8"/>
            <color indexed="81"/>
            <rFont val="Tahoma"/>
            <family val="2"/>
          </rPr>
          <t>Comment:</t>
        </r>
        <r>
          <rPr>
            <sz val="8"/>
            <color indexed="81"/>
            <rFont val="Tahoma"/>
            <family val="2"/>
          </rPr>
          <t xml:space="preserve">
JUST IP PHONES!
Not applicable for Analogue Converters.</t>
        </r>
      </text>
    </comment>
    <comment ref="K77" authorId="4" shapeId="0" xr:uid="{00000000-0006-0000-0100-000011000000}">
      <text>
        <r>
          <rPr>
            <b/>
            <sz val="8"/>
            <color indexed="81"/>
            <rFont val="Tahoma"/>
            <family val="2"/>
          </rPr>
          <t xml:space="preserve">Each HIPC Customer will benefit from either of the following IP Phone proposition that is " Purchase " or "Rental with Ownership" at the Enterprise level.
</t>
        </r>
      </text>
    </comment>
    <comment ref="P77" authorId="4" shapeId="0" xr:uid="{00000000-0006-0000-0100-000012000000}">
      <text>
        <r>
          <rPr>
            <b/>
            <sz val="8"/>
            <color indexed="81"/>
            <rFont val="Tahoma"/>
            <family val="2"/>
          </rPr>
          <t>Comment:</t>
        </r>
        <r>
          <rPr>
            <sz val="8"/>
            <color indexed="81"/>
            <rFont val="Tahoma"/>
            <family val="2"/>
          </rPr>
          <t xml:space="preserve">
Please, enter the total cost per phone type from related</t>
        </r>
        <r>
          <rPr>
            <b/>
            <sz val="8"/>
            <color indexed="81"/>
            <rFont val="Tahoma"/>
            <family val="2"/>
          </rPr>
          <t xml:space="preserve"> PRICING QUOTE</t>
        </r>
        <r>
          <rPr>
            <sz val="8"/>
            <color indexed="81"/>
            <rFont val="Tahoma"/>
            <family val="2"/>
          </rPr>
          <t>.</t>
        </r>
      </text>
    </comment>
    <comment ref="B78" authorId="0" shapeId="0" xr:uid="{00000000-0006-0000-0100-000013000000}">
      <text>
        <r>
          <rPr>
            <b/>
            <sz val="8"/>
            <color indexed="81"/>
            <rFont val="Tahoma"/>
            <family val="2"/>
          </rPr>
          <t>Comment:</t>
        </r>
        <r>
          <rPr>
            <sz val="8"/>
            <color indexed="81"/>
            <rFont val="Tahoma"/>
            <family val="2"/>
          </rPr>
          <t xml:space="preserve">
Please, use exactly the same IP Phone Types as chosen in the applicable VoIP Pricing Quote (attached to SOF). Repetition of Information needed for automation!
JUST IP PHONES!
Not applicable for Analogue Converters.</t>
        </r>
      </text>
    </comment>
    <comment ref="K78" authorId="4" shapeId="0" xr:uid="{00000000-0006-0000-0100-000014000000}">
      <text>
        <r>
          <rPr>
            <b/>
            <sz val="8"/>
            <color indexed="81"/>
            <rFont val="Tahoma"/>
            <family val="2"/>
          </rPr>
          <t xml:space="preserve">"Each HIPC Customer will benefit from either of the following IP Phone proposition that is " Purchase " or "Rental with Ownership" at the Enterprise level."
</t>
        </r>
      </text>
    </comment>
    <comment ref="P78" authorId="4" shapeId="0" xr:uid="{00000000-0006-0000-0100-000015000000}">
      <text>
        <r>
          <rPr>
            <b/>
            <sz val="8"/>
            <color indexed="81"/>
            <rFont val="Tahoma"/>
            <family val="2"/>
          </rPr>
          <t>Comment:</t>
        </r>
        <r>
          <rPr>
            <sz val="8"/>
            <color indexed="81"/>
            <rFont val="Tahoma"/>
            <family val="2"/>
          </rPr>
          <t xml:space="preserve">
Please, enter the total cost per phone type from related</t>
        </r>
        <r>
          <rPr>
            <b/>
            <sz val="8"/>
            <color indexed="81"/>
            <rFont val="Tahoma"/>
            <family val="2"/>
          </rPr>
          <t xml:space="preserve"> PRICING QUOTE</t>
        </r>
        <r>
          <rPr>
            <sz val="8"/>
            <color indexed="81"/>
            <rFont val="Tahoma"/>
            <family val="2"/>
          </rPr>
          <t>.</t>
        </r>
      </text>
    </comment>
    <comment ref="B79" authorId="0" shapeId="0" xr:uid="{00000000-0006-0000-0100-000016000000}">
      <text>
        <r>
          <rPr>
            <b/>
            <sz val="8"/>
            <color indexed="81"/>
            <rFont val="Tahoma"/>
            <family val="2"/>
          </rPr>
          <t>Comment:</t>
        </r>
        <r>
          <rPr>
            <sz val="8"/>
            <color indexed="81"/>
            <rFont val="Tahoma"/>
            <family val="2"/>
          </rPr>
          <t xml:space="preserve">
Please, use exactly the same IP Phone Types as chosen in the applicable VoIP Pricing Quote (attached to SOF). Repetition of Information needed for automation!
JUST IP PHONES!
Not applicable for Analogue Converters.</t>
        </r>
      </text>
    </comment>
    <comment ref="K79" authorId="4" shapeId="0" xr:uid="{00000000-0006-0000-0100-000017000000}">
      <text>
        <r>
          <rPr>
            <b/>
            <sz val="8"/>
            <color indexed="81"/>
            <rFont val="Tahoma"/>
            <family val="2"/>
          </rPr>
          <t xml:space="preserve">"Each HIPC Customer will benefit from either of the following IP Phone proposition that is " Purchase " or "Rental with Ownership" at the Enterprise level."
</t>
        </r>
      </text>
    </comment>
    <comment ref="P79" authorId="4" shapeId="0" xr:uid="{00000000-0006-0000-0100-000018000000}">
      <text>
        <r>
          <rPr>
            <b/>
            <sz val="8"/>
            <color indexed="81"/>
            <rFont val="Tahoma"/>
            <family val="2"/>
          </rPr>
          <t>Comment:</t>
        </r>
        <r>
          <rPr>
            <sz val="8"/>
            <color indexed="81"/>
            <rFont val="Tahoma"/>
            <family val="2"/>
          </rPr>
          <t xml:space="preserve">
Please, enter the total cost per phone type from related</t>
        </r>
        <r>
          <rPr>
            <b/>
            <sz val="8"/>
            <color indexed="81"/>
            <rFont val="Tahoma"/>
            <family val="2"/>
          </rPr>
          <t xml:space="preserve"> PRICING QUOTE</t>
        </r>
        <r>
          <rPr>
            <sz val="8"/>
            <color indexed="81"/>
            <rFont val="Tahoma"/>
            <family val="2"/>
          </rPr>
          <t>.</t>
        </r>
      </text>
    </comment>
    <comment ref="B80" authorId="0" shapeId="0" xr:uid="{00000000-0006-0000-0100-000019000000}">
      <text>
        <r>
          <rPr>
            <b/>
            <sz val="8"/>
            <color indexed="81"/>
            <rFont val="Tahoma"/>
            <family val="2"/>
          </rPr>
          <t>Comment:</t>
        </r>
        <r>
          <rPr>
            <sz val="8"/>
            <color indexed="81"/>
            <rFont val="Tahoma"/>
            <family val="2"/>
          </rPr>
          <t xml:space="preserve">
Please, use exactly the same IP Phone Types as chosen in the applicable VoIP Pricing Quote (attached to SOF). Repetition of Information needed for automation!
JUST IP PHONES!
Not applicable for Analogue Converters.</t>
        </r>
      </text>
    </comment>
    <comment ref="K80" authorId="4" shapeId="0" xr:uid="{00000000-0006-0000-0100-00001A000000}">
      <text>
        <r>
          <rPr>
            <b/>
            <sz val="8"/>
            <color indexed="81"/>
            <rFont val="Tahoma"/>
            <family val="2"/>
          </rPr>
          <t xml:space="preserve">"Each HIPC Customer will benefit from either of the following IP Phone proposition that is " Purchase " or "Rental with Ownership" at the Enterprise level."
</t>
        </r>
      </text>
    </comment>
    <comment ref="P80" authorId="4" shapeId="0" xr:uid="{00000000-0006-0000-0100-00001B000000}">
      <text>
        <r>
          <rPr>
            <b/>
            <sz val="8"/>
            <color indexed="81"/>
            <rFont val="Tahoma"/>
            <family val="2"/>
          </rPr>
          <t>Comment:</t>
        </r>
        <r>
          <rPr>
            <sz val="8"/>
            <color indexed="81"/>
            <rFont val="Tahoma"/>
            <family val="2"/>
          </rPr>
          <t xml:space="preserve">
Please, enter the total cost per phone type from related</t>
        </r>
        <r>
          <rPr>
            <b/>
            <sz val="8"/>
            <color indexed="81"/>
            <rFont val="Tahoma"/>
            <family val="2"/>
          </rPr>
          <t xml:space="preserve"> PRICING QUOTE</t>
        </r>
        <r>
          <rPr>
            <sz val="8"/>
            <color indexed="81"/>
            <rFont val="Tahoma"/>
            <family val="2"/>
          </rPr>
          <t>.</t>
        </r>
      </text>
    </comment>
    <comment ref="B81" authorId="0" shapeId="0" xr:uid="{00000000-0006-0000-0100-00001C000000}">
      <text>
        <r>
          <rPr>
            <b/>
            <sz val="8"/>
            <color indexed="81"/>
            <rFont val="Tahoma"/>
            <family val="2"/>
          </rPr>
          <t>Comment:</t>
        </r>
        <r>
          <rPr>
            <sz val="8"/>
            <color indexed="81"/>
            <rFont val="Tahoma"/>
            <family val="2"/>
          </rPr>
          <t xml:space="preserve">
Please, use exactly the same IP Phone Types as chosen in the applicable VoIP Pricing Quote (attached to SOF). Repetition of Information needed for automation!
JUST IP PHONES!
Not applicable for Analogue Converters.</t>
        </r>
      </text>
    </comment>
    <comment ref="K81" authorId="4" shapeId="0" xr:uid="{00000000-0006-0000-0100-00001D000000}">
      <text>
        <r>
          <rPr>
            <b/>
            <sz val="8"/>
            <color indexed="81"/>
            <rFont val="Tahoma"/>
            <family val="2"/>
          </rPr>
          <t xml:space="preserve">"Each HIPC Customer will benefit from either of the following IP Phone proposition that is " Purchase " or "Rental with Ownership" at the Enterprise level."
</t>
        </r>
      </text>
    </comment>
    <comment ref="P81" authorId="4" shapeId="0" xr:uid="{00000000-0006-0000-0100-00001E000000}">
      <text>
        <r>
          <rPr>
            <b/>
            <sz val="8"/>
            <color indexed="81"/>
            <rFont val="Tahoma"/>
            <family val="2"/>
          </rPr>
          <t>Comment:</t>
        </r>
        <r>
          <rPr>
            <sz val="8"/>
            <color indexed="81"/>
            <rFont val="Tahoma"/>
            <family val="2"/>
          </rPr>
          <t xml:space="preserve">
Please, enter the total cost per phone type from related</t>
        </r>
        <r>
          <rPr>
            <b/>
            <sz val="8"/>
            <color indexed="81"/>
            <rFont val="Tahoma"/>
            <family val="2"/>
          </rPr>
          <t xml:space="preserve"> PRICING QUOTE</t>
        </r>
        <r>
          <rPr>
            <sz val="8"/>
            <color indexed="81"/>
            <rFont val="Tahoma"/>
            <family val="2"/>
          </rPr>
          <t>.</t>
        </r>
      </text>
    </comment>
    <comment ref="B82" authorId="0" shapeId="0" xr:uid="{00000000-0006-0000-0100-00001F000000}">
      <text>
        <r>
          <rPr>
            <b/>
            <sz val="8"/>
            <color indexed="81"/>
            <rFont val="Tahoma"/>
            <family val="2"/>
          </rPr>
          <t>Comment:</t>
        </r>
        <r>
          <rPr>
            <sz val="8"/>
            <color indexed="81"/>
            <rFont val="Tahoma"/>
            <family val="2"/>
          </rPr>
          <t xml:space="preserve">
Please, use exactly the same IP Phone Types as chosen in the applicable VoIP Pricing Quote (attached to SOF). Repetition of Information needed for automation!
JUST IP PHONES!
Not applicable for Analogue Converters.</t>
        </r>
      </text>
    </comment>
    <comment ref="K82" authorId="4" shapeId="0" xr:uid="{00000000-0006-0000-0100-000020000000}">
      <text>
        <r>
          <rPr>
            <b/>
            <sz val="8"/>
            <color indexed="81"/>
            <rFont val="Tahoma"/>
            <family val="2"/>
          </rPr>
          <t xml:space="preserve">"Each HIPC Customer will benefit from either of the following IP Phone proposition that is " Purchase " or "Rental with Ownership" at the Enterprise level."
</t>
        </r>
      </text>
    </comment>
    <comment ref="P82" authorId="4" shapeId="0" xr:uid="{00000000-0006-0000-0100-000021000000}">
      <text>
        <r>
          <rPr>
            <b/>
            <sz val="8"/>
            <color indexed="81"/>
            <rFont val="Tahoma"/>
            <family val="2"/>
          </rPr>
          <t>Comment:</t>
        </r>
        <r>
          <rPr>
            <sz val="8"/>
            <color indexed="81"/>
            <rFont val="Tahoma"/>
            <family val="2"/>
          </rPr>
          <t xml:space="preserve">
Please, enter the total cost per phone type from related</t>
        </r>
        <r>
          <rPr>
            <b/>
            <sz val="8"/>
            <color indexed="81"/>
            <rFont val="Tahoma"/>
            <family val="2"/>
          </rPr>
          <t xml:space="preserve"> PRICING QUOTE</t>
        </r>
        <r>
          <rPr>
            <sz val="8"/>
            <color indexed="81"/>
            <rFont val="Tahoma"/>
            <family val="2"/>
          </rPr>
          <t>.</t>
        </r>
      </text>
    </comment>
    <comment ref="B83" authorId="0" shapeId="0" xr:uid="{00000000-0006-0000-0100-000022000000}">
      <text>
        <r>
          <rPr>
            <b/>
            <sz val="8"/>
            <color indexed="81"/>
            <rFont val="Tahoma"/>
            <family val="2"/>
          </rPr>
          <t>Comment:</t>
        </r>
        <r>
          <rPr>
            <sz val="8"/>
            <color indexed="81"/>
            <rFont val="Tahoma"/>
            <family val="2"/>
          </rPr>
          <t xml:space="preserve">
Please, use exactly the same IP Phone Types as chosen in the applicable VoIP Pricing Quote (attached to SOF). Repetition of Information needed for automation!
JUST IP PHONES!
Not applicable for Analogue Converters.</t>
        </r>
      </text>
    </comment>
    <comment ref="K83" authorId="4" shapeId="0" xr:uid="{00000000-0006-0000-0100-000023000000}">
      <text>
        <r>
          <rPr>
            <b/>
            <sz val="8"/>
            <color indexed="81"/>
            <rFont val="Tahoma"/>
            <family val="2"/>
          </rPr>
          <t xml:space="preserve">"Each HIPC Customer will benefit from either of the following IP Phone proposition that is " Purchase " or "Rental with Ownership" at the Enterprise level."
</t>
        </r>
      </text>
    </comment>
    <comment ref="P83" authorId="4" shapeId="0" xr:uid="{00000000-0006-0000-0100-000024000000}">
      <text>
        <r>
          <rPr>
            <b/>
            <sz val="8"/>
            <color indexed="81"/>
            <rFont val="Tahoma"/>
            <family val="2"/>
          </rPr>
          <t>Comment:</t>
        </r>
        <r>
          <rPr>
            <sz val="8"/>
            <color indexed="81"/>
            <rFont val="Tahoma"/>
            <family val="2"/>
          </rPr>
          <t xml:space="preserve">
Please, enter the total cost per phone type from related</t>
        </r>
        <r>
          <rPr>
            <b/>
            <sz val="8"/>
            <color indexed="81"/>
            <rFont val="Tahoma"/>
            <family val="2"/>
          </rPr>
          <t xml:space="preserve"> PRICING QUOTE</t>
        </r>
        <r>
          <rPr>
            <sz val="8"/>
            <color indexed="81"/>
            <rFont val="Tahoma"/>
            <family val="2"/>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MCI</author>
    <author>smeurer</author>
  </authors>
  <commentList>
    <comment ref="X9" authorId="0" shapeId="0" xr:uid="{00000000-0006-0000-0200-000001000000}">
      <text>
        <r>
          <rPr>
            <b/>
            <sz val="8"/>
            <color indexed="81"/>
            <rFont val="Tahoma"/>
            <family val="2"/>
          </rPr>
          <t>Comment:</t>
        </r>
        <r>
          <rPr>
            <sz val="8"/>
            <color indexed="81"/>
            <rFont val="Tahoma"/>
            <family val="2"/>
          </rPr>
          <t xml:space="preserve">
For the case that several users will share a phone: Please, indicate by assigning PhoneIDs and the shared PhoneID to each user.</t>
        </r>
      </text>
    </comment>
    <comment ref="Z9" authorId="0" shapeId="0" xr:uid="{00000000-0006-0000-0200-000002000000}">
      <text>
        <r>
          <rPr>
            <b/>
            <sz val="8"/>
            <color indexed="81"/>
            <rFont val="Tahoma"/>
            <family val="2"/>
          </rPr>
          <t>Comment:</t>
        </r>
        <r>
          <rPr>
            <sz val="8"/>
            <color indexed="81"/>
            <rFont val="Tahoma"/>
            <family val="2"/>
          </rPr>
          <t xml:space="preserve">
Please, choose one of the 3 phone types provided for your order on Sheet "CommonToAllSites"
Section 6: "IP Phone Ordering".</t>
        </r>
      </text>
    </comment>
    <comment ref="BD9" authorId="1" shapeId="0" xr:uid="{00000000-0006-0000-0200-000003000000}">
      <text>
        <r>
          <rPr>
            <b/>
            <sz val="8"/>
            <color indexed="81"/>
            <rFont val="Tahoma"/>
            <family val="2"/>
          </rPr>
          <t xml:space="preserve">Comment:
</t>
        </r>
        <r>
          <rPr>
            <sz val="8"/>
            <color indexed="81"/>
            <rFont val="Tahoma"/>
            <family val="2"/>
          </rPr>
          <t xml:space="preserve">Please, note:
For the use of 
</t>
        </r>
        <r>
          <rPr>
            <b/>
            <sz val="8"/>
            <color indexed="81"/>
            <rFont val="Tahoma"/>
            <family val="2"/>
          </rPr>
          <t>DYNAMIC IP Addresses</t>
        </r>
        <r>
          <rPr>
            <sz val="8"/>
            <color indexed="81"/>
            <rFont val="Tahoma"/>
            <family val="2"/>
          </rPr>
          <t xml:space="preserve"> a DHCP server has to be available!</t>
        </r>
      </text>
    </comment>
    <comment ref="BG9" authorId="1" shapeId="0" xr:uid="{00000000-0006-0000-0200-000004000000}">
      <text>
        <r>
          <rPr>
            <b/>
            <sz val="8"/>
            <color indexed="81"/>
            <rFont val="Tahoma"/>
            <family val="2"/>
          </rPr>
          <t xml:space="preserve">Comment:
</t>
        </r>
        <r>
          <rPr>
            <sz val="8"/>
            <color indexed="81"/>
            <rFont val="Tahoma"/>
            <family val="2"/>
          </rPr>
          <t xml:space="preserve">Please, note:
For the use of 
</t>
        </r>
        <r>
          <rPr>
            <b/>
            <sz val="8"/>
            <color indexed="81"/>
            <rFont val="Tahoma"/>
            <family val="2"/>
          </rPr>
          <t>DYNAMIC IP Addresses</t>
        </r>
        <r>
          <rPr>
            <sz val="8"/>
            <color indexed="81"/>
            <rFont val="Tahoma"/>
            <family val="2"/>
          </rPr>
          <t xml:space="preserve"> a DHCP server has to be available!</t>
        </r>
      </text>
    </comment>
    <comment ref="BJ9" authorId="1" shapeId="0" xr:uid="{00000000-0006-0000-0200-000005000000}">
      <text>
        <r>
          <rPr>
            <b/>
            <sz val="8"/>
            <color indexed="81"/>
            <rFont val="Tahoma"/>
            <family val="2"/>
          </rPr>
          <t>Comment:</t>
        </r>
        <r>
          <rPr>
            <sz val="8"/>
            <color indexed="81"/>
            <rFont val="Tahoma"/>
            <family val="2"/>
          </rPr>
          <t xml:space="preserve">
Please, provide in case of
--&gt;     static IP Address:
           Subnet Mask
--&gt;     dynamic IP Address:
            DHCP Pool</t>
        </r>
      </text>
    </comment>
    <comment ref="BM9" authorId="0" shapeId="0" xr:uid="{00000000-0006-0000-0200-000006000000}">
      <text>
        <r>
          <rPr>
            <b/>
            <sz val="8"/>
            <color indexed="81"/>
            <rFont val="Tahoma"/>
            <family val="2"/>
          </rPr>
          <t xml:space="preserve">Comment:
Please, choose the required combination of features per subscriber, if in doubt, just use the basic feature package </t>
        </r>
        <r>
          <rPr>
            <b/>
            <sz val="8"/>
            <color indexed="10"/>
            <rFont val="Tahoma"/>
            <family val="2"/>
          </rPr>
          <t>marked in red</t>
        </r>
        <r>
          <rPr>
            <b/>
            <sz val="8"/>
            <color indexed="81"/>
            <rFont val="Tahoma"/>
            <family val="2"/>
          </rPr>
          <t xml:space="preserve"> for all users and manage detailed requirements later through the web tool after having received your online training on customertraining.verizonbusiness.com. </t>
        </r>
        <r>
          <rPr>
            <b/>
            <i/>
            <sz val="8"/>
            <color indexed="81"/>
            <rFont val="Tahoma"/>
            <family val="2"/>
          </rPr>
          <t>Please, note the assignment of Network Voice Mail, Remote Office, Auto Attendant and Attendant Console will incurr additional cost!</t>
        </r>
        <r>
          <rPr>
            <b/>
            <sz val="8"/>
            <color indexed="81"/>
            <rFont val="Tahoma"/>
            <family val="2"/>
          </rPr>
          <t xml:space="preserve">
</t>
        </r>
        <r>
          <rPr>
            <sz val="8"/>
            <color indexed="81"/>
            <rFont val="Tahoma"/>
            <family val="2"/>
          </rPr>
          <t></t>
        </r>
        <r>
          <rPr>
            <b/>
            <sz val="8"/>
            <color indexed="81"/>
            <rFont val="Tahoma"/>
            <family val="2"/>
          </rPr>
          <t xml:space="preserve"> </t>
        </r>
        <r>
          <rPr>
            <b/>
            <sz val="8"/>
            <color indexed="10"/>
            <rFont val="Tahoma"/>
            <family val="2"/>
          </rPr>
          <t>HIPC-FP-noVM (basic package)</t>
        </r>
        <r>
          <rPr>
            <sz val="8"/>
            <color indexed="81"/>
            <rFont val="Tahoma"/>
            <family val="2"/>
          </rPr>
          <t xml:space="preserve">
 (all subscriber related features activated, no additional chargeable features)
 </t>
        </r>
        <r>
          <rPr>
            <b/>
            <sz val="8"/>
            <color indexed="81"/>
            <rFont val="Tahoma"/>
            <family val="2"/>
          </rPr>
          <t>HIPC-FP-20VM</t>
        </r>
        <r>
          <rPr>
            <sz val="8"/>
            <color indexed="81"/>
            <rFont val="Tahoma"/>
            <family val="2"/>
          </rPr>
          <t xml:space="preserve">
 (all subscriber related features activated, additionally </t>
        </r>
        <r>
          <rPr>
            <b/>
            <sz val="8"/>
            <color indexed="12"/>
            <rFont val="Tahoma"/>
            <family val="2"/>
          </rPr>
          <t>VoiceMail, 20 messages</t>
        </r>
        <r>
          <rPr>
            <sz val="8"/>
            <color indexed="81"/>
            <rFont val="Tahoma"/>
            <family val="2"/>
          </rPr>
          <t xml:space="preserve">)
 </t>
        </r>
        <r>
          <rPr>
            <b/>
            <sz val="8"/>
            <color indexed="81"/>
            <rFont val="Tahoma"/>
            <family val="2"/>
          </rPr>
          <t>HIPC-FP-50VM</t>
        </r>
        <r>
          <rPr>
            <sz val="8"/>
            <color indexed="81"/>
            <rFont val="Tahoma"/>
            <family val="2"/>
          </rPr>
          <t xml:space="preserve">
 (all subscriber related features activated, additionally </t>
        </r>
        <r>
          <rPr>
            <b/>
            <sz val="8"/>
            <color indexed="12"/>
            <rFont val="Tahoma"/>
            <family val="2"/>
          </rPr>
          <t>VoiceMail, 50 messages</t>
        </r>
        <r>
          <rPr>
            <sz val="8"/>
            <color indexed="81"/>
            <rFont val="Tahoma"/>
            <family val="2"/>
          </rPr>
          <t>)
</t>
        </r>
        <r>
          <rPr>
            <b/>
            <sz val="8"/>
            <color indexed="81"/>
            <rFont val="Tahoma"/>
            <family val="2"/>
          </rPr>
          <t xml:space="preserve"> HIPC-FP-RONoVM</t>
        </r>
        <r>
          <rPr>
            <sz val="8"/>
            <color indexed="81"/>
            <rFont val="Tahoma"/>
            <family val="2"/>
          </rPr>
          <t xml:space="preserve">
 (all subscriber related features activated, additionally </t>
        </r>
        <r>
          <rPr>
            <b/>
            <sz val="8"/>
            <color indexed="12"/>
            <rFont val="Tahoma"/>
            <family val="2"/>
          </rPr>
          <t>Remote Office</t>
        </r>
        <r>
          <rPr>
            <sz val="8"/>
            <color indexed="81"/>
            <rFont val="Tahoma"/>
            <family val="2"/>
          </rPr>
          <t xml:space="preserve">)
 </t>
        </r>
        <r>
          <rPr>
            <b/>
            <sz val="8"/>
            <color indexed="81"/>
            <rFont val="Tahoma"/>
            <family val="2"/>
          </rPr>
          <t>HIPC-FP-RO20VM</t>
        </r>
        <r>
          <rPr>
            <sz val="8"/>
            <color indexed="81"/>
            <rFont val="Tahoma"/>
            <family val="2"/>
          </rPr>
          <t xml:space="preserve">
 (all subscriber related features activated, additionally </t>
        </r>
        <r>
          <rPr>
            <b/>
            <sz val="8"/>
            <color indexed="12"/>
            <rFont val="Tahoma"/>
            <family val="2"/>
          </rPr>
          <t>Remote Office plus VoiceMail, 20 messages</t>
        </r>
        <r>
          <rPr>
            <sz val="8"/>
            <color indexed="81"/>
            <rFont val="Tahoma"/>
            <family val="2"/>
          </rPr>
          <t xml:space="preserve">)
 </t>
        </r>
        <r>
          <rPr>
            <b/>
            <sz val="8"/>
            <color indexed="81"/>
            <rFont val="Tahoma"/>
            <family val="2"/>
          </rPr>
          <t>HIPC-FP-RO50VM</t>
        </r>
        <r>
          <rPr>
            <sz val="8"/>
            <color indexed="81"/>
            <rFont val="Tahoma"/>
            <family val="2"/>
          </rPr>
          <t xml:space="preserve">
 (all subscriber related features activated, additionally </t>
        </r>
        <r>
          <rPr>
            <b/>
            <sz val="8"/>
            <color indexed="12"/>
            <rFont val="Tahoma"/>
            <family val="2"/>
          </rPr>
          <t>Remote Office plus VoiceMail, 50 messages</t>
        </r>
        <r>
          <rPr>
            <sz val="8"/>
            <color indexed="81"/>
            <rFont val="Tahoma"/>
            <family val="2"/>
          </rPr>
          <t xml:space="preserve">)
 </t>
        </r>
        <r>
          <rPr>
            <b/>
            <sz val="8"/>
            <color indexed="81"/>
            <rFont val="Tahoma"/>
            <family val="2"/>
          </rPr>
          <t>HIPC-FP-AANoVM</t>
        </r>
        <r>
          <rPr>
            <sz val="8"/>
            <color indexed="81"/>
            <rFont val="Tahoma"/>
            <family val="2"/>
          </rPr>
          <t xml:space="preserve">
 (all subscriber related features activated, additionally </t>
        </r>
        <r>
          <rPr>
            <b/>
            <sz val="8"/>
            <color indexed="12"/>
            <rFont val="Tahoma"/>
            <family val="2"/>
          </rPr>
          <t>Auto Attendant</t>
        </r>
        <r>
          <rPr>
            <sz val="8"/>
            <color indexed="81"/>
            <rFont val="Tahoma"/>
            <family val="2"/>
          </rPr>
          <t xml:space="preserve">)
 </t>
        </r>
        <r>
          <rPr>
            <b/>
            <sz val="8"/>
            <color indexed="81"/>
            <rFont val="Tahoma"/>
            <family val="2"/>
          </rPr>
          <t>HIPC-FP-AA20VM</t>
        </r>
        <r>
          <rPr>
            <sz val="8"/>
            <color indexed="81"/>
            <rFont val="Tahoma"/>
            <family val="2"/>
          </rPr>
          <t xml:space="preserve">
 (all subscriber related features activated, additionally </t>
        </r>
        <r>
          <rPr>
            <b/>
            <sz val="8"/>
            <color indexed="12"/>
            <rFont val="Tahoma"/>
            <family val="2"/>
          </rPr>
          <t>Auto Attendant plus VoiceMail, 20 messages</t>
        </r>
        <r>
          <rPr>
            <sz val="8"/>
            <color indexed="81"/>
            <rFont val="Tahoma"/>
            <family val="2"/>
          </rPr>
          <t xml:space="preserve">)
 </t>
        </r>
        <r>
          <rPr>
            <b/>
            <sz val="8"/>
            <color indexed="81"/>
            <rFont val="Tahoma"/>
            <family val="2"/>
          </rPr>
          <t>HIPC-FP-AA50VM</t>
        </r>
        <r>
          <rPr>
            <sz val="8"/>
            <color indexed="81"/>
            <rFont val="Tahoma"/>
            <family val="2"/>
          </rPr>
          <t xml:space="preserve">
 (all subscriber related features activated, additionally </t>
        </r>
        <r>
          <rPr>
            <b/>
            <sz val="8"/>
            <color indexed="12"/>
            <rFont val="Tahoma"/>
            <family val="2"/>
          </rPr>
          <t>Auto Attendant plus VoiceMail, 20 messages</t>
        </r>
        <r>
          <rPr>
            <sz val="8"/>
            <color indexed="81"/>
            <rFont val="Tahoma"/>
            <family val="2"/>
          </rPr>
          <t xml:space="preserve">)
 </t>
        </r>
        <r>
          <rPr>
            <b/>
            <sz val="8"/>
            <color indexed="81"/>
            <rFont val="Tahoma"/>
            <family val="2"/>
          </rPr>
          <t>HIPC-FP-ACNoVM</t>
        </r>
        <r>
          <rPr>
            <sz val="8"/>
            <color indexed="81"/>
            <rFont val="Tahoma"/>
            <family val="2"/>
          </rPr>
          <t xml:space="preserve">
 (all subscriber related features activated, additionally </t>
        </r>
        <r>
          <rPr>
            <b/>
            <sz val="8"/>
            <color indexed="12"/>
            <rFont val="Tahoma"/>
            <family val="2"/>
          </rPr>
          <t>Attendant Console</t>
        </r>
        <r>
          <rPr>
            <sz val="8"/>
            <color indexed="81"/>
            <rFont val="Tahoma"/>
            <family val="2"/>
          </rPr>
          <t xml:space="preserve">)
 </t>
        </r>
        <r>
          <rPr>
            <b/>
            <sz val="8"/>
            <color indexed="81"/>
            <rFont val="Tahoma"/>
            <family val="2"/>
          </rPr>
          <t>HIPC-FP-AC20VM</t>
        </r>
        <r>
          <rPr>
            <sz val="8"/>
            <color indexed="81"/>
            <rFont val="Tahoma"/>
            <family val="2"/>
          </rPr>
          <t xml:space="preserve">
 (all subscriber related features activated, additionally </t>
        </r>
        <r>
          <rPr>
            <b/>
            <sz val="8"/>
            <color indexed="12"/>
            <rFont val="Tahoma"/>
            <family val="2"/>
          </rPr>
          <t>Attendant Console plus VoiceMail, 20 messages</t>
        </r>
        <r>
          <rPr>
            <sz val="8"/>
            <color indexed="81"/>
            <rFont val="Tahoma"/>
            <family val="2"/>
          </rPr>
          <t xml:space="preserve">)
 </t>
        </r>
        <r>
          <rPr>
            <b/>
            <sz val="8"/>
            <color indexed="81"/>
            <rFont val="Tahoma"/>
            <family val="2"/>
          </rPr>
          <t>HIPC-FP-AC50VM</t>
        </r>
        <r>
          <rPr>
            <sz val="8"/>
            <color indexed="81"/>
            <rFont val="Tahoma"/>
            <family val="2"/>
          </rPr>
          <t xml:space="preserve">
 (all subscriber related features activated, additionally </t>
        </r>
        <r>
          <rPr>
            <b/>
            <sz val="8"/>
            <color indexed="12"/>
            <rFont val="Tahoma"/>
            <family val="2"/>
          </rPr>
          <t>Attendant Console plus VoiceMail, 50 messages</t>
        </r>
        <r>
          <rPr>
            <sz val="8"/>
            <color indexed="81"/>
            <rFont val="Tahoma"/>
            <family val="2"/>
          </rPr>
          <t>)</t>
        </r>
      </text>
    </comment>
    <comment ref="AL10" authorId="1" shapeId="0" xr:uid="{00000000-0006-0000-0200-000007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 authorId="1" shapeId="0" xr:uid="{00000000-0006-0000-0200-000008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BM10" authorId="0" shapeId="0" xr:uid="{00000000-0006-0000-0200-000009000000}">
      <text>
        <r>
          <rPr>
            <b/>
            <sz val="8"/>
            <color indexed="81"/>
            <rFont val="Tahoma"/>
            <family val="2"/>
          </rPr>
          <t xml:space="preserve">Comment:
Please, choose the required combination of features per subscriber, if in doubt, just use the basic feature package </t>
        </r>
        <r>
          <rPr>
            <b/>
            <sz val="8"/>
            <color indexed="10"/>
            <rFont val="Tahoma"/>
            <family val="2"/>
          </rPr>
          <t>marked in red</t>
        </r>
        <r>
          <rPr>
            <b/>
            <sz val="8"/>
            <color indexed="81"/>
            <rFont val="Tahoma"/>
            <family val="2"/>
          </rPr>
          <t xml:space="preserve"> for all users and manage detailed requirements later through the web tool after having received your online training on customertraining.verizonbusiness.com. </t>
        </r>
        <r>
          <rPr>
            <b/>
            <i/>
            <sz val="8"/>
            <color indexed="81"/>
            <rFont val="Tahoma"/>
            <family val="2"/>
          </rPr>
          <t>Please, note the assignment of Network Voice Mail, Remote Office, Auto Attendant and Attendant Console will incurr additional cost!</t>
        </r>
        <r>
          <rPr>
            <b/>
            <sz val="8"/>
            <color indexed="81"/>
            <rFont val="Tahoma"/>
            <family val="2"/>
          </rPr>
          <t xml:space="preserve">
</t>
        </r>
        <r>
          <rPr>
            <sz val="8"/>
            <color indexed="81"/>
            <rFont val="Tahoma"/>
            <family val="2"/>
          </rPr>
          <t></t>
        </r>
        <r>
          <rPr>
            <b/>
            <sz val="8"/>
            <color indexed="81"/>
            <rFont val="Tahoma"/>
            <family val="2"/>
          </rPr>
          <t xml:space="preserve"> </t>
        </r>
        <r>
          <rPr>
            <b/>
            <sz val="8"/>
            <color indexed="10"/>
            <rFont val="Tahoma"/>
            <family val="2"/>
          </rPr>
          <t>HIPC-FP-noVM (basic package)</t>
        </r>
        <r>
          <rPr>
            <sz val="8"/>
            <color indexed="81"/>
            <rFont val="Tahoma"/>
            <family val="2"/>
          </rPr>
          <t xml:space="preserve">
 (all subscriber related features activated, no additional chargeable features)
 </t>
        </r>
        <r>
          <rPr>
            <b/>
            <sz val="8"/>
            <color indexed="81"/>
            <rFont val="Tahoma"/>
            <family val="2"/>
          </rPr>
          <t>HIPC-FP-20VM</t>
        </r>
        <r>
          <rPr>
            <sz val="8"/>
            <color indexed="81"/>
            <rFont val="Tahoma"/>
            <family val="2"/>
          </rPr>
          <t xml:space="preserve">
 (all subscriber related features activated, additionally </t>
        </r>
        <r>
          <rPr>
            <b/>
            <sz val="8"/>
            <color indexed="12"/>
            <rFont val="Tahoma"/>
            <family val="2"/>
          </rPr>
          <t>VoiceMail, 20 messages</t>
        </r>
        <r>
          <rPr>
            <sz val="8"/>
            <color indexed="81"/>
            <rFont val="Tahoma"/>
            <family val="2"/>
          </rPr>
          <t xml:space="preserve">)
 </t>
        </r>
        <r>
          <rPr>
            <b/>
            <sz val="8"/>
            <color indexed="81"/>
            <rFont val="Tahoma"/>
            <family val="2"/>
          </rPr>
          <t>HIPC-FP-50VM</t>
        </r>
        <r>
          <rPr>
            <sz val="8"/>
            <color indexed="81"/>
            <rFont val="Tahoma"/>
            <family val="2"/>
          </rPr>
          <t xml:space="preserve">
 (all subscriber related features activated, additionally </t>
        </r>
        <r>
          <rPr>
            <b/>
            <sz val="8"/>
            <color indexed="12"/>
            <rFont val="Tahoma"/>
            <family val="2"/>
          </rPr>
          <t>VoiceMail, 50 messages</t>
        </r>
        <r>
          <rPr>
            <sz val="8"/>
            <color indexed="81"/>
            <rFont val="Tahoma"/>
            <family val="2"/>
          </rPr>
          <t>)
</t>
        </r>
        <r>
          <rPr>
            <b/>
            <sz val="8"/>
            <color indexed="81"/>
            <rFont val="Tahoma"/>
            <family val="2"/>
          </rPr>
          <t xml:space="preserve"> HIPC-FP-RONoVM</t>
        </r>
        <r>
          <rPr>
            <sz val="8"/>
            <color indexed="81"/>
            <rFont val="Tahoma"/>
            <family val="2"/>
          </rPr>
          <t xml:space="preserve">
 (all subscriber related features activated, additionally </t>
        </r>
        <r>
          <rPr>
            <b/>
            <sz val="8"/>
            <color indexed="12"/>
            <rFont val="Tahoma"/>
            <family val="2"/>
          </rPr>
          <t>Remote Office</t>
        </r>
        <r>
          <rPr>
            <sz val="8"/>
            <color indexed="81"/>
            <rFont val="Tahoma"/>
            <family val="2"/>
          </rPr>
          <t xml:space="preserve">)
 </t>
        </r>
        <r>
          <rPr>
            <b/>
            <sz val="8"/>
            <color indexed="81"/>
            <rFont val="Tahoma"/>
            <family val="2"/>
          </rPr>
          <t>HIPC-FP-RO20VM</t>
        </r>
        <r>
          <rPr>
            <sz val="8"/>
            <color indexed="81"/>
            <rFont val="Tahoma"/>
            <family val="2"/>
          </rPr>
          <t xml:space="preserve">
 (all subscriber related features activated, additionally </t>
        </r>
        <r>
          <rPr>
            <b/>
            <sz val="8"/>
            <color indexed="12"/>
            <rFont val="Tahoma"/>
            <family val="2"/>
          </rPr>
          <t>Remote Office plus VoiceMail, 20 messages</t>
        </r>
        <r>
          <rPr>
            <sz val="8"/>
            <color indexed="81"/>
            <rFont val="Tahoma"/>
            <family val="2"/>
          </rPr>
          <t xml:space="preserve">)
 </t>
        </r>
        <r>
          <rPr>
            <b/>
            <sz val="8"/>
            <color indexed="81"/>
            <rFont val="Tahoma"/>
            <family val="2"/>
          </rPr>
          <t>HIPC-FP-RO50VM</t>
        </r>
        <r>
          <rPr>
            <sz val="8"/>
            <color indexed="81"/>
            <rFont val="Tahoma"/>
            <family val="2"/>
          </rPr>
          <t xml:space="preserve">
 (all subscriber related features activated, additionally </t>
        </r>
        <r>
          <rPr>
            <b/>
            <sz val="8"/>
            <color indexed="12"/>
            <rFont val="Tahoma"/>
            <family val="2"/>
          </rPr>
          <t>Remote Office plus VoiceMail, 50 messages</t>
        </r>
        <r>
          <rPr>
            <sz val="8"/>
            <color indexed="81"/>
            <rFont val="Tahoma"/>
            <family val="2"/>
          </rPr>
          <t xml:space="preserve">)
 </t>
        </r>
        <r>
          <rPr>
            <b/>
            <sz val="8"/>
            <color indexed="81"/>
            <rFont val="Tahoma"/>
            <family val="2"/>
          </rPr>
          <t>HIPC-FP-AANoVM</t>
        </r>
        <r>
          <rPr>
            <sz val="8"/>
            <color indexed="81"/>
            <rFont val="Tahoma"/>
            <family val="2"/>
          </rPr>
          <t xml:space="preserve">
 (all subscriber related features activated, additionally </t>
        </r>
        <r>
          <rPr>
            <b/>
            <sz val="8"/>
            <color indexed="12"/>
            <rFont val="Tahoma"/>
            <family val="2"/>
          </rPr>
          <t>Auto Attendant</t>
        </r>
        <r>
          <rPr>
            <sz val="8"/>
            <color indexed="81"/>
            <rFont val="Tahoma"/>
            <family val="2"/>
          </rPr>
          <t xml:space="preserve">)
 </t>
        </r>
        <r>
          <rPr>
            <b/>
            <sz val="8"/>
            <color indexed="81"/>
            <rFont val="Tahoma"/>
            <family val="2"/>
          </rPr>
          <t>HIPC-FP-AA20VM</t>
        </r>
        <r>
          <rPr>
            <sz val="8"/>
            <color indexed="81"/>
            <rFont val="Tahoma"/>
            <family val="2"/>
          </rPr>
          <t xml:space="preserve">
 (all subscriber related features activated, additionally </t>
        </r>
        <r>
          <rPr>
            <b/>
            <sz val="8"/>
            <color indexed="12"/>
            <rFont val="Tahoma"/>
            <family val="2"/>
          </rPr>
          <t>Auto Attendant plus VoiceMail, 20 messages</t>
        </r>
        <r>
          <rPr>
            <sz val="8"/>
            <color indexed="81"/>
            <rFont val="Tahoma"/>
            <family val="2"/>
          </rPr>
          <t xml:space="preserve">)
 </t>
        </r>
        <r>
          <rPr>
            <b/>
            <sz val="8"/>
            <color indexed="81"/>
            <rFont val="Tahoma"/>
            <family val="2"/>
          </rPr>
          <t>HIPC-FP-AA50VM</t>
        </r>
        <r>
          <rPr>
            <sz val="8"/>
            <color indexed="81"/>
            <rFont val="Tahoma"/>
            <family val="2"/>
          </rPr>
          <t xml:space="preserve">
 (all subscriber related features activated, additionally </t>
        </r>
        <r>
          <rPr>
            <b/>
            <sz val="8"/>
            <color indexed="12"/>
            <rFont val="Tahoma"/>
            <family val="2"/>
          </rPr>
          <t>Auto Attendant plus VoiceMail, 20 messages</t>
        </r>
        <r>
          <rPr>
            <sz val="8"/>
            <color indexed="81"/>
            <rFont val="Tahoma"/>
            <family val="2"/>
          </rPr>
          <t xml:space="preserve">)
 </t>
        </r>
        <r>
          <rPr>
            <b/>
            <sz val="8"/>
            <color indexed="81"/>
            <rFont val="Tahoma"/>
            <family val="2"/>
          </rPr>
          <t>HIPC-FP-ACNoVM</t>
        </r>
        <r>
          <rPr>
            <sz val="8"/>
            <color indexed="81"/>
            <rFont val="Tahoma"/>
            <family val="2"/>
          </rPr>
          <t xml:space="preserve">
 (all subscriber related features activated, additionally </t>
        </r>
        <r>
          <rPr>
            <b/>
            <sz val="8"/>
            <color indexed="12"/>
            <rFont val="Tahoma"/>
            <family val="2"/>
          </rPr>
          <t>Attendant Console</t>
        </r>
        <r>
          <rPr>
            <sz val="8"/>
            <color indexed="81"/>
            <rFont val="Tahoma"/>
            <family val="2"/>
          </rPr>
          <t xml:space="preserve">)
 </t>
        </r>
        <r>
          <rPr>
            <b/>
            <sz val="8"/>
            <color indexed="81"/>
            <rFont val="Tahoma"/>
            <family val="2"/>
          </rPr>
          <t>HIPC-FP-AC20VM</t>
        </r>
        <r>
          <rPr>
            <sz val="8"/>
            <color indexed="81"/>
            <rFont val="Tahoma"/>
            <family val="2"/>
          </rPr>
          <t xml:space="preserve">
 (all subscriber related features activated, additionally </t>
        </r>
        <r>
          <rPr>
            <b/>
            <sz val="8"/>
            <color indexed="12"/>
            <rFont val="Tahoma"/>
            <family val="2"/>
          </rPr>
          <t>Attendant Console plus VoiceMail, 20 messages</t>
        </r>
        <r>
          <rPr>
            <sz val="8"/>
            <color indexed="81"/>
            <rFont val="Tahoma"/>
            <family val="2"/>
          </rPr>
          <t xml:space="preserve">)
 </t>
        </r>
        <r>
          <rPr>
            <b/>
            <sz val="8"/>
            <color indexed="81"/>
            <rFont val="Tahoma"/>
            <family val="2"/>
          </rPr>
          <t>HIPC-FP-AC50VM</t>
        </r>
        <r>
          <rPr>
            <sz val="8"/>
            <color indexed="81"/>
            <rFont val="Tahoma"/>
            <family val="2"/>
          </rPr>
          <t xml:space="preserve">
 (all subscriber related features activated, additionally </t>
        </r>
        <r>
          <rPr>
            <b/>
            <sz val="8"/>
            <color indexed="12"/>
            <rFont val="Tahoma"/>
            <family val="2"/>
          </rPr>
          <t>Attendant Console plus VoiceMail, 50 messages</t>
        </r>
        <r>
          <rPr>
            <sz val="8"/>
            <color indexed="81"/>
            <rFont val="Tahoma"/>
            <family val="2"/>
          </rPr>
          <t>)</t>
        </r>
      </text>
    </comment>
    <comment ref="AL11" authorId="1" shapeId="0" xr:uid="{00000000-0006-0000-0200-00000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 authorId="1" shapeId="0" xr:uid="{00000000-0006-0000-0200-00000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 authorId="1" shapeId="0" xr:uid="{00000000-0006-0000-0200-00000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 authorId="1" shapeId="0" xr:uid="{00000000-0006-0000-0200-00000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 authorId="1" shapeId="0" xr:uid="{00000000-0006-0000-0200-00000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 authorId="1" shapeId="0" xr:uid="{00000000-0006-0000-0200-00000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 authorId="1" shapeId="0" xr:uid="{00000000-0006-0000-0200-00001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 authorId="1" shapeId="0" xr:uid="{00000000-0006-0000-0200-00001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 authorId="1" shapeId="0" xr:uid="{00000000-0006-0000-0200-00001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 authorId="1" shapeId="0" xr:uid="{00000000-0006-0000-0200-00001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 authorId="1" shapeId="0" xr:uid="{00000000-0006-0000-0200-00001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 authorId="1" shapeId="0" xr:uid="{00000000-0006-0000-0200-00001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 authorId="1" shapeId="0" xr:uid="{00000000-0006-0000-0200-00001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 authorId="1" shapeId="0" xr:uid="{00000000-0006-0000-0200-00001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 authorId="1" shapeId="0" xr:uid="{00000000-0006-0000-0200-00001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 authorId="1" shapeId="0" xr:uid="{00000000-0006-0000-0200-00001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 authorId="1" shapeId="0" xr:uid="{00000000-0006-0000-0200-00001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 authorId="1" shapeId="0" xr:uid="{00000000-0006-0000-0200-00001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 authorId="1" shapeId="0" xr:uid="{00000000-0006-0000-0200-00001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 authorId="1" shapeId="0" xr:uid="{00000000-0006-0000-0200-00001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 authorId="1" shapeId="0" xr:uid="{00000000-0006-0000-0200-00001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 authorId="1" shapeId="0" xr:uid="{00000000-0006-0000-0200-00001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 authorId="1" shapeId="0" xr:uid="{00000000-0006-0000-0200-00002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 authorId="1" shapeId="0" xr:uid="{00000000-0006-0000-0200-00002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 authorId="1" shapeId="0" xr:uid="{00000000-0006-0000-0200-00002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 authorId="1" shapeId="0" xr:uid="{00000000-0006-0000-0200-00002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 authorId="1" shapeId="0" xr:uid="{00000000-0006-0000-0200-00002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 authorId="1" shapeId="0" xr:uid="{00000000-0006-0000-0200-00002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 authorId="1" shapeId="0" xr:uid="{00000000-0006-0000-0200-00002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 authorId="1" shapeId="0" xr:uid="{00000000-0006-0000-0200-00002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 authorId="1" shapeId="0" xr:uid="{00000000-0006-0000-0200-00002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 authorId="1" shapeId="0" xr:uid="{00000000-0006-0000-0200-00002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 authorId="1" shapeId="0" xr:uid="{00000000-0006-0000-0200-00002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 authorId="1" shapeId="0" xr:uid="{00000000-0006-0000-0200-00002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 authorId="1" shapeId="0" xr:uid="{00000000-0006-0000-0200-00002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 authorId="1" shapeId="0" xr:uid="{00000000-0006-0000-0200-00002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 authorId="1" shapeId="0" xr:uid="{00000000-0006-0000-0200-00002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 authorId="1" shapeId="0" xr:uid="{00000000-0006-0000-0200-00002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 authorId="1" shapeId="0" xr:uid="{00000000-0006-0000-0200-00003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 authorId="1" shapeId="0" xr:uid="{00000000-0006-0000-0200-00003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 authorId="1" shapeId="0" xr:uid="{00000000-0006-0000-0200-00003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 authorId="1" shapeId="0" xr:uid="{00000000-0006-0000-0200-00003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 authorId="1" shapeId="0" xr:uid="{00000000-0006-0000-0200-00003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 authorId="1" shapeId="0" xr:uid="{00000000-0006-0000-0200-00003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 authorId="1" shapeId="0" xr:uid="{00000000-0006-0000-0200-00003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 authorId="1" shapeId="0" xr:uid="{00000000-0006-0000-0200-00003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 authorId="1" shapeId="0" xr:uid="{00000000-0006-0000-0200-00003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 authorId="1" shapeId="0" xr:uid="{00000000-0006-0000-0200-00003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 authorId="1" shapeId="0" xr:uid="{00000000-0006-0000-0200-00003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 authorId="1" shapeId="0" xr:uid="{00000000-0006-0000-0200-00003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 authorId="1" shapeId="0" xr:uid="{00000000-0006-0000-0200-00003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 authorId="1" shapeId="0" xr:uid="{00000000-0006-0000-0200-00003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 authorId="1" shapeId="0" xr:uid="{00000000-0006-0000-0200-00003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 authorId="1" shapeId="0" xr:uid="{00000000-0006-0000-0200-00003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 authorId="1" shapeId="0" xr:uid="{00000000-0006-0000-0200-00004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 authorId="1" shapeId="0" xr:uid="{00000000-0006-0000-0200-00004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9" authorId="1" shapeId="0" xr:uid="{00000000-0006-0000-0200-00004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9" authorId="1" shapeId="0" xr:uid="{00000000-0006-0000-0200-00004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0" authorId="1" shapeId="0" xr:uid="{00000000-0006-0000-0200-00004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0" authorId="1" shapeId="0" xr:uid="{00000000-0006-0000-0200-00004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1" authorId="1" shapeId="0" xr:uid="{00000000-0006-0000-0200-00004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1" authorId="1" shapeId="0" xr:uid="{00000000-0006-0000-0200-00004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2" authorId="1" shapeId="0" xr:uid="{00000000-0006-0000-0200-00004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2" authorId="1" shapeId="0" xr:uid="{00000000-0006-0000-0200-00004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3" authorId="1" shapeId="0" xr:uid="{00000000-0006-0000-0200-00004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3" authorId="1" shapeId="0" xr:uid="{00000000-0006-0000-0200-00004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4" authorId="1" shapeId="0" xr:uid="{00000000-0006-0000-0200-00004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4" authorId="1" shapeId="0" xr:uid="{00000000-0006-0000-0200-00004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5" authorId="1" shapeId="0" xr:uid="{00000000-0006-0000-0200-00004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5" authorId="1" shapeId="0" xr:uid="{00000000-0006-0000-0200-00004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6" authorId="1" shapeId="0" xr:uid="{00000000-0006-0000-0200-00005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6" authorId="1" shapeId="0" xr:uid="{00000000-0006-0000-0200-00005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7" authorId="1" shapeId="0" xr:uid="{00000000-0006-0000-0200-00005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7" authorId="1" shapeId="0" xr:uid="{00000000-0006-0000-0200-00005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8" authorId="1" shapeId="0" xr:uid="{00000000-0006-0000-0200-00005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8" authorId="1" shapeId="0" xr:uid="{00000000-0006-0000-0200-00005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49" authorId="1" shapeId="0" xr:uid="{00000000-0006-0000-0200-00005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49" authorId="1" shapeId="0" xr:uid="{00000000-0006-0000-0200-00005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0" authorId="1" shapeId="0" xr:uid="{00000000-0006-0000-0200-00005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0" authorId="1" shapeId="0" xr:uid="{00000000-0006-0000-0200-00005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1" authorId="1" shapeId="0" xr:uid="{00000000-0006-0000-0200-00005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1" authorId="1" shapeId="0" xr:uid="{00000000-0006-0000-0200-00005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2" authorId="1" shapeId="0" xr:uid="{00000000-0006-0000-0200-00005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2" authorId="1" shapeId="0" xr:uid="{00000000-0006-0000-0200-00005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3" authorId="1" shapeId="0" xr:uid="{00000000-0006-0000-0200-00005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3" authorId="1" shapeId="0" xr:uid="{00000000-0006-0000-0200-00005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4" authorId="1" shapeId="0" xr:uid="{00000000-0006-0000-0200-00006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4" authorId="1" shapeId="0" xr:uid="{00000000-0006-0000-0200-00006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5" authorId="1" shapeId="0" xr:uid="{00000000-0006-0000-0200-00006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5" authorId="1" shapeId="0" xr:uid="{00000000-0006-0000-0200-00006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6" authorId="1" shapeId="0" xr:uid="{00000000-0006-0000-0200-00006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6" authorId="1" shapeId="0" xr:uid="{00000000-0006-0000-0200-00006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7" authorId="1" shapeId="0" xr:uid="{00000000-0006-0000-0200-00006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7" authorId="1" shapeId="0" xr:uid="{00000000-0006-0000-0200-00006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8" authorId="1" shapeId="0" xr:uid="{00000000-0006-0000-0200-00006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8" authorId="1" shapeId="0" xr:uid="{00000000-0006-0000-0200-00006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59" authorId="1" shapeId="0" xr:uid="{00000000-0006-0000-0200-00006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59" authorId="1" shapeId="0" xr:uid="{00000000-0006-0000-0200-00006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0" authorId="1" shapeId="0" xr:uid="{00000000-0006-0000-0200-00006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0" authorId="1" shapeId="0" xr:uid="{00000000-0006-0000-0200-00006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1" authorId="1" shapeId="0" xr:uid="{00000000-0006-0000-0200-00006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1" authorId="1" shapeId="0" xr:uid="{00000000-0006-0000-0200-00006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2" authorId="1" shapeId="0" xr:uid="{00000000-0006-0000-0200-00007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2" authorId="1" shapeId="0" xr:uid="{00000000-0006-0000-0200-00007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3" authorId="1" shapeId="0" xr:uid="{00000000-0006-0000-0200-00007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3" authorId="1" shapeId="0" xr:uid="{00000000-0006-0000-0200-00007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4" authorId="1" shapeId="0" xr:uid="{00000000-0006-0000-0200-00007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4" authorId="1" shapeId="0" xr:uid="{00000000-0006-0000-0200-00007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5" authorId="1" shapeId="0" xr:uid="{00000000-0006-0000-0200-00007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5" authorId="1" shapeId="0" xr:uid="{00000000-0006-0000-0200-00007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6" authorId="1" shapeId="0" xr:uid="{00000000-0006-0000-0200-00007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6" authorId="1" shapeId="0" xr:uid="{00000000-0006-0000-0200-00007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7" authorId="1" shapeId="0" xr:uid="{00000000-0006-0000-0200-00007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7" authorId="1" shapeId="0" xr:uid="{00000000-0006-0000-0200-00007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8" authorId="1" shapeId="0" xr:uid="{00000000-0006-0000-0200-00007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8" authorId="1" shapeId="0" xr:uid="{00000000-0006-0000-0200-00007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69" authorId="1" shapeId="0" xr:uid="{00000000-0006-0000-0200-00007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69" authorId="1" shapeId="0" xr:uid="{00000000-0006-0000-0200-00007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0" authorId="1" shapeId="0" xr:uid="{00000000-0006-0000-0200-00008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0" authorId="1" shapeId="0" xr:uid="{00000000-0006-0000-0200-00008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1" authorId="1" shapeId="0" xr:uid="{00000000-0006-0000-0200-00008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1" authorId="1" shapeId="0" xr:uid="{00000000-0006-0000-0200-00008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2" authorId="1" shapeId="0" xr:uid="{00000000-0006-0000-0200-00008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2" authorId="1" shapeId="0" xr:uid="{00000000-0006-0000-0200-00008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3" authorId="1" shapeId="0" xr:uid="{00000000-0006-0000-0200-00008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3" authorId="1" shapeId="0" xr:uid="{00000000-0006-0000-0200-00008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4" authorId="1" shapeId="0" xr:uid="{00000000-0006-0000-0200-00008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4" authorId="1" shapeId="0" xr:uid="{00000000-0006-0000-0200-00008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5" authorId="1" shapeId="0" xr:uid="{00000000-0006-0000-0200-00008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5" authorId="1" shapeId="0" xr:uid="{00000000-0006-0000-0200-00008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6" authorId="1" shapeId="0" xr:uid="{00000000-0006-0000-0200-00008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6" authorId="1" shapeId="0" xr:uid="{00000000-0006-0000-0200-00008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7" authorId="1" shapeId="0" xr:uid="{00000000-0006-0000-0200-00008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7" authorId="1" shapeId="0" xr:uid="{00000000-0006-0000-0200-00008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8" authorId="1" shapeId="0" xr:uid="{00000000-0006-0000-0200-00009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8" authorId="1" shapeId="0" xr:uid="{00000000-0006-0000-0200-00009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79" authorId="1" shapeId="0" xr:uid="{00000000-0006-0000-0200-00009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79" authorId="1" shapeId="0" xr:uid="{00000000-0006-0000-0200-00009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0" authorId="1" shapeId="0" xr:uid="{00000000-0006-0000-0200-00009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0" authorId="1" shapeId="0" xr:uid="{00000000-0006-0000-0200-00009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1" authorId="1" shapeId="0" xr:uid="{00000000-0006-0000-0200-00009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1" authorId="1" shapeId="0" xr:uid="{00000000-0006-0000-0200-00009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2" authorId="1" shapeId="0" xr:uid="{00000000-0006-0000-0200-00009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2" authorId="1" shapeId="0" xr:uid="{00000000-0006-0000-0200-00009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3" authorId="1" shapeId="0" xr:uid="{00000000-0006-0000-0200-00009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3" authorId="1" shapeId="0" xr:uid="{00000000-0006-0000-0200-00009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4" authorId="1" shapeId="0" xr:uid="{00000000-0006-0000-0200-00009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4" authorId="1" shapeId="0" xr:uid="{00000000-0006-0000-0200-00009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5" authorId="1" shapeId="0" xr:uid="{00000000-0006-0000-0200-00009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5" authorId="1" shapeId="0" xr:uid="{00000000-0006-0000-0200-00009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6" authorId="1" shapeId="0" xr:uid="{00000000-0006-0000-0200-0000A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6" authorId="1" shapeId="0" xr:uid="{00000000-0006-0000-0200-0000A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7" authorId="1" shapeId="0" xr:uid="{00000000-0006-0000-0200-0000A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7" authorId="1" shapeId="0" xr:uid="{00000000-0006-0000-0200-0000A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8" authorId="1" shapeId="0" xr:uid="{00000000-0006-0000-0200-0000A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8" authorId="1" shapeId="0" xr:uid="{00000000-0006-0000-0200-0000A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89" authorId="1" shapeId="0" xr:uid="{00000000-0006-0000-0200-0000A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89" authorId="1" shapeId="0" xr:uid="{00000000-0006-0000-0200-0000A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0" authorId="1" shapeId="0" xr:uid="{00000000-0006-0000-0200-0000A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0" authorId="1" shapeId="0" xr:uid="{00000000-0006-0000-0200-0000A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1" authorId="1" shapeId="0" xr:uid="{00000000-0006-0000-0200-0000A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1" authorId="1" shapeId="0" xr:uid="{00000000-0006-0000-0200-0000A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2" authorId="1" shapeId="0" xr:uid="{00000000-0006-0000-0200-0000A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2" authorId="1" shapeId="0" xr:uid="{00000000-0006-0000-0200-0000A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3" authorId="1" shapeId="0" xr:uid="{00000000-0006-0000-0200-0000A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3" authorId="1" shapeId="0" xr:uid="{00000000-0006-0000-0200-0000A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4" authorId="1" shapeId="0" xr:uid="{00000000-0006-0000-0200-0000B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4" authorId="1" shapeId="0" xr:uid="{00000000-0006-0000-0200-0000B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5" authorId="1" shapeId="0" xr:uid="{00000000-0006-0000-0200-0000B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5" authorId="1" shapeId="0" xr:uid="{00000000-0006-0000-0200-0000B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6" authorId="1" shapeId="0" xr:uid="{00000000-0006-0000-0200-0000B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6" authorId="1" shapeId="0" xr:uid="{00000000-0006-0000-0200-0000B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7" authorId="1" shapeId="0" xr:uid="{00000000-0006-0000-0200-0000B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7" authorId="1" shapeId="0" xr:uid="{00000000-0006-0000-0200-0000B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8" authorId="1" shapeId="0" xr:uid="{00000000-0006-0000-0200-0000B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8" authorId="1" shapeId="0" xr:uid="{00000000-0006-0000-0200-0000B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99" authorId="1" shapeId="0" xr:uid="{00000000-0006-0000-0200-0000B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99" authorId="1" shapeId="0" xr:uid="{00000000-0006-0000-0200-0000B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0" authorId="1" shapeId="0" xr:uid="{00000000-0006-0000-0200-0000B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0" authorId="1" shapeId="0" xr:uid="{00000000-0006-0000-0200-0000B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1" authorId="1" shapeId="0" xr:uid="{00000000-0006-0000-0200-0000B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1" authorId="1" shapeId="0" xr:uid="{00000000-0006-0000-0200-0000B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2" authorId="1" shapeId="0" xr:uid="{00000000-0006-0000-0200-0000C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2" authorId="1" shapeId="0" xr:uid="{00000000-0006-0000-0200-0000C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3" authorId="1" shapeId="0" xr:uid="{00000000-0006-0000-0200-0000C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3" authorId="1" shapeId="0" xr:uid="{00000000-0006-0000-0200-0000C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4" authorId="1" shapeId="0" xr:uid="{00000000-0006-0000-0200-0000C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4" authorId="1" shapeId="0" xr:uid="{00000000-0006-0000-0200-0000C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5" authorId="1" shapeId="0" xr:uid="{00000000-0006-0000-0200-0000C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5" authorId="1" shapeId="0" xr:uid="{00000000-0006-0000-0200-0000C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6" authorId="1" shapeId="0" xr:uid="{00000000-0006-0000-0200-0000C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6" authorId="1" shapeId="0" xr:uid="{00000000-0006-0000-0200-0000C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7" authorId="1" shapeId="0" xr:uid="{00000000-0006-0000-0200-0000C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7" authorId="1" shapeId="0" xr:uid="{00000000-0006-0000-0200-0000C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8" authorId="1" shapeId="0" xr:uid="{00000000-0006-0000-0200-0000C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8" authorId="1" shapeId="0" xr:uid="{00000000-0006-0000-0200-0000C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09" authorId="1" shapeId="0" xr:uid="{00000000-0006-0000-0200-0000C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09" authorId="1" shapeId="0" xr:uid="{00000000-0006-0000-0200-0000C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0" authorId="1" shapeId="0" xr:uid="{00000000-0006-0000-0200-0000D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0" authorId="1" shapeId="0" xr:uid="{00000000-0006-0000-0200-0000D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1" authorId="1" shapeId="0" xr:uid="{00000000-0006-0000-0200-0000D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1" authorId="1" shapeId="0" xr:uid="{00000000-0006-0000-0200-0000D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2" authorId="1" shapeId="0" xr:uid="{00000000-0006-0000-0200-0000D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2" authorId="1" shapeId="0" xr:uid="{00000000-0006-0000-0200-0000D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3" authorId="1" shapeId="0" xr:uid="{00000000-0006-0000-0200-0000D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3" authorId="1" shapeId="0" xr:uid="{00000000-0006-0000-0200-0000D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4" authorId="1" shapeId="0" xr:uid="{00000000-0006-0000-0200-0000D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4" authorId="1" shapeId="0" xr:uid="{00000000-0006-0000-0200-0000D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5" authorId="1" shapeId="0" xr:uid="{00000000-0006-0000-0200-0000D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5" authorId="1" shapeId="0" xr:uid="{00000000-0006-0000-0200-0000D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6" authorId="1" shapeId="0" xr:uid="{00000000-0006-0000-0200-0000D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6" authorId="1" shapeId="0" xr:uid="{00000000-0006-0000-0200-0000D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7" authorId="1" shapeId="0" xr:uid="{00000000-0006-0000-0200-0000D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7" authorId="1" shapeId="0" xr:uid="{00000000-0006-0000-0200-0000D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8" authorId="1" shapeId="0" xr:uid="{00000000-0006-0000-0200-0000E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8" authorId="1" shapeId="0" xr:uid="{00000000-0006-0000-0200-0000E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19" authorId="1" shapeId="0" xr:uid="{00000000-0006-0000-0200-0000E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19" authorId="1" shapeId="0" xr:uid="{00000000-0006-0000-0200-0000E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0" authorId="1" shapeId="0" xr:uid="{00000000-0006-0000-0200-0000E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0" authorId="1" shapeId="0" xr:uid="{00000000-0006-0000-0200-0000E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1" authorId="1" shapeId="0" xr:uid="{00000000-0006-0000-0200-0000E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1" authorId="1" shapeId="0" xr:uid="{00000000-0006-0000-0200-0000E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2" authorId="1" shapeId="0" xr:uid="{00000000-0006-0000-0200-0000E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2" authorId="1" shapeId="0" xr:uid="{00000000-0006-0000-0200-0000E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3" authorId="1" shapeId="0" xr:uid="{00000000-0006-0000-0200-0000E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3" authorId="1" shapeId="0" xr:uid="{00000000-0006-0000-0200-0000E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4" authorId="1" shapeId="0" xr:uid="{00000000-0006-0000-0200-0000E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4" authorId="1" shapeId="0" xr:uid="{00000000-0006-0000-0200-0000E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5" authorId="1" shapeId="0" xr:uid="{00000000-0006-0000-0200-0000E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5" authorId="1" shapeId="0" xr:uid="{00000000-0006-0000-0200-0000E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6" authorId="1" shapeId="0" xr:uid="{00000000-0006-0000-0200-0000F0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6" authorId="1" shapeId="0" xr:uid="{00000000-0006-0000-0200-0000F1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7" authorId="1" shapeId="0" xr:uid="{00000000-0006-0000-0200-0000F2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7" authorId="1" shapeId="0" xr:uid="{00000000-0006-0000-0200-0000F3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8" authorId="1" shapeId="0" xr:uid="{00000000-0006-0000-0200-0000F4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8" authorId="1" shapeId="0" xr:uid="{00000000-0006-0000-0200-0000F5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29" authorId="1" shapeId="0" xr:uid="{00000000-0006-0000-0200-0000F6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29" authorId="1" shapeId="0" xr:uid="{00000000-0006-0000-0200-0000F7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0" authorId="1" shapeId="0" xr:uid="{00000000-0006-0000-0200-0000F8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0" authorId="1" shapeId="0" xr:uid="{00000000-0006-0000-0200-0000F9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1" authorId="1" shapeId="0" xr:uid="{00000000-0006-0000-0200-0000FA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1" authorId="1" shapeId="0" xr:uid="{00000000-0006-0000-0200-0000FB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2" authorId="1" shapeId="0" xr:uid="{00000000-0006-0000-0200-0000FC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2" authorId="1" shapeId="0" xr:uid="{00000000-0006-0000-0200-0000FD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3" authorId="1" shapeId="0" xr:uid="{00000000-0006-0000-0200-0000FE00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3" authorId="1" shapeId="0" xr:uid="{00000000-0006-0000-0200-0000FF00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4" authorId="1" shapeId="0" xr:uid="{00000000-0006-0000-0200-00000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4" authorId="1" shapeId="0" xr:uid="{00000000-0006-0000-0200-00000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5" authorId="1" shapeId="0" xr:uid="{00000000-0006-0000-0200-00000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5" authorId="1" shapeId="0" xr:uid="{00000000-0006-0000-0200-00000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6" authorId="1" shapeId="0" xr:uid="{00000000-0006-0000-0200-00000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6" authorId="1" shapeId="0" xr:uid="{00000000-0006-0000-0200-00000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7" authorId="1" shapeId="0" xr:uid="{00000000-0006-0000-0200-00000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7" authorId="1" shapeId="0" xr:uid="{00000000-0006-0000-0200-00000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8" authorId="1" shapeId="0" xr:uid="{00000000-0006-0000-0200-00000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8" authorId="1" shapeId="0" xr:uid="{00000000-0006-0000-0200-00000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39" authorId="1" shapeId="0" xr:uid="{00000000-0006-0000-0200-00000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39" authorId="1" shapeId="0" xr:uid="{00000000-0006-0000-0200-00000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0" authorId="1" shapeId="0" xr:uid="{00000000-0006-0000-0200-00000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0" authorId="1" shapeId="0" xr:uid="{00000000-0006-0000-0200-00000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1" authorId="1" shapeId="0" xr:uid="{00000000-0006-0000-0200-00000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1" authorId="1" shapeId="0" xr:uid="{00000000-0006-0000-0200-00000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2" authorId="1" shapeId="0" xr:uid="{00000000-0006-0000-0200-00001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2" authorId="1" shapeId="0" xr:uid="{00000000-0006-0000-0200-00001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3" authorId="1" shapeId="0" xr:uid="{00000000-0006-0000-0200-00001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3" authorId="1" shapeId="0" xr:uid="{00000000-0006-0000-0200-00001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4" authorId="1" shapeId="0" xr:uid="{00000000-0006-0000-0200-00001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4" authorId="1" shapeId="0" xr:uid="{00000000-0006-0000-0200-00001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5" authorId="1" shapeId="0" xr:uid="{00000000-0006-0000-0200-00001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5" authorId="1" shapeId="0" xr:uid="{00000000-0006-0000-0200-00001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6" authorId="1" shapeId="0" xr:uid="{00000000-0006-0000-0200-00001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6" authorId="1" shapeId="0" xr:uid="{00000000-0006-0000-0200-00001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7" authorId="1" shapeId="0" xr:uid="{00000000-0006-0000-0200-00001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7" authorId="1" shapeId="0" xr:uid="{00000000-0006-0000-0200-00001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8" authorId="1" shapeId="0" xr:uid="{00000000-0006-0000-0200-00001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8" authorId="1" shapeId="0" xr:uid="{00000000-0006-0000-0200-00001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49" authorId="1" shapeId="0" xr:uid="{00000000-0006-0000-0200-00001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49" authorId="1" shapeId="0" xr:uid="{00000000-0006-0000-0200-00001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0" authorId="1" shapeId="0" xr:uid="{00000000-0006-0000-0200-00002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0" authorId="1" shapeId="0" xr:uid="{00000000-0006-0000-0200-00002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1" authorId="1" shapeId="0" xr:uid="{00000000-0006-0000-0200-00002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1" authorId="1" shapeId="0" xr:uid="{00000000-0006-0000-0200-00002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2" authorId="1" shapeId="0" xr:uid="{00000000-0006-0000-0200-00002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2" authorId="1" shapeId="0" xr:uid="{00000000-0006-0000-0200-00002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3" authorId="1" shapeId="0" xr:uid="{00000000-0006-0000-0200-00002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3" authorId="1" shapeId="0" xr:uid="{00000000-0006-0000-0200-00002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4" authorId="1" shapeId="0" xr:uid="{00000000-0006-0000-0200-00002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4" authorId="1" shapeId="0" xr:uid="{00000000-0006-0000-0200-00002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5" authorId="1" shapeId="0" xr:uid="{00000000-0006-0000-0200-00002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5" authorId="1" shapeId="0" xr:uid="{00000000-0006-0000-0200-00002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6" authorId="1" shapeId="0" xr:uid="{00000000-0006-0000-0200-00002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6" authorId="1" shapeId="0" xr:uid="{00000000-0006-0000-0200-00002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7" authorId="1" shapeId="0" xr:uid="{00000000-0006-0000-0200-00002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7" authorId="1" shapeId="0" xr:uid="{00000000-0006-0000-0200-00002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8" authorId="1" shapeId="0" xr:uid="{00000000-0006-0000-0200-00003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8" authorId="1" shapeId="0" xr:uid="{00000000-0006-0000-0200-00003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59" authorId="1" shapeId="0" xr:uid="{00000000-0006-0000-0200-00003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59" authorId="1" shapeId="0" xr:uid="{00000000-0006-0000-0200-00003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0" authorId="1" shapeId="0" xr:uid="{00000000-0006-0000-0200-00003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0" authorId="1" shapeId="0" xr:uid="{00000000-0006-0000-0200-00003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1" authorId="1" shapeId="0" xr:uid="{00000000-0006-0000-0200-00003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1" authorId="1" shapeId="0" xr:uid="{00000000-0006-0000-0200-00003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2" authorId="1" shapeId="0" xr:uid="{00000000-0006-0000-0200-00003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2" authorId="1" shapeId="0" xr:uid="{00000000-0006-0000-0200-00003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3" authorId="1" shapeId="0" xr:uid="{00000000-0006-0000-0200-00003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3" authorId="1" shapeId="0" xr:uid="{00000000-0006-0000-0200-00003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4" authorId="1" shapeId="0" xr:uid="{00000000-0006-0000-0200-00003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4" authorId="1" shapeId="0" xr:uid="{00000000-0006-0000-0200-00003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5" authorId="1" shapeId="0" xr:uid="{00000000-0006-0000-0200-00003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5" authorId="1" shapeId="0" xr:uid="{00000000-0006-0000-0200-00003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6" authorId="1" shapeId="0" xr:uid="{00000000-0006-0000-0200-00004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6" authorId="1" shapeId="0" xr:uid="{00000000-0006-0000-0200-00004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7" authorId="1" shapeId="0" xr:uid="{00000000-0006-0000-0200-00004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7" authorId="1" shapeId="0" xr:uid="{00000000-0006-0000-0200-00004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8" authorId="1" shapeId="0" xr:uid="{00000000-0006-0000-0200-00004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8" authorId="1" shapeId="0" xr:uid="{00000000-0006-0000-0200-00004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69" authorId="1" shapeId="0" xr:uid="{00000000-0006-0000-0200-00004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69" authorId="1" shapeId="0" xr:uid="{00000000-0006-0000-0200-00004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0" authorId="1" shapeId="0" xr:uid="{00000000-0006-0000-0200-00004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0" authorId="1" shapeId="0" xr:uid="{00000000-0006-0000-0200-00004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1" authorId="1" shapeId="0" xr:uid="{00000000-0006-0000-0200-00004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1" authorId="1" shapeId="0" xr:uid="{00000000-0006-0000-0200-00004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2" authorId="1" shapeId="0" xr:uid="{00000000-0006-0000-0200-00004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2" authorId="1" shapeId="0" xr:uid="{00000000-0006-0000-0200-00004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3" authorId="1" shapeId="0" xr:uid="{00000000-0006-0000-0200-00004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3" authorId="1" shapeId="0" xr:uid="{00000000-0006-0000-0200-00004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4" authorId="1" shapeId="0" xr:uid="{00000000-0006-0000-0200-00005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4" authorId="1" shapeId="0" xr:uid="{00000000-0006-0000-0200-00005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5" authorId="1" shapeId="0" xr:uid="{00000000-0006-0000-0200-00005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5" authorId="1" shapeId="0" xr:uid="{00000000-0006-0000-0200-00005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6" authorId="1" shapeId="0" xr:uid="{00000000-0006-0000-0200-00005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6" authorId="1" shapeId="0" xr:uid="{00000000-0006-0000-0200-00005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7" authorId="1" shapeId="0" xr:uid="{00000000-0006-0000-0200-00005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7" authorId="1" shapeId="0" xr:uid="{00000000-0006-0000-0200-00005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8" authorId="1" shapeId="0" xr:uid="{00000000-0006-0000-0200-00005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8" authorId="1" shapeId="0" xr:uid="{00000000-0006-0000-0200-00005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79" authorId="1" shapeId="0" xr:uid="{00000000-0006-0000-0200-00005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79" authorId="1" shapeId="0" xr:uid="{00000000-0006-0000-0200-00005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0" authorId="1" shapeId="0" xr:uid="{00000000-0006-0000-0200-00005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0" authorId="1" shapeId="0" xr:uid="{00000000-0006-0000-0200-00005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1" authorId="1" shapeId="0" xr:uid="{00000000-0006-0000-0200-00005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1" authorId="1" shapeId="0" xr:uid="{00000000-0006-0000-0200-00005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2" authorId="1" shapeId="0" xr:uid="{00000000-0006-0000-0200-00006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2" authorId="1" shapeId="0" xr:uid="{00000000-0006-0000-0200-00006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3" authorId="1" shapeId="0" xr:uid="{00000000-0006-0000-0200-00006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3" authorId="1" shapeId="0" xr:uid="{00000000-0006-0000-0200-00006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4" authorId="1" shapeId="0" xr:uid="{00000000-0006-0000-0200-00006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4" authorId="1" shapeId="0" xr:uid="{00000000-0006-0000-0200-00006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5" authorId="1" shapeId="0" xr:uid="{00000000-0006-0000-0200-00006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5" authorId="1" shapeId="0" xr:uid="{00000000-0006-0000-0200-00006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6" authorId="1" shapeId="0" xr:uid="{00000000-0006-0000-0200-00006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6" authorId="1" shapeId="0" xr:uid="{00000000-0006-0000-0200-00006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7" authorId="1" shapeId="0" xr:uid="{00000000-0006-0000-0200-00006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7" authorId="1" shapeId="0" xr:uid="{00000000-0006-0000-0200-00006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8" authorId="1" shapeId="0" xr:uid="{00000000-0006-0000-0200-00006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8" authorId="1" shapeId="0" xr:uid="{00000000-0006-0000-0200-00006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89" authorId="1" shapeId="0" xr:uid="{00000000-0006-0000-0200-00006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89" authorId="1" shapeId="0" xr:uid="{00000000-0006-0000-0200-00006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0" authorId="1" shapeId="0" xr:uid="{00000000-0006-0000-0200-00007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0" authorId="1" shapeId="0" xr:uid="{00000000-0006-0000-0200-00007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1" authorId="1" shapeId="0" xr:uid="{00000000-0006-0000-0200-00007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1" authorId="1" shapeId="0" xr:uid="{00000000-0006-0000-0200-00007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2" authorId="1" shapeId="0" xr:uid="{00000000-0006-0000-0200-00007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2" authorId="1" shapeId="0" xr:uid="{00000000-0006-0000-0200-00007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3" authorId="1" shapeId="0" xr:uid="{00000000-0006-0000-0200-00007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3" authorId="1" shapeId="0" xr:uid="{00000000-0006-0000-0200-00007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4" authorId="1" shapeId="0" xr:uid="{00000000-0006-0000-0200-00007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4" authorId="1" shapeId="0" xr:uid="{00000000-0006-0000-0200-00007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5" authorId="1" shapeId="0" xr:uid="{00000000-0006-0000-0200-00007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5" authorId="1" shapeId="0" xr:uid="{00000000-0006-0000-0200-00007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6" authorId="1" shapeId="0" xr:uid="{00000000-0006-0000-0200-00007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6" authorId="1" shapeId="0" xr:uid="{00000000-0006-0000-0200-00007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7" authorId="1" shapeId="0" xr:uid="{00000000-0006-0000-0200-00007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7" authorId="1" shapeId="0" xr:uid="{00000000-0006-0000-0200-00007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8" authorId="1" shapeId="0" xr:uid="{00000000-0006-0000-0200-00008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8" authorId="1" shapeId="0" xr:uid="{00000000-0006-0000-0200-00008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199" authorId="1" shapeId="0" xr:uid="{00000000-0006-0000-0200-00008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199" authorId="1" shapeId="0" xr:uid="{00000000-0006-0000-0200-00008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0" authorId="1" shapeId="0" xr:uid="{00000000-0006-0000-0200-00008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0" authorId="1" shapeId="0" xr:uid="{00000000-0006-0000-0200-00008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1" authorId="1" shapeId="0" xr:uid="{00000000-0006-0000-0200-00008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1" authorId="1" shapeId="0" xr:uid="{00000000-0006-0000-0200-00008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2" authorId="1" shapeId="0" xr:uid="{00000000-0006-0000-0200-00008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2" authorId="1" shapeId="0" xr:uid="{00000000-0006-0000-0200-00008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3" authorId="1" shapeId="0" xr:uid="{00000000-0006-0000-0200-00008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3" authorId="1" shapeId="0" xr:uid="{00000000-0006-0000-0200-00008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4" authorId="1" shapeId="0" xr:uid="{00000000-0006-0000-0200-00008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4" authorId="1" shapeId="0" xr:uid="{00000000-0006-0000-0200-00008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5" authorId="1" shapeId="0" xr:uid="{00000000-0006-0000-0200-00008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5" authorId="1" shapeId="0" xr:uid="{00000000-0006-0000-0200-00008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6" authorId="1" shapeId="0" xr:uid="{00000000-0006-0000-0200-00009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6" authorId="1" shapeId="0" xr:uid="{00000000-0006-0000-0200-00009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7" authorId="1" shapeId="0" xr:uid="{00000000-0006-0000-0200-00009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7" authorId="1" shapeId="0" xr:uid="{00000000-0006-0000-0200-00009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8" authorId="1" shapeId="0" xr:uid="{00000000-0006-0000-0200-00009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8" authorId="1" shapeId="0" xr:uid="{00000000-0006-0000-0200-00009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09" authorId="1" shapeId="0" xr:uid="{00000000-0006-0000-0200-00009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09" authorId="1" shapeId="0" xr:uid="{00000000-0006-0000-0200-00009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0" authorId="1" shapeId="0" xr:uid="{00000000-0006-0000-0200-00009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0" authorId="1" shapeId="0" xr:uid="{00000000-0006-0000-0200-00009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1" authorId="1" shapeId="0" xr:uid="{00000000-0006-0000-0200-00009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1" authorId="1" shapeId="0" xr:uid="{00000000-0006-0000-0200-00009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2" authorId="1" shapeId="0" xr:uid="{00000000-0006-0000-0200-00009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2" authorId="1" shapeId="0" xr:uid="{00000000-0006-0000-0200-00009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3" authorId="1" shapeId="0" xr:uid="{00000000-0006-0000-0200-00009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3" authorId="1" shapeId="0" xr:uid="{00000000-0006-0000-0200-00009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4" authorId="1" shapeId="0" xr:uid="{00000000-0006-0000-0200-0000A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4" authorId="1" shapeId="0" xr:uid="{00000000-0006-0000-0200-0000A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5" authorId="1" shapeId="0" xr:uid="{00000000-0006-0000-0200-0000A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5" authorId="1" shapeId="0" xr:uid="{00000000-0006-0000-0200-0000A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6" authorId="1" shapeId="0" xr:uid="{00000000-0006-0000-0200-0000A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6" authorId="1" shapeId="0" xr:uid="{00000000-0006-0000-0200-0000A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7" authorId="1" shapeId="0" xr:uid="{00000000-0006-0000-0200-0000A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7" authorId="1" shapeId="0" xr:uid="{00000000-0006-0000-0200-0000A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8" authorId="1" shapeId="0" xr:uid="{00000000-0006-0000-0200-0000A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8" authorId="1" shapeId="0" xr:uid="{00000000-0006-0000-0200-0000A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19" authorId="1" shapeId="0" xr:uid="{00000000-0006-0000-0200-0000A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19" authorId="1" shapeId="0" xr:uid="{00000000-0006-0000-0200-0000A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0" authorId="1" shapeId="0" xr:uid="{00000000-0006-0000-0200-0000A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0" authorId="1" shapeId="0" xr:uid="{00000000-0006-0000-0200-0000A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1" authorId="1" shapeId="0" xr:uid="{00000000-0006-0000-0200-0000A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1" authorId="1" shapeId="0" xr:uid="{00000000-0006-0000-0200-0000A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2" authorId="1" shapeId="0" xr:uid="{00000000-0006-0000-0200-0000B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2" authorId="1" shapeId="0" xr:uid="{00000000-0006-0000-0200-0000B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3" authorId="1" shapeId="0" xr:uid="{00000000-0006-0000-0200-0000B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3" authorId="1" shapeId="0" xr:uid="{00000000-0006-0000-0200-0000B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4" authorId="1" shapeId="0" xr:uid="{00000000-0006-0000-0200-0000B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4" authorId="1" shapeId="0" xr:uid="{00000000-0006-0000-0200-0000B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5" authorId="1" shapeId="0" xr:uid="{00000000-0006-0000-0200-0000B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5" authorId="1" shapeId="0" xr:uid="{00000000-0006-0000-0200-0000B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6" authorId="1" shapeId="0" xr:uid="{00000000-0006-0000-0200-0000B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6" authorId="1" shapeId="0" xr:uid="{00000000-0006-0000-0200-0000B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7" authorId="1" shapeId="0" xr:uid="{00000000-0006-0000-0200-0000B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7" authorId="1" shapeId="0" xr:uid="{00000000-0006-0000-0200-0000B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8" authorId="1" shapeId="0" xr:uid="{00000000-0006-0000-0200-0000B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8" authorId="1" shapeId="0" xr:uid="{00000000-0006-0000-0200-0000B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29" authorId="1" shapeId="0" xr:uid="{00000000-0006-0000-0200-0000B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29" authorId="1" shapeId="0" xr:uid="{00000000-0006-0000-0200-0000B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0" authorId="1" shapeId="0" xr:uid="{00000000-0006-0000-0200-0000C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0" authorId="1" shapeId="0" xr:uid="{00000000-0006-0000-0200-0000C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1" authorId="1" shapeId="0" xr:uid="{00000000-0006-0000-0200-0000C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1" authorId="1" shapeId="0" xr:uid="{00000000-0006-0000-0200-0000C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2" authorId="1" shapeId="0" xr:uid="{00000000-0006-0000-0200-0000C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2" authorId="1" shapeId="0" xr:uid="{00000000-0006-0000-0200-0000C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3" authorId="1" shapeId="0" xr:uid="{00000000-0006-0000-0200-0000C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3" authorId="1" shapeId="0" xr:uid="{00000000-0006-0000-0200-0000C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4" authorId="1" shapeId="0" xr:uid="{00000000-0006-0000-0200-0000C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4" authorId="1" shapeId="0" xr:uid="{00000000-0006-0000-0200-0000C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5" authorId="1" shapeId="0" xr:uid="{00000000-0006-0000-0200-0000C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5" authorId="1" shapeId="0" xr:uid="{00000000-0006-0000-0200-0000C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6" authorId="1" shapeId="0" xr:uid="{00000000-0006-0000-0200-0000C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6" authorId="1" shapeId="0" xr:uid="{00000000-0006-0000-0200-0000C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7" authorId="1" shapeId="0" xr:uid="{00000000-0006-0000-0200-0000C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7" authorId="1" shapeId="0" xr:uid="{00000000-0006-0000-0200-0000C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8" authorId="1" shapeId="0" xr:uid="{00000000-0006-0000-0200-0000D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8" authorId="1" shapeId="0" xr:uid="{00000000-0006-0000-0200-0000D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39" authorId="1" shapeId="0" xr:uid="{00000000-0006-0000-0200-0000D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39" authorId="1" shapeId="0" xr:uid="{00000000-0006-0000-0200-0000D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0" authorId="1" shapeId="0" xr:uid="{00000000-0006-0000-0200-0000D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0" authorId="1" shapeId="0" xr:uid="{00000000-0006-0000-0200-0000D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1" authorId="1" shapeId="0" xr:uid="{00000000-0006-0000-0200-0000D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1" authorId="1" shapeId="0" xr:uid="{00000000-0006-0000-0200-0000D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2" authorId="1" shapeId="0" xr:uid="{00000000-0006-0000-0200-0000D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2" authorId="1" shapeId="0" xr:uid="{00000000-0006-0000-0200-0000D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3" authorId="1" shapeId="0" xr:uid="{00000000-0006-0000-0200-0000D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3" authorId="1" shapeId="0" xr:uid="{00000000-0006-0000-0200-0000D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4" authorId="1" shapeId="0" xr:uid="{00000000-0006-0000-0200-0000D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4" authorId="1" shapeId="0" xr:uid="{00000000-0006-0000-0200-0000D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5" authorId="1" shapeId="0" xr:uid="{00000000-0006-0000-0200-0000D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5" authorId="1" shapeId="0" xr:uid="{00000000-0006-0000-0200-0000D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6" authorId="1" shapeId="0" xr:uid="{00000000-0006-0000-0200-0000E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6" authorId="1" shapeId="0" xr:uid="{00000000-0006-0000-0200-0000E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7" authorId="1" shapeId="0" xr:uid="{00000000-0006-0000-0200-0000E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7" authorId="1" shapeId="0" xr:uid="{00000000-0006-0000-0200-0000E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8" authorId="1" shapeId="0" xr:uid="{00000000-0006-0000-0200-0000E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8" authorId="1" shapeId="0" xr:uid="{00000000-0006-0000-0200-0000E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49" authorId="1" shapeId="0" xr:uid="{00000000-0006-0000-0200-0000E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49" authorId="1" shapeId="0" xr:uid="{00000000-0006-0000-0200-0000E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0" authorId="1" shapeId="0" xr:uid="{00000000-0006-0000-0200-0000E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0" authorId="1" shapeId="0" xr:uid="{00000000-0006-0000-0200-0000E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1" authorId="1" shapeId="0" xr:uid="{00000000-0006-0000-0200-0000E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1" authorId="1" shapeId="0" xr:uid="{00000000-0006-0000-0200-0000E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2" authorId="1" shapeId="0" xr:uid="{00000000-0006-0000-0200-0000E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2" authorId="1" shapeId="0" xr:uid="{00000000-0006-0000-0200-0000E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3" authorId="1" shapeId="0" xr:uid="{00000000-0006-0000-0200-0000E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3" authorId="1" shapeId="0" xr:uid="{00000000-0006-0000-0200-0000E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4" authorId="1" shapeId="0" xr:uid="{00000000-0006-0000-0200-0000F0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4" authorId="1" shapeId="0" xr:uid="{00000000-0006-0000-0200-0000F1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5" authorId="1" shapeId="0" xr:uid="{00000000-0006-0000-0200-0000F2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5" authorId="1" shapeId="0" xr:uid="{00000000-0006-0000-0200-0000F3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6" authorId="1" shapeId="0" xr:uid="{00000000-0006-0000-0200-0000F4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6" authorId="1" shapeId="0" xr:uid="{00000000-0006-0000-0200-0000F5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7" authorId="1" shapeId="0" xr:uid="{00000000-0006-0000-0200-0000F6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7" authorId="1" shapeId="0" xr:uid="{00000000-0006-0000-0200-0000F7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8" authorId="1" shapeId="0" xr:uid="{00000000-0006-0000-0200-0000F8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8" authorId="1" shapeId="0" xr:uid="{00000000-0006-0000-0200-0000F9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59" authorId="1" shapeId="0" xr:uid="{00000000-0006-0000-0200-0000FA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59" authorId="1" shapeId="0" xr:uid="{00000000-0006-0000-0200-0000FB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0" authorId="1" shapeId="0" xr:uid="{00000000-0006-0000-0200-0000FC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0" authorId="1" shapeId="0" xr:uid="{00000000-0006-0000-0200-0000FD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1" authorId="1" shapeId="0" xr:uid="{00000000-0006-0000-0200-0000FE01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1" authorId="1" shapeId="0" xr:uid="{00000000-0006-0000-0200-0000FF01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2" authorId="1" shapeId="0" xr:uid="{00000000-0006-0000-0200-00000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2" authorId="1" shapeId="0" xr:uid="{00000000-0006-0000-0200-00000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3" authorId="1" shapeId="0" xr:uid="{00000000-0006-0000-0200-00000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3" authorId="1" shapeId="0" xr:uid="{00000000-0006-0000-0200-00000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4" authorId="1" shapeId="0" xr:uid="{00000000-0006-0000-0200-00000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4" authorId="1" shapeId="0" xr:uid="{00000000-0006-0000-0200-00000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5" authorId="1" shapeId="0" xr:uid="{00000000-0006-0000-0200-00000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5" authorId="1" shapeId="0" xr:uid="{00000000-0006-0000-0200-00000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6" authorId="1" shapeId="0" xr:uid="{00000000-0006-0000-0200-00000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6" authorId="1" shapeId="0" xr:uid="{00000000-0006-0000-0200-00000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7" authorId="1" shapeId="0" xr:uid="{00000000-0006-0000-0200-00000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7" authorId="1" shapeId="0" xr:uid="{00000000-0006-0000-0200-00000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8" authorId="1" shapeId="0" xr:uid="{00000000-0006-0000-0200-00000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8" authorId="1" shapeId="0" xr:uid="{00000000-0006-0000-0200-00000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69" authorId="1" shapeId="0" xr:uid="{00000000-0006-0000-0200-00000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69" authorId="1" shapeId="0" xr:uid="{00000000-0006-0000-0200-00000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0" authorId="1" shapeId="0" xr:uid="{00000000-0006-0000-0200-00001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0" authorId="1" shapeId="0" xr:uid="{00000000-0006-0000-0200-00001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1" authorId="1" shapeId="0" xr:uid="{00000000-0006-0000-0200-00001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1" authorId="1" shapeId="0" xr:uid="{00000000-0006-0000-0200-00001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2" authorId="1" shapeId="0" xr:uid="{00000000-0006-0000-0200-00001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2" authorId="1" shapeId="0" xr:uid="{00000000-0006-0000-0200-00001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3" authorId="1" shapeId="0" xr:uid="{00000000-0006-0000-0200-00001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3" authorId="1" shapeId="0" xr:uid="{00000000-0006-0000-0200-00001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4" authorId="1" shapeId="0" xr:uid="{00000000-0006-0000-0200-00001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4" authorId="1" shapeId="0" xr:uid="{00000000-0006-0000-0200-00001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5" authorId="1" shapeId="0" xr:uid="{00000000-0006-0000-0200-00001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5" authorId="1" shapeId="0" xr:uid="{00000000-0006-0000-0200-00001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6" authorId="1" shapeId="0" xr:uid="{00000000-0006-0000-0200-00001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6" authorId="1" shapeId="0" xr:uid="{00000000-0006-0000-0200-00001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7" authorId="1" shapeId="0" xr:uid="{00000000-0006-0000-0200-00001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7" authorId="1" shapeId="0" xr:uid="{00000000-0006-0000-0200-00001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8" authorId="1" shapeId="0" xr:uid="{00000000-0006-0000-0200-00002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8" authorId="1" shapeId="0" xr:uid="{00000000-0006-0000-0200-00002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79" authorId="1" shapeId="0" xr:uid="{00000000-0006-0000-0200-00002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79" authorId="1" shapeId="0" xr:uid="{00000000-0006-0000-0200-00002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0" authorId="1" shapeId="0" xr:uid="{00000000-0006-0000-0200-00002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0" authorId="1" shapeId="0" xr:uid="{00000000-0006-0000-0200-00002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1" authorId="1" shapeId="0" xr:uid="{00000000-0006-0000-0200-00002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1" authorId="1" shapeId="0" xr:uid="{00000000-0006-0000-0200-00002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2" authorId="1" shapeId="0" xr:uid="{00000000-0006-0000-0200-00002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2" authorId="1" shapeId="0" xr:uid="{00000000-0006-0000-0200-00002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3" authorId="1" shapeId="0" xr:uid="{00000000-0006-0000-0200-00002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3" authorId="1" shapeId="0" xr:uid="{00000000-0006-0000-0200-00002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4" authorId="1" shapeId="0" xr:uid="{00000000-0006-0000-0200-00002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4" authorId="1" shapeId="0" xr:uid="{00000000-0006-0000-0200-00002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5" authorId="1" shapeId="0" xr:uid="{00000000-0006-0000-0200-00002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5" authorId="1" shapeId="0" xr:uid="{00000000-0006-0000-0200-00002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6" authorId="1" shapeId="0" xr:uid="{00000000-0006-0000-0200-00003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6" authorId="1" shapeId="0" xr:uid="{00000000-0006-0000-0200-00003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7" authorId="1" shapeId="0" xr:uid="{00000000-0006-0000-0200-00003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7" authorId="1" shapeId="0" xr:uid="{00000000-0006-0000-0200-00003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8" authorId="1" shapeId="0" xr:uid="{00000000-0006-0000-0200-00003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8" authorId="1" shapeId="0" xr:uid="{00000000-0006-0000-0200-00003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89" authorId="1" shapeId="0" xr:uid="{00000000-0006-0000-0200-00003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89" authorId="1" shapeId="0" xr:uid="{00000000-0006-0000-0200-00003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0" authorId="1" shapeId="0" xr:uid="{00000000-0006-0000-0200-00003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0" authorId="1" shapeId="0" xr:uid="{00000000-0006-0000-0200-00003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1" authorId="1" shapeId="0" xr:uid="{00000000-0006-0000-0200-00003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1" authorId="1" shapeId="0" xr:uid="{00000000-0006-0000-0200-00003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2" authorId="1" shapeId="0" xr:uid="{00000000-0006-0000-0200-00003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2" authorId="1" shapeId="0" xr:uid="{00000000-0006-0000-0200-00003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3" authorId="1" shapeId="0" xr:uid="{00000000-0006-0000-0200-00003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3" authorId="1" shapeId="0" xr:uid="{00000000-0006-0000-0200-00003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4" authorId="1" shapeId="0" xr:uid="{00000000-0006-0000-0200-00004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4" authorId="1" shapeId="0" xr:uid="{00000000-0006-0000-0200-00004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5" authorId="1" shapeId="0" xr:uid="{00000000-0006-0000-0200-00004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5" authorId="1" shapeId="0" xr:uid="{00000000-0006-0000-0200-00004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6" authorId="1" shapeId="0" xr:uid="{00000000-0006-0000-0200-00004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6" authorId="1" shapeId="0" xr:uid="{00000000-0006-0000-0200-00004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7" authorId="1" shapeId="0" xr:uid="{00000000-0006-0000-0200-00004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7" authorId="1" shapeId="0" xr:uid="{00000000-0006-0000-0200-00004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8" authorId="1" shapeId="0" xr:uid="{00000000-0006-0000-0200-00004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8" authorId="1" shapeId="0" xr:uid="{00000000-0006-0000-0200-00004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299" authorId="1" shapeId="0" xr:uid="{00000000-0006-0000-0200-00004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299" authorId="1" shapeId="0" xr:uid="{00000000-0006-0000-0200-00004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0" authorId="1" shapeId="0" xr:uid="{00000000-0006-0000-0200-00004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0" authorId="1" shapeId="0" xr:uid="{00000000-0006-0000-0200-00004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1" authorId="1" shapeId="0" xr:uid="{00000000-0006-0000-0200-00004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1" authorId="1" shapeId="0" xr:uid="{00000000-0006-0000-0200-00004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2" authorId="1" shapeId="0" xr:uid="{00000000-0006-0000-0200-00005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2" authorId="1" shapeId="0" xr:uid="{00000000-0006-0000-0200-00005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3" authorId="1" shapeId="0" xr:uid="{00000000-0006-0000-0200-00005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3" authorId="1" shapeId="0" xr:uid="{00000000-0006-0000-0200-00005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4" authorId="1" shapeId="0" xr:uid="{00000000-0006-0000-0200-00005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4" authorId="1" shapeId="0" xr:uid="{00000000-0006-0000-0200-00005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5" authorId="1" shapeId="0" xr:uid="{00000000-0006-0000-0200-00005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5" authorId="1" shapeId="0" xr:uid="{00000000-0006-0000-0200-00005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6" authorId="1" shapeId="0" xr:uid="{00000000-0006-0000-0200-00005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6" authorId="1" shapeId="0" xr:uid="{00000000-0006-0000-0200-00005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7" authorId="1" shapeId="0" xr:uid="{00000000-0006-0000-0200-00005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7" authorId="1" shapeId="0" xr:uid="{00000000-0006-0000-0200-00005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8" authorId="1" shapeId="0" xr:uid="{00000000-0006-0000-0200-00005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8" authorId="1" shapeId="0" xr:uid="{00000000-0006-0000-0200-00005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09" authorId="1" shapeId="0" xr:uid="{00000000-0006-0000-0200-00005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09" authorId="1" shapeId="0" xr:uid="{00000000-0006-0000-0200-00005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0" authorId="1" shapeId="0" xr:uid="{00000000-0006-0000-0200-00006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0" authorId="1" shapeId="0" xr:uid="{00000000-0006-0000-0200-00006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1" authorId="1" shapeId="0" xr:uid="{00000000-0006-0000-0200-00006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1" authorId="1" shapeId="0" xr:uid="{00000000-0006-0000-0200-00006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2" authorId="1" shapeId="0" xr:uid="{00000000-0006-0000-0200-00006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2" authorId="1" shapeId="0" xr:uid="{00000000-0006-0000-0200-00006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3" authorId="1" shapeId="0" xr:uid="{00000000-0006-0000-0200-00006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3" authorId="1" shapeId="0" xr:uid="{00000000-0006-0000-0200-00006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4" authorId="1" shapeId="0" xr:uid="{00000000-0006-0000-0200-00006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4" authorId="1" shapeId="0" xr:uid="{00000000-0006-0000-0200-00006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5" authorId="1" shapeId="0" xr:uid="{00000000-0006-0000-0200-00006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5" authorId="1" shapeId="0" xr:uid="{00000000-0006-0000-0200-00006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6" authorId="1" shapeId="0" xr:uid="{00000000-0006-0000-0200-00006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6" authorId="1" shapeId="0" xr:uid="{00000000-0006-0000-0200-00006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7" authorId="1" shapeId="0" xr:uid="{00000000-0006-0000-0200-00006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7" authorId="1" shapeId="0" xr:uid="{00000000-0006-0000-0200-00006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8" authorId="1" shapeId="0" xr:uid="{00000000-0006-0000-0200-00007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8" authorId="1" shapeId="0" xr:uid="{00000000-0006-0000-0200-00007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19" authorId="1" shapeId="0" xr:uid="{00000000-0006-0000-0200-00007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19" authorId="1" shapeId="0" xr:uid="{00000000-0006-0000-0200-00007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0" authorId="1" shapeId="0" xr:uid="{00000000-0006-0000-0200-00007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0" authorId="1" shapeId="0" xr:uid="{00000000-0006-0000-0200-00007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1" authorId="1" shapeId="0" xr:uid="{00000000-0006-0000-0200-00007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1" authorId="1" shapeId="0" xr:uid="{00000000-0006-0000-0200-00007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2" authorId="1" shapeId="0" xr:uid="{00000000-0006-0000-0200-00007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2" authorId="1" shapeId="0" xr:uid="{00000000-0006-0000-0200-00007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3" authorId="1" shapeId="0" xr:uid="{00000000-0006-0000-0200-00007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3" authorId="1" shapeId="0" xr:uid="{00000000-0006-0000-0200-00007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4" authorId="1" shapeId="0" xr:uid="{00000000-0006-0000-0200-00007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4" authorId="1" shapeId="0" xr:uid="{00000000-0006-0000-0200-00007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5" authorId="1" shapeId="0" xr:uid="{00000000-0006-0000-0200-00007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5" authorId="1" shapeId="0" xr:uid="{00000000-0006-0000-0200-00007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6" authorId="1" shapeId="0" xr:uid="{00000000-0006-0000-0200-00008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6" authorId="1" shapeId="0" xr:uid="{00000000-0006-0000-0200-00008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7" authorId="1" shapeId="0" xr:uid="{00000000-0006-0000-0200-00008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7" authorId="1" shapeId="0" xr:uid="{00000000-0006-0000-0200-00008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8" authorId="1" shapeId="0" xr:uid="{00000000-0006-0000-0200-00008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8" authorId="1" shapeId="0" xr:uid="{00000000-0006-0000-0200-00008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29" authorId="1" shapeId="0" xr:uid="{00000000-0006-0000-0200-00008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29" authorId="1" shapeId="0" xr:uid="{00000000-0006-0000-0200-00008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0" authorId="1" shapeId="0" xr:uid="{00000000-0006-0000-0200-00008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0" authorId="1" shapeId="0" xr:uid="{00000000-0006-0000-0200-00008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1" authorId="1" shapeId="0" xr:uid="{00000000-0006-0000-0200-00008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1" authorId="1" shapeId="0" xr:uid="{00000000-0006-0000-0200-00008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2" authorId="1" shapeId="0" xr:uid="{00000000-0006-0000-0200-00008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2" authorId="1" shapeId="0" xr:uid="{00000000-0006-0000-0200-00008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3" authorId="1" shapeId="0" xr:uid="{00000000-0006-0000-0200-00008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3" authorId="1" shapeId="0" xr:uid="{00000000-0006-0000-0200-00008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4" authorId="1" shapeId="0" xr:uid="{00000000-0006-0000-0200-00009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4" authorId="1" shapeId="0" xr:uid="{00000000-0006-0000-0200-00009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5" authorId="1" shapeId="0" xr:uid="{00000000-0006-0000-0200-00009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5" authorId="1" shapeId="0" xr:uid="{00000000-0006-0000-0200-00009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6" authorId="1" shapeId="0" xr:uid="{00000000-0006-0000-0200-00009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6" authorId="1" shapeId="0" xr:uid="{00000000-0006-0000-0200-00009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7" authorId="1" shapeId="0" xr:uid="{00000000-0006-0000-0200-00009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7" authorId="1" shapeId="0" xr:uid="{00000000-0006-0000-0200-00009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8" authorId="1" shapeId="0" xr:uid="{00000000-0006-0000-0200-00009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8" authorId="1" shapeId="0" xr:uid="{00000000-0006-0000-0200-00009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39" authorId="1" shapeId="0" xr:uid="{00000000-0006-0000-0200-00009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39" authorId="1" shapeId="0" xr:uid="{00000000-0006-0000-0200-00009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0" authorId="1" shapeId="0" xr:uid="{00000000-0006-0000-0200-00009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0" authorId="1" shapeId="0" xr:uid="{00000000-0006-0000-0200-00009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1" authorId="1" shapeId="0" xr:uid="{00000000-0006-0000-0200-00009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1" authorId="1" shapeId="0" xr:uid="{00000000-0006-0000-0200-00009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2" authorId="1" shapeId="0" xr:uid="{00000000-0006-0000-0200-0000A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2" authorId="1" shapeId="0" xr:uid="{00000000-0006-0000-0200-0000A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3" authorId="1" shapeId="0" xr:uid="{00000000-0006-0000-0200-0000A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3" authorId="1" shapeId="0" xr:uid="{00000000-0006-0000-0200-0000A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4" authorId="1" shapeId="0" xr:uid="{00000000-0006-0000-0200-0000A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4" authorId="1" shapeId="0" xr:uid="{00000000-0006-0000-0200-0000A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5" authorId="1" shapeId="0" xr:uid="{00000000-0006-0000-0200-0000A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5" authorId="1" shapeId="0" xr:uid="{00000000-0006-0000-0200-0000A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6" authorId="1" shapeId="0" xr:uid="{00000000-0006-0000-0200-0000A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6" authorId="1" shapeId="0" xr:uid="{00000000-0006-0000-0200-0000A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7" authorId="1" shapeId="0" xr:uid="{00000000-0006-0000-0200-0000A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7" authorId="1" shapeId="0" xr:uid="{00000000-0006-0000-0200-0000A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8" authorId="1" shapeId="0" xr:uid="{00000000-0006-0000-0200-0000A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8" authorId="1" shapeId="0" xr:uid="{00000000-0006-0000-0200-0000A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49" authorId="1" shapeId="0" xr:uid="{00000000-0006-0000-0200-0000A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49" authorId="1" shapeId="0" xr:uid="{00000000-0006-0000-0200-0000A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0" authorId="1" shapeId="0" xr:uid="{00000000-0006-0000-0200-0000B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0" authorId="1" shapeId="0" xr:uid="{00000000-0006-0000-0200-0000B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1" authorId="1" shapeId="0" xr:uid="{00000000-0006-0000-0200-0000B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1" authorId="1" shapeId="0" xr:uid="{00000000-0006-0000-0200-0000B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2" authorId="1" shapeId="0" xr:uid="{00000000-0006-0000-0200-0000B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2" authorId="1" shapeId="0" xr:uid="{00000000-0006-0000-0200-0000B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3" authorId="1" shapeId="0" xr:uid="{00000000-0006-0000-0200-0000B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3" authorId="1" shapeId="0" xr:uid="{00000000-0006-0000-0200-0000B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4" authorId="1" shapeId="0" xr:uid="{00000000-0006-0000-0200-0000B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4" authorId="1" shapeId="0" xr:uid="{00000000-0006-0000-0200-0000B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5" authorId="1" shapeId="0" xr:uid="{00000000-0006-0000-0200-0000B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5" authorId="1" shapeId="0" xr:uid="{00000000-0006-0000-0200-0000B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6" authorId="1" shapeId="0" xr:uid="{00000000-0006-0000-0200-0000B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6" authorId="1" shapeId="0" xr:uid="{00000000-0006-0000-0200-0000B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7" authorId="1" shapeId="0" xr:uid="{00000000-0006-0000-0200-0000B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7" authorId="1" shapeId="0" xr:uid="{00000000-0006-0000-0200-0000B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8" authorId="1" shapeId="0" xr:uid="{00000000-0006-0000-0200-0000C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8" authorId="1" shapeId="0" xr:uid="{00000000-0006-0000-0200-0000C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59" authorId="1" shapeId="0" xr:uid="{00000000-0006-0000-0200-0000C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59" authorId="1" shapeId="0" xr:uid="{00000000-0006-0000-0200-0000C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0" authorId="1" shapeId="0" xr:uid="{00000000-0006-0000-0200-0000C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0" authorId="1" shapeId="0" xr:uid="{00000000-0006-0000-0200-0000C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1" authorId="1" shapeId="0" xr:uid="{00000000-0006-0000-0200-0000C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1" authorId="1" shapeId="0" xr:uid="{00000000-0006-0000-0200-0000C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2" authorId="1" shapeId="0" xr:uid="{00000000-0006-0000-0200-0000C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2" authorId="1" shapeId="0" xr:uid="{00000000-0006-0000-0200-0000C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3" authorId="1" shapeId="0" xr:uid="{00000000-0006-0000-0200-0000C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3" authorId="1" shapeId="0" xr:uid="{00000000-0006-0000-0200-0000C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4" authorId="1" shapeId="0" xr:uid="{00000000-0006-0000-0200-0000C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4" authorId="1" shapeId="0" xr:uid="{00000000-0006-0000-0200-0000C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5" authorId="1" shapeId="0" xr:uid="{00000000-0006-0000-0200-0000C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5" authorId="1" shapeId="0" xr:uid="{00000000-0006-0000-0200-0000C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6" authorId="1" shapeId="0" xr:uid="{00000000-0006-0000-0200-0000D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6" authorId="1" shapeId="0" xr:uid="{00000000-0006-0000-0200-0000D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7" authorId="1" shapeId="0" xr:uid="{00000000-0006-0000-0200-0000D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7" authorId="1" shapeId="0" xr:uid="{00000000-0006-0000-0200-0000D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8" authorId="1" shapeId="0" xr:uid="{00000000-0006-0000-0200-0000D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8" authorId="1" shapeId="0" xr:uid="{00000000-0006-0000-0200-0000D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69" authorId="1" shapeId="0" xr:uid="{00000000-0006-0000-0200-0000D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69" authorId="1" shapeId="0" xr:uid="{00000000-0006-0000-0200-0000D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0" authorId="1" shapeId="0" xr:uid="{00000000-0006-0000-0200-0000D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0" authorId="1" shapeId="0" xr:uid="{00000000-0006-0000-0200-0000D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1" authorId="1" shapeId="0" xr:uid="{00000000-0006-0000-0200-0000D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1" authorId="1" shapeId="0" xr:uid="{00000000-0006-0000-0200-0000D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2" authorId="1" shapeId="0" xr:uid="{00000000-0006-0000-0200-0000D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2" authorId="1" shapeId="0" xr:uid="{00000000-0006-0000-0200-0000D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3" authorId="1" shapeId="0" xr:uid="{00000000-0006-0000-0200-0000D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3" authorId="1" shapeId="0" xr:uid="{00000000-0006-0000-0200-0000D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4" authorId="1" shapeId="0" xr:uid="{00000000-0006-0000-0200-0000E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4" authorId="1" shapeId="0" xr:uid="{00000000-0006-0000-0200-0000E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5" authorId="1" shapeId="0" xr:uid="{00000000-0006-0000-0200-0000E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5" authorId="1" shapeId="0" xr:uid="{00000000-0006-0000-0200-0000E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6" authorId="1" shapeId="0" xr:uid="{00000000-0006-0000-0200-0000E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6" authorId="1" shapeId="0" xr:uid="{00000000-0006-0000-0200-0000E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7" authorId="1" shapeId="0" xr:uid="{00000000-0006-0000-0200-0000E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7" authorId="1" shapeId="0" xr:uid="{00000000-0006-0000-0200-0000E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8" authorId="1" shapeId="0" xr:uid="{00000000-0006-0000-0200-0000E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8" authorId="1" shapeId="0" xr:uid="{00000000-0006-0000-0200-0000E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79" authorId="1" shapeId="0" xr:uid="{00000000-0006-0000-0200-0000E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79" authorId="1" shapeId="0" xr:uid="{00000000-0006-0000-0200-0000E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0" authorId="1" shapeId="0" xr:uid="{00000000-0006-0000-0200-0000E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0" authorId="1" shapeId="0" xr:uid="{00000000-0006-0000-0200-0000E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1" authorId="1" shapeId="0" xr:uid="{00000000-0006-0000-0200-0000E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1" authorId="1" shapeId="0" xr:uid="{00000000-0006-0000-0200-0000E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2" authorId="1" shapeId="0" xr:uid="{00000000-0006-0000-0200-0000F0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2" authorId="1" shapeId="0" xr:uid="{00000000-0006-0000-0200-0000F1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3" authorId="1" shapeId="0" xr:uid="{00000000-0006-0000-0200-0000F2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3" authorId="1" shapeId="0" xr:uid="{00000000-0006-0000-0200-0000F3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4" authorId="1" shapeId="0" xr:uid="{00000000-0006-0000-0200-0000F4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4" authorId="1" shapeId="0" xr:uid="{00000000-0006-0000-0200-0000F5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5" authorId="1" shapeId="0" xr:uid="{00000000-0006-0000-0200-0000F6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5" authorId="1" shapeId="0" xr:uid="{00000000-0006-0000-0200-0000F7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6" authorId="1" shapeId="0" xr:uid="{00000000-0006-0000-0200-0000F8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6" authorId="1" shapeId="0" xr:uid="{00000000-0006-0000-0200-0000F9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7" authorId="1" shapeId="0" xr:uid="{00000000-0006-0000-0200-0000FA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7" authorId="1" shapeId="0" xr:uid="{00000000-0006-0000-0200-0000FB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8" authorId="1" shapeId="0" xr:uid="{00000000-0006-0000-0200-0000FC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8" authorId="1" shapeId="0" xr:uid="{00000000-0006-0000-0200-0000FD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 ref="AL389" authorId="1" shapeId="0" xr:uid="{00000000-0006-0000-0200-0000FE020000}">
      <text>
        <r>
          <rPr>
            <b/>
            <sz val="8"/>
            <color indexed="81"/>
            <rFont val="Tahoma"/>
            <family val="2"/>
          </rPr>
          <t>Comment:</t>
        </r>
        <r>
          <rPr>
            <sz val="8"/>
            <color indexed="81"/>
            <rFont val="Tahoma"/>
            <family val="2"/>
          </rPr>
          <t xml:space="preserve">
Must contain the  extension of the subscriber! 
Example: </t>
        </r>
        <r>
          <rPr>
            <sz val="8"/>
            <color indexed="10"/>
            <rFont val="Tahoma"/>
            <family val="2"/>
          </rPr>
          <t>1234</t>
        </r>
      </text>
    </comment>
    <comment ref="AN389" authorId="1" shapeId="0" xr:uid="{00000000-0006-0000-0200-0000FF020000}">
      <text>
        <r>
          <rPr>
            <b/>
            <sz val="8"/>
            <color indexed="81"/>
            <rFont val="Tahoma"/>
            <family val="2"/>
          </rPr>
          <t>Comment:</t>
        </r>
        <r>
          <rPr>
            <sz val="8"/>
            <color indexed="81"/>
            <rFont val="Tahoma"/>
            <family val="2"/>
          </rPr>
          <t xml:space="preserve">
Must contain the SiteID/Prefix and the extension of the subscriber! 
Example:
</t>
        </r>
        <r>
          <rPr>
            <sz val="8"/>
            <color indexed="10"/>
            <rFont val="Tahoma"/>
            <family val="2"/>
          </rPr>
          <t>6661234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MCI</author>
    <author>sandra.meurer</author>
    <author>Sandra Meurer</author>
    <author>smeurer</author>
    <author>christoph.studer</author>
    <author>laurette.bosse</author>
  </authors>
  <commentList>
    <comment ref="G8" authorId="0" shapeId="0" xr:uid="{00000000-0006-0000-0500-000001000000}">
      <text>
        <r>
          <rPr>
            <b/>
            <sz val="8"/>
            <color indexed="81"/>
            <rFont val="Tahoma"/>
            <family val="2"/>
          </rPr>
          <t xml:space="preserve">Comment:
</t>
        </r>
        <r>
          <rPr>
            <sz val="8"/>
            <color indexed="81"/>
            <rFont val="Tahoma"/>
            <family val="2"/>
          </rPr>
          <t>Please, make sure the name contains company and city of the site.</t>
        </r>
        <r>
          <rPr>
            <sz val="8"/>
            <color indexed="81"/>
            <rFont val="Tahoma"/>
            <family val="2"/>
          </rPr>
          <t xml:space="preserve">
For example:
Verizon-UK-LDN-FleetStreet
or
Verizon-DE-FRA-MainzerLS</t>
        </r>
      </text>
    </comment>
    <comment ref="G9" authorId="0" shapeId="0" xr:uid="{00000000-0006-0000-0500-000002000000}">
      <text>
        <r>
          <rPr>
            <b/>
            <sz val="8"/>
            <color indexed="81"/>
            <rFont val="Tahoma"/>
            <family val="2"/>
          </rPr>
          <t xml:space="preserve">Comment:
</t>
        </r>
        <r>
          <rPr>
            <sz val="8"/>
            <color indexed="81"/>
            <rFont val="Tahoma"/>
            <family val="2"/>
          </rPr>
          <t>To be filled in by Verizon Business Service Delivery!</t>
        </r>
      </text>
    </comment>
    <comment ref="P11" authorId="1" shapeId="0" xr:uid="{00000000-0006-0000-0500-000003000000}">
      <text>
        <r>
          <rPr>
            <b/>
            <sz val="8"/>
            <color indexed="81"/>
            <rFont val="Tahoma"/>
            <family val="2"/>
          </rPr>
          <t>Comment:</t>
        </r>
        <r>
          <rPr>
            <sz val="8"/>
            <color indexed="81"/>
            <rFont val="Tahoma"/>
            <family val="2"/>
          </rPr>
          <t xml:space="preserve">
To be entered by SERVICE DELIVERY!</t>
        </r>
      </text>
    </comment>
    <comment ref="T11" authorId="1" shapeId="0" xr:uid="{00000000-0006-0000-0500-000004000000}">
      <text>
        <r>
          <rPr>
            <b/>
            <sz val="8"/>
            <color indexed="81"/>
            <rFont val="Tahoma"/>
            <family val="2"/>
          </rPr>
          <t>Comment:</t>
        </r>
        <r>
          <rPr>
            <sz val="8"/>
            <color indexed="81"/>
            <rFont val="Tahoma"/>
            <family val="2"/>
          </rPr>
          <t xml:space="preserve">
To be completed by SERVICE DELIVERY!
</t>
        </r>
        <r>
          <rPr>
            <b/>
            <sz val="8"/>
            <color indexed="81"/>
            <rFont val="Tahoma"/>
            <family val="2"/>
          </rPr>
          <t>FORMAT ddmmyyyy</t>
        </r>
      </text>
    </comment>
    <comment ref="T16" authorId="2" shapeId="0" xr:uid="{00000000-0006-0000-0500-000005000000}">
      <text>
        <r>
          <rPr>
            <b/>
            <sz val="8"/>
            <color indexed="81"/>
            <rFont val="Tahoma"/>
            <family val="2"/>
          </rPr>
          <t xml:space="preserve">Comment:
</t>
        </r>
        <r>
          <rPr>
            <sz val="8"/>
            <color indexed="81"/>
            <rFont val="Tahoma"/>
            <family val="2"/>
          </rPr>
          <t>Please enter the</t>
        </r>
        <r>
          <rPr>
            <b/>
            <sz val="8"/>
            <color indexed="81"/>
            <rFont val="Tahoma"/>
            <family val="2"/>
          </rPr>
          <t xml:space="preserve"> </t>
        </r>
        <r>
          <rPr>
            <b/>
            <sz val="8"/>
            <color indexed="12"/>
            <rFont val="Tahoma"/>
            <family val="2"/>
          </rPr>
          <t>VzB IP Service circuitID physically connected to the site</t>
        </r>
        <r>
          <rPr>
            <b/>
            <sz val="8"/>
            <color indexed="81"/>
            <rFont val="Tahoma"/>
            <family val="2"/>
          </rPr>
          <t xml:space="preserve"> </t>
        </r>
        <r>
          <rPr>
            <sz val="8"/>
            <color indexed="81"/>
            <rFont val="Tahoma"/>
            <family val="2"/>
          </rPr>
          <t>where the</t>
        </r>
        <r>
          <rPr>
            <b/>
            <sz val="8"/>
            <color indexed="81"/>
            <rFont val="Tahoma"/>
            <family val="2"/>
          </rPr>
          <t xml:space="preserve"> Location Type </t>
        </r>
        <r>
          <rPr>
            <sz val="8"/>
            <color indexed="81"/>
            <rFont val="Tahoma"/>
            <family val="2"/>
          </rPr>
          <t>is</t>
        </r>
        <r>
          <rPr>
            <b/>
            <sz val="8"/>
            <color indexed="81"/>
            <rFont val="Tahoma"/>
            <family val="2"/>
          </rPr>
          <t xml:space="preserve"> </t>
        </r>
        <r>
          <rPr>
            <b/>
            <sz val="8"/>
            <color indexed="12"/>
            <rFont val="Tahoma"/>
            <family val="2"/>
          </rPr>
          <t>Single Site</t>
        </r>
        <r>
          <rPr>
            <b/>
            <sz val="8"/>
            <color indexed="81"/>
            <rFont val="Tahoma"/>
            <family val="2"/>
          </rPr>
          <t xml:space="preserve"> </t>
        </r>
        <r>
          <rPr>
            <sz val="8"/>
            <color indexed="81"/>
            <rFont val="Tahoma"/>
            <family val="2"/>
          </rPr>
          <t>or</t>
        </r>
        <r>
          <rPr>
            <b/>
            <sz val="8"/>
            <color indexed="81"/>
            <rFont val="Tahoma"/>
            <family val="2"/>
          </rPr>
          <t xml:space="preserve"> </t>
        </r>
        <r>
          <rPr>
            <b/>
            <sz val="8"/>
            <color indexed="12"/>
            <rFont val="Tahoma"/>
            <family val="2"/>
          </rPr>
          <t>Hub Site with VzB Access</t>
        </r>
        <r>
          <rPr>
            <sz val="8"/>
            <color indexed="81"/>
            <rFont val="Tahoma"/>
            <family val="2"/>
          </rPr>
          <t xml:space="preserve"> or</t>
        </r>
        <r>
          <rPr>
            <b/>
            <sz val="8"/>
            <color indexed="81"/>
            <rFont val="Tahoma"/>
            <family val="2"/>
          </rPr>
          <t xml:space="preserve"> </t>
        </r>
        <r>
          <rPr>
            <b/>
            <sz val="8"/>
            <color indexed="12"/>
            <rFont val="Tahoma"/>
            <family val="2"/>
          </rPr>
          <t>Remote Site with VzB access</t>
        </r>
        <r>
          <rPr>
            <b/>
            <sz val="8"/>
            <color indexed="81"/>
            <rFont val="Tahoma"/>
            <family val="2"/>
          </rPr>
          <t xml:space="preserve">. 
</t>
        </r>
        <r>
          <rPr>
            <sz val="8"/>
            <color indexed="81"/>
            <rFont val="Tahoma"/>
            <family val="2"/>
          </rPr>
          <t>Where the</t>
        </r>
        <r>
          <rPr>
            <b/>
            <sz val="8"/>
            <color indexed="81"/>
            <rFont val="Tahoma"/>
            <family val="2"/>
          </rPr>
          <t xml:space="preserve"> Location Type </t>
        </r>
        <r>
          <rPr>
            <sz val="8"/>
            <color indexed="81"/>
            <rFont val="Tahoma"/>
            <family val="2"/>
          </rPr>
          <t>is</t>
        </r>
        <r>
          <rPr>
            <b/>
            <sz val="8"/>
            <color indexed="81"/>
            <rFont val="Tahoma"/>
            <family val="2"/>
          </rPr>
          <t xml:space="preserve"> </t>
        </r>
        <r>
          <rPr>
            <b/>
            <sz val="8"/>
            <color indexed="61"/>
            <rFont val="Tahoma"/>
            <family val="2"/>
          </rPr>
          <t>Multi Site: Remote Site no VzB access</t>
        </r>
        <r>
          <rPr>
            <b/>
            <sz val="8"/>
            <color indexed="81"/>
            <rFont val="Tahoma"/>
            <family val="2"/>
          </rPr>
          <t xml:space="preserve">, </t>
        </r>
        <r>
          <rPr>
            <sz val="8"/>
            <color indexed="81"/>
            <rFont val="Tahoma"/>
            <family val="2"/>
          </rPr>
          <t xml:space="preserve">please enter the </t>
        </r>
        <r>
          <rPr>
            <b/>
            <sz val="8"/>
            <color indexed="61"/>
            <rFont val="Tahoma"/>
            <family val="2"/>
          </rPr>
          <t>VzB IP Service circuitID physically connected to the HUBSITE</t>
        </r>
        <r>
          <rPr>
            <b/>
            <sz val="8"/>
            <color indexed="12"/>
            <rFont val="Tahoma"/>
            <family val="2"/>
          </rPr>
          <t>.</t>
        </r>
      </text>
    </comment>
    <comment ref="T17" authorId="2" shapeId="0" xr:uid="{00000000-0006-0000-0500-000006000000}">
      <text>
        <r>
          <rPr>
            <b/>
            <sz val="8"/>
            <color indexed="81"/>
            <rFont val="Tahoma"/>
            <family val="2"/>
          </rPr>
          <t xml:space="preserve">Comment:
</t>
        </r>
        <r>
          <rPr>
            <sz val="8"/>
            <color indexed="81"/>
            <rFont val="Tahoma"/>
            <family val="2"/>
          </rPr>
          <t>This customer location (site) is either</t>
        </r>
        <r>
          <rPr>
            <b/>
            <sz val="8"/>
            <color indexed="81"/>
            <rFont val="Tahoma"/>
            <family val="2"/>
          </rPr>
          <t xml:space="preserve">
</t>
        </r>
        <r>
          <rPr>
            <b/>
            <sz val="8"/>
            <color indexed="12"/>
            <rFont val="Tahoma"/>
            <family val="2"/>
          </rPr>
          <t>Single Site connected with VzB IP Access</t>
        </r>
        <r>
          <rPr>
            <sz val="8"/>
            <color indexed="81"/>
            <rFont val="Tahoma"/>
            <family val="2"/>
          </rPr>
          <t xml:space="preserve"> --&gt; physically, directly connected to the VzB IP Service.</t>
        </r>
        <r>
          <rPr>
            <b/>
            <sz val="8"/>
            <color indexed="81"/>
            <rFont val="Tahoma"/>
            <family val="2"/>
          </rPr>
          <t xml:space="preserve">
</t>
        </r>
        <r>
          <rPr>
            <b/>
            <u/>
            <sz val="8"/>
            <color indexed="81"/>
            <rFont val="Tahoma"/>
            <family val="2"/>
          </rPr>
          <t>OR a Multi-Site Environment</t>
        </r>
        <r>
          <rPr>
            <b/>
            <sz val="8"/>
            <color indexed="81"/>
            <rFont val="Tahoma"/>
            <family val="2"/>
          </rPr>
          <t xml:space="preserve"> </t>
        </r>
        <r>
          <rPr>
            <sz val="8"/>
            <color indexed="81"/>
            <rFont val="Tahoma"/>
            <family val="2"/>
          </rPr>
          <t xml:space="preserve"> (for IP Trunking ONLY)</t>
        </r>
        <r>
          <rPr>
            <b/>
            <sz val="8"/>
            <color indexed="81"/>
            <rFont val="Tahoma"/>
            <family val="2"/>
          </rPr>
          <t xml:space="preserve">
</t>
        </r>
        <r>
          <rPr>
            <b/>
            <sz val="8"/>
            <color indexed="12"/>
            <rFont val="Tahoma"/>
            <family val="2"/>
          </rPr>
          <t xml:space="preserve">Multi-Site: Hub Site </t>
        </r>
        <r>
          <rPr>
            <b/>
            <u/>
            <sz val="8"/>
            <color indexed="12"/>
            <rFont val="Tahoma"/>
            <family val="2"/>
          </rPr>
          <t>with</t>
        </r>
        <r>
          <rPr>
            <b/>
            <sz val="8"/>
            <color indexed="12"/>
            <rFont val="Tahoma"/>
            <family val="2"/>
          </rPr>
          <t xml:space="preserve"> VzB IP Access</t>
        </r>
        <r>
          <rPr>
            <b/>
            <sz val="8"/>
            <color indexed="81"/>
            <rFont val="Tahoma"/>
            <family val="2"/>
          </rPr>
          <t xml:space="preserve"> </t>
        </r>
        <r>
          <rPr>
            <sz val="8"/>
            <color indexed="81"/>
            <rFont val="Tahoma"/>
            <family val="2"/>
          </rPr>
          <t>--&gt; physically, directly connected to the VzB IP Service, where customer's WAN is interconnected and hosting customer IP-PBX.</t>
        </r>
        <r>
          <rPr>
            <b/>
            <sz val="8"/>
            <color indexed="81"/>
            <rFont val="Tahoma"/>
            <family val="2"/>
          </rPr>
          <t xml:space="preserve">
</t>
        </r>
        <r>
          <rPr>
            <b/>
            <sz val="8"/>
            <color indexed="12"/>
            <rFont val="Tahoma"/>
            <family val="2"/>
          </rPr>
          <t xml:space="preserve">Multi-Site: Remote Site </t>
        </r>
        <r>
          <rPr>
            <b/>
            <u/>
            <sz val="8"/>
            <color indexed="12"/>
            <rFont val="Tahoma"/>
            <family val="2"/>
          </rPr>
          <t>with</t>
        </r>
        <r>
          <rPr>
            <b/>
            <sz val="8"/>
            <color indexed="12"/>
            <rFont val="Tahoma"/>
            <family val="2"/>
          </rPr>
          <t xml:space="preserve"> VzB IP Access</t>
        </r>
        <r>
          <rPr>
            <b/>
            <sz val="8"/>
            <color indexed="81"/>
            <rFont val="Tahoma"/>
            <family val="2"/>
          </rPr>
          <t xml:space="preserve"> --&gt; </t>
        </r>
        <r>
          <rPr>
            <sz val="8"/>
            <color indexed="81"/>
            <rFont val="Tahoma"/>
            <family val="2"/>
          </rPr>
          <t xml:space="preserve">indirectly connected through the customer WAN using a VzB IP Access circuit (e.g. PIP) to the “Hub site” where the customer IP-PBX resides.
</t>
        </r>
        <r>
          <rPr>
            <b/>
            <sz val="8"/>
            <color indexed="12"/>
            <rFont val="Tahoma"/>
            <family val="2"/>
          </rPr>
          <t>Multi-Site: Remote Site no VzB IP Access</t>
        </r>
        <r>
          <rPr>
            <sz val="8"/>
            <color indexed="81"/>
            <rFont val="Tahoma"/>
            <family val="2"/>
          </rPr>
          <t xml:space="preserve"> --&gt; indirectly connected through the customer WAN to the “Hub Site” where the customer IP-PBX resides.</t>
        </r>
      </text>
    </comment>
    <comment ref="T21" authorId="1" shapeId="0" xr:uid="{00000000-0006-0000-0500-000007000000}">
      <text>
        <r>
          <rPr>
            <b/>
            <sz val="8"/>
            <color indexed="81"/>
            <rFont val="Tahoma"/>
            <family val="2"/>
          </rPr>
          <t>Comment:</t>
        </r>
        <r>
          <rPr>
            <sz val="8"/>
            <color indexed="81"/>
            <rFont val="Tahoma"/>
            <family val="2"/>
          </rPr>
          <t xml:space="preserve">
Please, choose at least one VoIP (or FMCg ONLY) Product Option for this site!</t>
        </r>
      </text>
    </comment>
    <comment ref="T22" authorId="1" shapeId="0" xr:uid="{00000000-0006-0000-0500-000008000000}">
      <text>
        <r>
          <rPr>
            <b/>
            <sz val="8"/>
            <color indexed="81"/>
            <rFont val="Tahoma"/>
            <family val="2"/>
          </rPr>
          <t>Comment:</t>
        </r>
        <r>
          <rPr>
            <sz val="8"/>
            <color indexed="81"/>
            <rFont val="Tahoma"/>
            <family val="2"/>
          </rPr>
          <t xml:space="preserve">
Please, choose at least one VoIP (or FMCg ONLY) Product Option for this site!</t>
        </r>
      </text>
    </comment>
    <comment ref="T23" authorId="1" shapeId="0" xr:uid="{00000000-0006-0000-0500-000009000000}">
      <text>
        <r>
          <rPr>
            <b/>
            <sz val="8"/>
            <color indexed="81"/>
            <rFont val="Tahoma"/>
            <family val="2"/>
          </rPr>
          <t>Comment:</t>
        </r>
        <r>
          <rPr>
            <sz val="8"/>
            <color indexed="81"/>
            <rFont val="Tahoma"/>
            <family val="2"/>
          </rPr>
          <t xml:space="preserve">
Please, choose at least one VoIP (or FMCg ONLY) Product Option for this site!</t>
        </r>
      </text>
    </comment>
    <comment ref="T27" authorId="3" shapeId="0" xr:uid="{00000000-0006-0000-0500-00000A000000}">
      <text>
        <r>
          <rPr>
            <b/>
            <sz val="8"/>
            <color indexed="81"/>
            <rFont val="Tahoma"/>
            <family val="2"/>
          </rPr>
          <t>Comment:</t>
        </r>
        <r>
          <rPr>
            <sz val="8"/>
            <color indexed="81"/>
            <rFont val="Tahoma"/>
            <family val="2"/>
          </rPr>
          <t xml:space="preserve">
Please, add all relevant Feature Packages that will be combined with the above Product Option(s) at this site!</t>
        </r>
      </text>
    </comment>
    <comment ref="T28" authorId="3" shapeId="0" xr:uid="{00000000-0006-0000-0500-00000B000000}">
      <text>
        <r>
          <rPr>
            <b/>
            <sz val="8"/>
            <color indexed="81"/>
            <rFont val="Tahoma"/>
            <family val="2"/>
          </rPr>
          <t>Comment:</t>
        </r>
        <r>
          <rPr>
            <sz val="8"/>
            <color indexed="81"/>
            <rFont val="Tahoma"/>
            <family val="2"/>
          </rPr>
          <t xml:space="preserve">
Please, add all relevant Feature Packages that will be combined with the above Product Option(s) at this site!</t>
        </r>
      </text>
    </comment>
    <comment ref="T29" authorId="3" shapeId="0" xr:uid="{00000000-0006-0000-0500-00000C000000}">
      <text>
        <r>
          <rPr>
            <b/>
            <sz val="8"/>
            <color indexed="81"/>
            <rFont val="Tahoma"/>
            <family val="2"/>
          </rPr>
          <t>Comment:</t>
        </r>
        <r>
          <rPr>
            <sz val="8"/>
            <color indexed="81"/>
            <rFont val="Tahoma"/>
            <family val="2"/>
          </rPr>
          <t xml:space="preserve">
Please, add all relevant Feature Packages that will be combined with the above Product Option(s) at this site!</t>
        </r>
      </text>
    </comment>
    <comment ref="T30" authorId="3" shapeId="0" xr:uid="{00000000-0006-0000-0500-00000D000000}">
      <text>
        <r>
          <rPr>
            <b/>
            <sz val="8"/>
            <color indexed="81"/>
            <rFont val="Tahoma"/>
            <family val="2"/>
          </rPr>
          <t>Comment:</t>
        </r>
        <r>
          <rPr>
            <sz val="8"/>
            <color indexed="81"/>
            <rFont val="Tahoma"/>
            <family val="2"/>
          </rPr>
          <t xml:space="preserve">
Please, add all relevant Feature Packages that will be combined with the above Product Option(s) at this site!</t>
        </r>
      </text>
    </comment>
    <comment ref="T34" authorId="3" shapeId="0" xr:uid="{00000000-0006-0000-0500-00000E000000}">
      <text>
        <r>
          <rPr>
            <b/>
            <sz val="8"/>
            <color indexed="81"/>
            <rFont val="Tahoma"/>
            <family val="2"/>
          </rPr>
          <t>Comment:</t>
        </r>
        <r>
          <rPr>
            <sz val="8"/>
            <color indexed="81"/>
            <rFont val="Tahoma"/>
            <family val="2"/>
          </rPr>
          <t xml:space="preserve">
Please, add all relevant Feature Packages that will be combined with the above Product Option(s) at this site!</t>
        </r>
      </text>
    </comment>
    <comment ref="T35" authorId="3" shapeId="0" xr:uid="{00000000-0006-0000-0500-00000F000000}">
      <text>
        <r>
          <rPr>
            <b/>
            <sz val="8"/>
            <color indexed="81"/>
            <rFont val="Tahoma"/>
            <family val="2"/>
          </rPr>
          <t>Comment:</t>
        </r>
        <r>
          <rPr>
            <sz val="8"/>
            <color indexed="81"/>
            <rFont val="Tahoma"/>
            <family val="2"/>
          </rPr>
          <t xml:space="preserve">
Please, add all relevant Feature Packages that will be combined with the above Product Option(s) at this site!</t>
        </r>
      </text>
    </comment>
    <comment ref="U39" authorId="0" shapeId="0" xr:uid="{00000000-0006-0000-0500-000010000000}">
      <text>
        <r>
          <rPr>
            <b/>
            <sz val="8"/>
            <color indexed="81"/>
            <rFont val="Tahoma"/>
            <family val="2"/>
          </rPr>
          <t>Comment:</t>
        </r>
        <r>
          <rPr>
            <sz val="8"/>
            <color indexed="81"/>
            <rFont val="Tahoma"/>
            <family val="2"/>
          </rPr>
          <t xml:space="preserve">
There must be enough spare ports to connect the EGW. For example, if the customer has requested 50 voice lines, there must be two spare E1 ports on the PBX, otherwise the customer will have to take actions to install the missing PBX hardware. </t>
        </r>
      </text>
    </comment>
    <comment ref="U40" authorId="0" shapeId="0" xr:uid="{00000000-0006-0000-0500-000011000000}">
      <text>
        <r>
          <rPr>
            <b/>
            <sz val="8"/>
            <color indexed="81"/>
            <rFont val="Tahoma"/>
            <family val="2"/>
          </rPr>
          <t>Comment:</t>
        </r>
        <r>
          <rPr>
            <sz val="8"/>
            <color indexed="81"/>
            <rFont val="Tahoma"/>
            <family val="2"/>
          </rPr>
          <t xml:space="preserve">
This number must reflect the required amount of voice channels 
(for an E1/ISDN30/PRI interface all 30 channels, for a ISDN2/BRI all 2 channels).</t>
        </r>
      </text>
    </comment>
    <comment ref="U41" authorId="0" shapeId="0" xr:uid="{00000000-0006-0000-0500-000012000000}">
      <text>
        <r>
          <rPr>
            <b/>
            <sz val="8"/>
            <color indexed="81"/>
            <rFont val="Tahoma"/>
            <family val="2"/>
          </rPr>
          <t>Comment:</t>
        </r>
        <r>
          <rPr>
            <sz val="8"/>
            <color indexed="81"/>
            <rFont val="Tahoma"/>
            <family val="2"/>
          </rPr>
          <t xml:space="preserve">
This is the current number of PSTN channels on to the customer PBX (prior to Verizon VoIP installation).</t>
        </r>
      </text>
    </comment>
    <comment ref="U45" authorId="0" shapeId="0" xr:uid="{00000000-0006-0000-0500-000013000000}">
      <text>
        <r>
          <rPr>
            <b/>
            <sz val="8"/>
            <color indexed="81"/>
            <rFont val="Tahoma"/>
            <family val="2"/>
          </rPr>
          <t>Comment:</t>
        </r>
        <r>
          <rPr>
            <sz val="8"/>
            <color indexed="81"/>
            <rFont val="Tahoma"/>
            <family val="2"/>
          </rPr>
          <t xml:space="preserve">
Please note that it will be the Customer's responsibility to provide the PRI cable/s between the PBX and the EGW.</t>
        </r>
      </text>
    </comment>
    <comment ref="U46" authorId="0" shapeId="0" xr:uid="{00000000-0006-0000-0500-000014000000}">
      <text>
        <r>
          <rPr>
            <b/>
            <sz val="8"/>
            <color indexed="81"/>
            <rFont val="Tahoma"/>
            <family val="2"/>
          </rPr>
          <t>Comment:</t>
        </r>
        <r>
          <rPr>
            <sz val="8"/>
            <color indexed="81"/>
            <rFont val="Tahoma"/>
            <family val="2"/>
          </rPr>
          <t xml:space="preserve">
This is the number of REQUIRED bi-directional voice lines.</t>
        </r>
      </text>
    </comment>
    <comment ref="G50" authorId="0" shapeId="0" xr:uid="{00000000-0006-0000-0500-000015000000}">
      <text>
        <r>
          <rPr>
            <b/>
            <sz val="8"/>
            <color indexed="81"/>
            <rFont val="Tahoma"/>
            <family val="2"/>
          </rPr>
          <t>Comment:</t>
        </r>
        <r>
          <rPr>
            <sz val="8"/>
            <color indexed="81"/>
            <rFont val="Tahoma"/>
            <family val="2"/>
          </rPr>
          <t xml:space="preserve">
The users in this site will have to dial a "service prefix" to instruct the PBX to route the call towards the Verizon VoIP EGW. Ideally there should be a service prefix to be dialled before private numbers and another for public numbers. </t>
        </r>
      </text>
    </comment>
    <comment ref="M50" authorId="3" shapeId="0" xr:uid="{00000000-0006-0000-0500-000016000000}">
      <text>
        <r>
          <rPr>
            <b/>
            <sz val="8"/>
            <color indexed="81"/>
            <rFont val="Tahoma"/>
            <family val="2"/>
          </rPr>
          <t>Comment:</t>
        </r>
        <r>
          <rPr>
            <sz val="8"/>
            <color indexed="81"/>
            <rFont val="Tahoma"/>
            <family val="2"/>
          </rPr>
          <t xml:space="preserve">
Please, indicate if the PBX will remove ("strip") the Public Service Prefix before handing it over to the Enterprise Gateway.</t>
        </r>
      </text>
    </comment>
    <comment ref="G51" authorId="0" shapeId="0" xr:uid="{00000000-0006-0000-0500-000017000000}">
      <text>
        <r>
          <rPr>
            <b/>
            <sz val="8"/>
            <color indexed="81"/>
            <rFont val="Tahoma"/>
            <family val="2"/>
          </rPr>
          <t>Comment:</t>
        </r>
        <r>
          <rPr>
            <sz val="8"/>
            <color indexed="81"/>
            <rFont val="Tahoma"/>
            <family val="2"/>
          </rPr>
          <t xml:space="preserve">
The users in this site will have to dial a "service prefix" to instruct the PBX to route the call towards the Verizon VoIP EGW. Ideally there should be a service prefix to be dialled before private numbers and another for public numbers. 
</t>
        </r>
        <r>
          <rPr>
            <b/>
            <sz val="8"/>
            <color indexed="10"/>
            <rFont val="Tahoma"/>
            <family val="2"/>
          </rPr>
          <t>Example:</t>
        </r>
        <r>
          <rPr>
            <sz val="8"/>
            <color indexed="81"/>
            <rFont val="Tahoma"/>
            <family val="2"/>
          </rPr>
          <t xml:space="preserve">
</t>
        </r>
        <r>
          <rPr>
            <sz val="8"/>
            <color indexed="10"/>
            <rFont val="Tahoma"/>
            <family val="2"/>
          </rPr>
          <t>111</t>
        </r>
        <r>
          <rPr>
            <sz val="8"/>
            <color indexed="12"/>
            <rFont val="Tahoma"/>
            <family val="2"/>
          </rPr>
          <t>666</t>
        </r>
        <r>
          <rPr>
            <sz val="8"/>
            <color indexed="81"/>
            <rFont val="Tahoma"/>
            <family val="2"/>
          </rPr>
          <t xml:space="preserve">1234
</t>
        </r>
        <r>
          <rPr>
            <sz val="8"/>
            <color indexed="10"/>
            <rFont val="Tahoma"/>
            <family val="2"/>
          </rPr>
          <t>Private Service Prefix</t>
        </r>
        <r>
          <rPr>
            <sz val="8"/>
            <color indexed="12"/>
            <rFont val="Tahoma"/>
            <family val="2"/>
          </rPr>
          <t xml:space="preserve"> 
</t>
        </r>
        <r>
          <rPr>
            <sz val="8"/>
            <color indexed="81"/>
            <rFont val="Tahoma"/>
            <family val="2"/>
          </rPr>
          <t xml:space="preserve">+ </t>
        </r>
        <r>
          <rPr>
            <sz val="8"/>
            <color indexed="12"/>
            <rFont val="Tahoma"/>
            <family val="2"/>
          </rPr>
          <t>SiteID of Private Dial Plan</t>
        </r>
        <r>
          <rPr>
            <sz val="8"/>
            <color indexed="81"/>
            <rFont val="Tahoma"/>
            <family val="2"/>
          </rPr>
          <t xml:space="preserve"> 
+ User Extension</t>
        </r>
      </text>
    </comment>
    <comment ref="M51" authorId="3" shapeId="0" xr:uid="{00000000-0006-0000-0500-000018000000}">
      <text>
        <r>
          <rPr>
            <b/>
            <sz val="8"/>
            <color indexed="81"/>
            <rFont val="Tahoma"/>
            <family val="2"/>
          </rPr>
          <t>Comment:</t>
        </r>
        <r>
          <rPr>
            <sz val="8"/>
            <color indexed="81"/>
            <rFont val="Tahoma"/>
            <family val="2"/>
          </rPr>
          <t xml:space="preserve">
Please, indicate if the PBX will remove ("strip") the Private Service Prefix before handing it over to the Enterprise Gateway.</t>
        </r>
      </text>
    </comment>
    <comment ref="G52" authorId="0" shapeId="0" xr:uid="{00000000-0006-0000-0500-000019000000}">
      <text>
        <r>
          <rPr>
            <b/>
            <sz val="8"/>
            <color indexed="81"/>
            <rFont val="Tahoma"/>
            <family val="2"/>
          </rPr>
          <t>Comment:</t>
        </r>
        <r>
          <rPr>
            <sz val="8"/>
            <color indexed="81"/>
            <rFont val="Tahoma"/>
            <family val="2"/>
          </rPr>
          <t xml:space="preserve">
The users in this site will have to dial a "service prefix" followed by a Fax specific prefix to assure the use of G.711 CODEC for Fax transmission. 
(Fax transmission will only work if uncompressed!)
</t>
        </r>
        <r>
          <rPr>
            <b/>
            <sz val="8"/>
            <color indexed="10"/>
            <rFont val="Tahoma"/>
            <family val="2"/>
          </rPr>
          <t>Example:</t>
        </r>
        <r>
          <rPr>
            <sz val="8"/>
            <color indexed="81"/>
            <rFont val="Tahoma"/>
            <family val="2"/>
          </rPr>
          <t xml:space="preserve">
</t>
        </r>
        <r>
          <rPr>
            <sz val="8"/>
            <color indexed="12"/>
            <rFont val="Tahoma"/>
            <family val="2"/>
          </rPr>
          <t>111</t>
        </r>
        <r>
          <rPr>
            <b/>
            <sz val="8"/>
            <color indexed="10"/>
            <rFont val="Tahoma"/>
            <family val="2"/>
          </rPr>
          <t>99</t>
        </r>
        <r>
          <rPr>
            <sz val="8"/>
            <color indexed="12"/>
            <rFont val="Tahoma"/>
            <family val="2"/>
          </rPr>
          <t>666</t>
        </r>
        <r>
          <rPr>
            <sz val="8"/>
            <color indexed="81"/>
            <rFont val="Tahoma"/>
            <family val="2"/>
          </rPr>
          <t xml:space="preserve">1234
</t>
        </r>
        <r>
          <rPr>
            <sz val="8"/>
            <color indexed="12"/>
            <rFont val="Tahoma"/>
            <family val="2"/>
          </rPr>
          <t>Private Service Prefix</t>
        </r>
        <r>
          <rPr>
            <sz val="8"/>
            <color indexed="81"/>
            <rFont val="Tahoma"/>
            <family val="2"/>
          </rPr>
          <t xml:space="preserve"> 
+ </t>
        </r>
        <r>
          <rPr>
            <b/>
            <sz val="8"/>
            <color indexed="10"/>
            <rFont val="Tahoma"/>
            <family val="2"/>
          </rPr>
          <t xml:space="preserve">Fax Service Prefix 
</t>
        </r>
        <r>
          <rPr>
            <sz val="8"/>
            <color indexed="81"/>
            <rFont val="Tahoma"/>
            <family val="2"/>
          </rPr>
          <t xml:space="preserve">+ </t>
        </r>
        <r>
          <rPr>
            <sz val="8"/>
            <color indexed="12"/>
            <rFont val="Tahoma"/>
            <family val="2"/>
          </rPr>
          <t>SiteID of Private Dial Plan</t>
        </r>
        <r>
          <rPr>
            <sz val="8"/>
            <color indexed="81"/>
            <rFont val="Tahoma"/>
            <family val="2"/>
          </rPr>
          <t xml:space="preserve"> 
+ FAX Extension</t>
        </r>
      </text>
    </comment>
    <comment ref="U52" authorId="3" shapeId="0" xr:uid="{00000000-0006-0000-0500-00001A000000}">
      <text>
        <r>
          <rPr>
            <b/>
            <sz val="8"/>
            <color indexed="81"/>
            <rFont val="Tahoma"/>
            <family val="2"/>
          </rPr>
          <t>Comment:</t>
        </r>
        <r>
          <rPr>
            <sz val="8"/>
            <color indexed="81"/>
            <rFont val="Tahoma"/>
            <family val="2"/>
          </rPr>
          <t xml:space="preserve">
Please, specify </t>
        </r>
        <r>
          <rPr>
            <b/>
            <sz val="8"/>
            <color indexed="81"/>
            <rFont val="Tahoma"/>
            <family val="2"/>
          </rPr>
          <t>building and floor</t>
        </r>
        <r>
          <rPr>
            <sz val="8"/>
            <color indexed="81"/>
            <rFont val="Tahoma"/>
            <family val="2"/>
          </rPr>
          <t>.</t>
        </r>
      </text>
    </comment>
    <comment ref="I56" authorId="0" shapeId="0" xr:uid="{00000000-0006-0000-0500-00001B000000}">
      <text>
        <r>
          <rPr>
            <b/>
            <sz val="8"/>
            <color indexed="81"/>
            <rFont val="Tahoma"/>
            <family val="2"/>
          </rPr>
          <t>Comment:</t>
        </r>
        <r>
          <rPr>
            <sz val="8"/>
            <color indexed="81"/>
            <rFont val="Tahoma"/>
            <family val="2"/>
          </rPr>
          <t xml:space="preserve">
</t>
        </r>
        <r>
          <rPr>
            <b/>
            <sz val="8"/>
            <color indexed="10"/>
            <rFont val="Tahoma"/>
            <family val="2"/>
          </rPr>
          <t>CdPN Format from PBX</t>
        </r>
        <r>
          <rPr>
            <sz val="8"/>
            <color indexed="81"/>
            <rFont val="Tahoma"/>
            <family val="2"/>
          </rPr>
          <t xml:space="preserve"> 
When a call is originated by the PBx to the EGW, what is the format of the called party number the PBX is sending out?
</t>
        </r>
        <r>
          <rPr>
            <b/>
            <sz val="8"/>
            <color indexed="81"/>
            <rFont val="Tahoma"/>
            <family val="2"/>
          </rPr>
          <t>Choose Option 2 or 3:</t>
        </r>
        <r>
          <rPr>
            <sz val="8"/>
            <color indexed="81"/>
            <rFont val="Tahoma"/>
            <family val="2"/>
          </rPr>
          <t xml:space="preserve">
</t>
        </r>
        <r>
          <rPr>
            <b/>
            <sz val="8"/>
            <color indexed="81"/>
            <rFont val="Tahoma"/>
            <family val="2"/>
          </rPr>
          <t>2.</t>
        </r>
        <r>
          <rPr>
            <sz val="8"/>
            <color indexed="81"/>
            <rFont val="Tahoma"/>
            <family val="2"/>
          </rPr>
          <t xml:space="preserve"> Dialled number without service prefix
</t>
        </r>
        <r>
          <rPr>
            <b/>
            <sz val="8"/>
            <color indexed="81"/>
            <rFont val="Tahoma"/>
            <family val="2"/>
          </rPr>
          <t xml:space="preserve">3. </t>
        </r>
        <r>
          <rPr>
            <sz val="8"/>
            <color indexed="81"/>
            <rFont val="Tahoma"/>
            <family val="2"/>
          </rPr>
          <t>Dialled number with service prefix</t>
        </r>
      </text>
    </comment>
    <comment ref="I57" authorId="0" shapeId="0" xr:uid="{00000000-0006-0000-0500-00001C000000}">
      <text>
        <r>
          <rPr>
            <b/>
            <sz val="8"/>
            <color indexed="81"/>
            <rFont val="Tahoma"/>
            <family val="2"/>
          </rPr>
          <t>Comment:</t>
        </r>
        <r>
          <rPr>
            <sz val="8"/>
            <color indexed="81"/>
            <rFont val="Tahoma"/>
            <family val="2"/>
          </rPr>
          <t xml:space="preserve">
</t>
        </r>
        <r>
          <rPr>
            <b/>
            <sz val="8"/>
            <color indexed="10"/>
            <rFont val="Tahoma"/>
            <family val="2"/>
          </rPr>
          <t xml:space="preserve">CgPN Format from PBX </t>
        </r>
        <r>
          <rPr>
            <sz val="8"/>
            <color indexed="81"/>
            <rFont val="Tahoma"/>
            <family val="2"/>
          </rPr>
          <t xml:space="preserve">
When a call is originated from the PBX to the EGW, what is the format of the calling party number the PBX is sending out?
</t>
        </r>
        <r>
          <rPr>
            <b/>
            <sz val="8"/>
            <color indexed="81"/>
            <rFont val="Tahoma"/>
            <family val="2"/>
          </rPr>
          <t>Choose one from option 2 to 8:</t>
        </r>
        <r>
          <rPr>
            <sz val="8"/>
            <color indexed="81"/>
            <rFont val="Tahoma"/>
            <family val="2"/>
          </rPr>
          <t xml:space="preserve">
</t>
        </r>
        <r>
          <rPr>
            <b/>
            <sz val="8"/>
            <color indexed="81"/>
            <rFont val="Tahoma"/>
            <family val="2"/>
          </rPr>
          <t>2.</t>
        </r>
        <r>
          <rPr>
            <sz val="8"/>
            <color indexed="81"/>
            <rFont val="Tahoma"/>
            <family val="2"/>
          </rPr>
          <t xml:space="preserve"> Private Number: extension digits only without SiteID/Prefix
</t>
        </r>
        <r>
          <rPr>
            <b/>
            <sz val="8"/>
            <color indexed="81"/>
            <rFont val="Tahoma"/>
            <family val="2"/>
          </rPr>
          <t xml:space="preserve">3. </t>
        </r>
        <r>
          <rPr>
            <sz val="8"/>
            <color indexed="81"/>
            <rFont val="Tahoma"/>
            <family val="2"/>
          </rPr>
          <t xml:space="preserve">Private Number: extension digits with SiteID/Prefix
</t>
        </r>
        <r>
          <rPr>
            <b/>
            <sz val="8"/>
            <color indexed="81"/>
            <rFont val="Tahoma"/>
            <family val="2"/>
          </rPr>
          <t>4.</t>
        </r>
        <r>
          <rPr>
            <sz val="8"/>
            <color indexed="81"/>
            <rFont val="Tahoma"/>
            <family val="2"/>
          </rPr>
          <t xml:space="preserve"> Public Number: national format (local) without area code
</t>
        </r>
        <r>
          <rPr>
            <b/>
            <sz val="8"/>
            <color indexed="81"/>
            <rFont val="Tahoma"/>
            <family val="2"/>
          </rPr>
          <t xml:space="preserve">5. </t>
        </r>
        <r>
          <rPr>
            <sz val="8"/>
            <color indexed="81"/>
            <rFont val="Tahoma"/>
            <family val="2"/>
          </rPr>
          <t xml:space="preserve">Public Number: national format without leading "0"
</t>
        </r>
        <r>
          <rPr>
            <b/>
            <sz val="8"/>
            <color indexed="81"/>
            <rFont val="Tahoma"/>
            <family val="2"/>
          </rPr>
          <t xml:space="preserve">6. </t>
        </r>
        <r>
          <rPr>
            <sz val="8"/>
            <color indexed="81"/>
            <rFont val="Tahoma"/>
            <family val="2"/>
          </rPr>
          <t xml:space="preserve">Public Number: national format with leading "0"
</t>
        </r>
        <r>
          <rPr>
            <b/>
            <sz val="8"/>
            <color indexed="81"/>
            <rFont val="Tahoma"/>
            <family val="2"/>
          </rPr>
          <t>7.</t>
        </r>
        <r>
          <rPr>
            <sz val="8"/>
            <color indexed="81"/>
            <rFont val="Tahoma"/>
            <family val="2"/>
          </rPr>
          <t xml:space="preserve"> Public Number: international format without "00"
</t>
        </r>
        <r>
          <rPr>
            <b/>
            <sz val="8"/>
            <color indexed="81"/>
            <rFont val="Tahoma"/>
            <family val="2"/>
          </rPr>
          <t xml:space="preserve">8. </t>
        </r>
        <r>
          <rPr>
            <sz val="8"/>
            <color indexed="81"/>
            <rFont val="Tahoma"/>
            <family val="2"/>
          </rPr>
          <t>Public Number: international format with "00"</t>
        </r>
      </text>
    </comment>
    <comment ref="I58" authorId="0" shapeId="0" xr:uid="{00000000-0006-0000-0500-00001D000000}">
      <text>
        <r>
          <rPr>
            <b/>
            <sz val="8"/>
            <color indexed="81"/>
            <rFont val="Tahoma"/>
            <family val="2"/>
          </rPr>
          <t>Comment:</t>
        </r>
        <r>
          <rPr>
            <sz val="8"/>
            <color indexed="81"/>
            <rFont val="Tahoma"/>
            <family val="2"/>
          </rPr>
          <t xml:space="preserve">
</t>
        </r>
        <r>
          <rPr>
            <b/>
            <sz val="8"/>
            <color indexed="10"/>
            <rFont val="Tahoma"/>
            <family val="2"/>
          </rPr>
          <t>CdPN Format from EGW</t>
        </r>
        <r>
          <rPr>
            <sz val="8"/>
            <color indexed="81"/>
            <rFont val="Tahoma"/>
            <family val="2"/>
          </rPr>
          <t xml:space="preserve"> 
When a call is terminated from the EGW into the PBX, what is the format of the called party number the PBX is expecting from the EGW?
</t>
        </r>
        <r>
          <rPr>
            <b/>
            <sz val="8"/>
            <color indexed="81"/>
            <rFont val="Tahoma"/>
            <family val="2"/>
          </rPr>
          <t>Choose one from option 2 to 11:</t>
        </r>
        <r>
          <rPr>
            <sz val="8"/>
            <color indexed="81"/>
            <rFont val="Tahoma"/>
            <family val="2"/>
          </rPr>
          <t xml:space="preserve">
</t>
        </r>
        <r>
          <rPr>
            <b/>
            <sz val="8"/>
            <color indexed="81"/>
            <rFont val="Tahoma"/>
            <family val="2"/>
          </rPr>
          <t>2.</t>
        </r>
        <r>
          <rPr>
            <sz val="8"/>
            <color indexed="81"/>
            <rFont val="Tahoma"/>
            <family val="2"/>
          </rPr>
          <t xml:space="preserve">   Private Number: extension digits without SiteID/Prefix --&gt; ToN: unknown - NPI: unknown
</t>
        </r>
        <r>
          <rPr>
            <b/>
            <sz val="8"/>
            <color indexed="81"/>
            <rFont val="Tahoma"/>
            <family val="2"/>
          </rPr>
          <t xml:space="preserve">3. </t>
        </r>
        <r>
          <rPr>
            <sz val="8"/>
            <color indexed="81"/>
            <rFont val="Tahoma"/>
            <family val="2"/>
          </rPr>
          <t xml:space="preserve">  Private Number: extension digits without SiteID/Prefix --&gt; ToN: subscriber - NPI: private
</t>
        </r>
        <r>
          <rPr>
            <b/>
            <sz val="8"/>
            <color indexed="81"/>
            <rFont val="Tahoma"/>
            <family val="2"/>
          </rPr>
          <t>4.</t>
        </r>
        <r>
          <rPr>
            <sz val="8"/>
            <color indexed="81"/>
            <rFont val="Tahoma"/>
            <family val="2"/>
          </rPr>
          <t xml:space="preserve">   Private Number: extension digits with SiteID/Prefix --&gt; ToN: unknown - NPI: unknown
</t>
        </r>
        <r>
          <rPr>
            <b/>
            <sz val="8"/>
            <color indexed="81"/>
            <rFont val="Tahoma"/>
            <family val="2"/>
          </rPr>
          <t>5.</t>
        </r>
        <r>
          <rPr>
            <sz val="8"/>
            <color indexed="81"/>
            <rFont val="Tahoma"/>
            <family val="2"/>
          </rPr>
          <t xml:space="preserve">   Private Number: extension digits with SiteID/Prefix --&gt; ToN: subscriber - NPI: private
</t>
        </r>
        <r>
          <rPr>
            <b/>
            <sz val="8"/>
            <color indexed="81"/>
            <rFont val="Tahoma"/>
            <family val="2"/>
          </rPr>
          <t>6.</t>
        </r>
        <r>
          <rPr>
            <sz val="8"/>
            <color indexed="81"/>
            <rFont val="Tahoma"/>
            <family val="2"/>
          </rPr>
          <t xml:space="preserve">   Public Number: national format (local) without area code --&gt; ToN: unknown - NPI: unknown
</t>
        </r>
        <r>
          <rPr>
            <b/>
            <sz val="8"/>
            <color indexed="81"/>
            <rFont val="Tahoma"/>
            <family val="2"/>
          </rPr>
          <t>7:</t>
        </r>
        <r>
          <rPr>
            <sz val="8"/>
            <color indexed="81"/>
            <rFont val="Tahoma"/>
            <family val="2"/>
          </rPr>
          <t xml:space="preserve">   Public Number: national format (local) without area code --&gt; ToN: subscriber - NPI: ISDN
</t>
        </r>
        <r>
          <rPr>
            <b/>
            <sz val="8"/>
            <color indexed="81"/>
            <rFont val="Tahoma"/>
            <family val="2"/>
          </rPr>
          <t>8.</t>
        </r>
        <r>
          <rPr>
            <sz val="8"/>
            <color indexed="81"/>
            <rFont val="Tahoma"/>
            <family val="2"/>
          </rPr>
          <t xml:space="preserve">   Public Number: national format with leading "0" --&gt; ToN: unknown - NPI: unknown
</t>
        </r>
        <r>
          <rPr>
            <b/>
            <sz val="8"/>
            <color indexed="81"/>
            <rFont val="Tahoma"/>
            <family val="2"/>
          </rPr>
          <t>9.</t>
        </r>
        <r>
          <rPr>
            <sz val="8"/>
            <color indexed="81"/>
            <rFont val="Tahoma"/>
            <family val="2"/>
          </rPr>
          <t xml:space="preserve">   Public Number: national format without leading "0" --&gt; ToN: national - NPI: ISDN
</t>
        </r>
        <r>
          <rPr>
            <b/>
            <sz val="8"/>
            <color indexed="81"/>
            <rFont val="Tahoma"/>
            <family val="2"/>
          </rPr>
          <t>10.</t>
        </r>
        <r>
          <rPr>
            <sz val="8"/>
            <color indexed="81"/>
            <rFont val="Tahoma"/>
            <family val="2"/>
          </rPr>
          <t xml:space="preserve"> </t>
        </r>
        <r>
          <rPr>
            <sz val="8"/>
            <color indexed="81"/>
            <rFont val="Tahoma"/>
            <family val="2"/>
          </rPr>
          <t xml:space="preserve">  Public Number: international format with leading "00" --&gt; ToN: unknown - NPI: unknown
</t>
        </r>
        <r>
          <rPr>
            <b/>
            <sz val="8"/>
            <color indexed="81"/>
            <rFont val="Tahoma"/>
            <family val="2"/>
          </rPr>
          <t>11.</t>
        </r>
        <r>
          <rPr>
            <sz val="8"/>
            <color indexed="81"/>
            <rFont val="Tahoma"/>
            <family val="2"/>
          </rPr>
          <t xml:space="preserve"> Public Number: international format without leading "00" --&gt; ToN: international - NPI: ISDN</t>
        </r>
      </text>
    </comment>
    <comment ref="I59" authorId="0" shapeId="0" xr:uid="{00000000-0006-0000-0500-00001E000000}">
      <text>
        <r>
          <rPr>
            <b/>
            <sz val="8"/>
            <color indexed="81"/>
            <rFont val="Tahoma"/>
            <family val="2"/>
          </rPr>
          <t>Comment:</t>
        </r>
        <r>
          <rPr>
            <sz val="8"/>
            <color indexed="81"/>
            <rFont val="Tahoma"/>
            <family val="2"/>
          </rPr>
          <t xml:space="preserve">
</t>
        </r>
        <r>
          <rPr>
            <b/>
            <sz val="8"/>
            <color indexed="10"/>
            <rFont val="Tahoma"/>
            <family val="2"/>
          </rPr>
          <t>CgPN Format from EGW</t>
        </r>
        <r>
          <rPr>
            <sz val="8"/>
            <color indexed="81"/>
            <rFont val="Tahoma"/>
            <family val="2"/>
          </rPr>
          <t xml:space="preserve">
When a call is terminated from the EGW into the PBX, what is the format of the calling party number the PBX is expecting from the EGW?
</t>
        </r>
        <r>
          <rPr>
            <b/>
            <sz val="8"/>
            <color indexed="81"/>
            <rFont val="Tahoma"/>
            <family val="2"/>
          </rPr>
          <t>Choose Option 2 or 3:</t>
        </r>
        <r>
          <rPr>
            <sz val="8"/>
            <color indexed="81"/>
            <rFont val="Tahoma"/>
            <family val="2"/>
          </rPr>
          <t xml:space="preserve">
</t>
        </r>
        <r>
          <rPr>
            <b/>
            <sz val="8"/>
            <color indexed="81"/>
            <rFont val="Tahoma"/>
            <family val="2"/>
          </rPr>
          <t xml:space="preserve">2. </t>
        </r>
        <r>
          <rPr>
            <sz val="8"/>
            <color indexed="81"/>
            <rFont val="Tahoma"/>
            <family val="2"/>
          </rPr>
          <t xml:space="preserve">International CLI with leading "00" - National CLI with leading "0" --&gt; ToN: unknown - NPI unknown
</t>
        </r>
        <r>
          <rPr>
            <b/>
            <sz val="8"/>
            <color indexed="81"/>
            <rFont val="Tahoma"/>
            <family val="2"/>
          </rPr>
          <t xml:space="preserve">3. </t>
        </r>
        <r>
          <rPr>
            <sz val="8"/>
            <color indexed="81"/>
            <rFont val="Tahoma"/>
            <family val="2"/>
          </rPr>
          <t>International CLI without leading "00" - National CLI without leading "0" --&gt; ToN: nat/int - NPI ISDN</t>
        </r>
      </text>
    </comment>
    <comment ref="S61" authorId="0" shapeId="0" xr:uid="{00000000-0006-0000-0500-00001F000000}">
      <text>
        <r>
          <rPr>
            <b/>
            <sz val="8"/>
            <color indexed="81"/>
            <rFont val="Tahoma"/>
            <family val="2"/>
          </rPr>
          <t>Comment:</t>
        </r>
        <r>
          <rPr>
            <sz val="8"/>
            <color indexed="81"/>
            <rFont val="Tahoma"/>
            <family val="2"/>
          </rPr>
          <t xml:space="preserve">
</t>
        </r>
        <r>
          <rPr>
            <b/>
            <sz val="8"/>
            <color indexed="10"/>
            <rFont val="Tahoma"/>
            <family val="2"/>
          </rPr>
          <t>PBX-based CFW</t>
        </r>
        <r>
          <rPr>
            <sz val="8"/>
            <color indexed="81"/>
            <rFont val="Tahoma"/>
            <family val="2"/>
          </rPr>
          <t xml:space="preserve">
This field is set to Yes in case the customer wants to keep the PBX-based call forwarding features enabled in order to be able to route to the Verizon Network
 Voicemail also calls internal to the PBX.</t>
        </r>
      </text>
    </comment>
    <comment ref="S62" authorId="4" shapeId="0" xr:uid="{00000000-0006-0000-0500-000020000000}">
      <text>
        <r>
          <rPr>
            <b/>
            <sz val="8"/>
            <color indexed="81"/>
            <rFont val="Tahoma"/>
            <family val="2"/>
          </rPr>
          <t xml:space="preserve">The choice between using IPSec </t>
        </r>
        <r>
          <rPr>
            <b/>
            <sz val="8"/>
            <color indexed="10"/>
            <rFont val="Tahoma"/>
            <family val="2"/>
          </rPr>
          <t>AH</t>
        </r>
        <r>
          <rPr>
            <b/>
            <sz val="8"/>
            <color indexed="81"/>
            <rFont val="Tahoma"/>
            <family val="2"/>
          </rPr>
          <t xml:space="preserve"> or </t>
        </r>
        <r>
          <rPr>
            <b/>
            <sz val="8"/>
            <color indexed="10"/>
            <rFont val="Tahoma"/>
            <family val="2"/>
          </rPr>
          <t>ESP</t>
        </r>
        <r>
          <rPr>
            <b/>
            <sz val="8"/>
            <color indexed="81"/>
            <rFont val="Tahoma"/>
            <family val="2"/>
          </rPr>
          <t xml:space="preserve"> protocol will depend on the device type. Please note that ESP has additional bandwidth overhead</t>
        </r>
        <r>
          <rPr>
            <b/>
            <sz val="8"/>
            <color indexed="10"/>
            <rFont val="Tahoma"/>
            <family val="2"/>
          </rPr>
          <t xml:space="preserve">
IPSec AH protocoll:
</t>
        </r>
        <r>
          <rPr>
            <sz val="8"/>
            <color indexed="81"/>
            <rFont val="Tahoma"/>
            <family val="2"/>
          </rPr>
          <t>This is the default method for Verizon Business Retail VoIP Services</t>
        </r>
        <r>
          <rPr>
            <b/>
            <sz val="8"/>
            <color indexed="10"/>
            <rFont val="Tahoma"/>
            <family val="2"/>
          </rPr>
          <t xml:space="preserve">
IPSec ESP protocol:
</t>
        </r>
        <r>
          <rPr>
            <sz val="8"/>
            <color indexed="81"/>
            <rFont val="Tahoma"/>
            <family val="2"/>
          </rPr>
          <t>This may be useful for certain devices, or specific customer security requirement</t>
        </r>
      </text>
    </comment>
    <comment ref="G69" authorId="3" shapeId="0" xr:uid="{00000000-0006-0000-0500-000021000000}">
      <text>
        <r>
          <rPr>
            <b/>
            <sz val="8"/>
            <color indexed="81"/>
            <rFont val="Tahoma"/>
            <family val="2"/>
          </rPr>
          <t>Comment:</t>
        </r>
        <r>
          <rPr>
            <sz val="8"/>
            <color indexed="81"/>
            <rFont val="Tahoma"/>
            <family val="2"/>
          </rPr>
          <t xml:space="preserve">
Please, specify if the used IP PBX architecture is a distributed one with a centralised Server. This architecture is also referred to as IP PBX Centrex or multi-tenant architecture or MultiSite Design.
</t>
        </r>
        <r>
          <rPr>
            <b/>
            <sz val="8"/>
            <color indexed="81"/>
            <rFont val="Tahoma"/>
            <family val="2"/>
          </rPr>
          <t xml:space="preserve">For example: </t>
        </r>
        <r>
          <rPr>
            <sz val="8"/>
            <color indexed="81"/>
            <rFont val="Tahoma"/>
            <family val="2"/>
          </rPr>
          <t xml:space="preserve">
Cisco Call Manager, Server hosted on HUB site, with other offices hosting only the end-user equipment being Remote sites. Call Manager Centrex</t>
        </r>
      </text>
    </comment>
    <comment ref="G70" authorId="3" shapeId="0" xr:uid="{00000000-0006-0000-0500-000022000000}">
      <text>
        <r>
          <rPr>
            <b/>
            <sz val="8"/>
            <color indexed="81"/>
            <rFont val="Tahoma"/>
            <family val="2"/>
          </rPr>
          <t>Comment:</t>
        </r>
        <r>
          <rPr>
            <sz val="8"/>
            <color indexed="81"/>
            <rFont val="Tahoma"/>
            <family val="2"/>
          </rPr>
          <t xml:space="preserve">
Please, specify if this site is a location on which the main server is hosted.</t>
        </r>
      </text>
    </comment>
    <comment ref="P70" authorId="4" shapeId="0" xr:uid="{00000000-0006-0000-0500-000023000000}">
      <text>
        <r>
          <rPr>
            <b/>
            <sz val="8"/>
            <color indexed="81"/>
            <rFont val="Tahoma"/>
            <family val="2"/>
          </rPr>
          <t>The SIP termination point is the CPE to where VzB terminates SIP Traffic. This can be an IP PBX, CUBE, SBC or ALG sitting in front of the IP PBX.</t>
        </r>
      </text>
    </comment>
    <comment ref="U78" authorId="3" shapeId="0" xr:uid="{00000000-0006-0000-0500-000024000000}">
      <text>
        <r>
          <rPr>
            <b/>
            <sz val="8"/>
            <color indexed="81"/>
            <rFont val="Tahoma"/>
            <family val="2"/>
          </rPr>
          <t>Comment:</t>
        </r>
        <r>
          <rPr>
            <sz val="8"/>
            <color indexed="81"/>
            <rFont val="Tahoma"/>
            <family val="2"/>
          </rPr>
          <t xml:space="preserve">
Please note, that a SIP signalling interface is currently needed with the Verizon VoIP Network.</t>
        </r>
      </text>
    </comment>
    <comment ref="G80" authorId="1" shapeId="0" xr:uid="{00000000-0006-0000-0500-000025000000}">
      <text>
        <r>
          <rPr>
            <b/>
            <sz val="8"/>
            <color indexed="81"/>
            <rFont val="Tahoma"/>
            <family val="2"/>
          </rPr>
          <t xml:space="preserve">Comment:
</t>
        </r>
        <r>
          <rPr>
            <sz val="8"/>
            <color indexed="81"/>
            <rFont val="Tahoma"/>
            <family val="2"/>
          </rPr>
          <t xml:space="preserve">IP PBX and model must be 
</t>
        </r>
        <r>
          <rPr>
            <b/>
            <sz val="8"/>
            <color indexed="10"/>
            <rFont val="Tahoma"/>
            <family val="2"/>
          </rPr>
          <t>SIP certified with the VzB VoIP Network</t>
        </r>
        <r>
          <rPr>
            <sz val="8"/>
            <color indexed="81"/>
            <rFont val="Tahoma"/>
            <family val="2"/>
          </rPr>
          <t xml:space="preserve">. 
For available PBXes please, consult 
</t>
        </r>
        <r>
          <rPr>
            <b/>
            <sz val="8"/>
            <color indexed="10"/>
            <rFont val="Tahoma"/>
            <family val="2"/>
          </rPr>
          <t>CPE Matrix in INSITE</t>
        </r>
        <r>
          <rPr>
            <sz val="8"/>
            <color indexed="81"/>
            <rFont val="Tahoma"/>
            <family val="2"/>
          </rPr>
          <t xml:space="preserve">. 
If the IP PBX is not yet certified, please, initiate an ICB with CNE to schedule
</t>
        </r>
        <r>
          <rPr>
            <b/>
            <sz val="8"/>
            <color indexed="12"/>
            <rFont val="Tahoma"/>
            <family val="2"/>
          </rPr>
          <t>customer specific VERIFICATION TESTING.</t>
        </r>
      </text>
    </comment>
    <comment ref="U81" authorId="3" shapeId="0" xr:uid="{00000000-0006-0000-0500-000026000000}">
      <text>
        <r>
          <rPr>
            <b/>
            <sz val="8"/>
            <color indexed="81"/>
            <rFont val="Tahoma"/>
            <family val="2"/>
          </rPr>
          <t>Comment:</t>
        </r>
        <r>
          <rPr>
            <sz val="8"/>
            <color indexed="81"/>
            <rFont val="Tahoma"/>
            <family val="2"/>
          </rPr>
          <t xml:space="preserve">
Please, specify </t>
        </r>
        <r>
          <rPr>
            <b/>
            <sz val="8"/>
            <color indexed="81"/>
            <rFont val="Tahoma"/>
            <family val="2"/>
          </rPr>
          <t>building and floor</t>
        </r>
        <r>
          <rPr>
            <sz val="8"/>
            <color indexed="81"/>
            <rFont val="Tahoma"/>
            <family val="2"/>
          </rPr>
          <t>.</t>
        </r>
      </text>
    </comment>
    <comment ref="G82" authorId="0" shapeId="0" xr:uid="{00000000-0006-0000-0500-000027000000}">
      <text>
        <r>
          <rPr>
            <b/>
            <sz val="8"/>
            <color indexed="81"/>
            <rFont val="Tahoma"/>
            <family val="2"/>
          </rPr>
          <t>Comment:</t>
        </r>
        <r>
          <rPr>
            <sz val="8"/>
            <color indexed="81"/>
            <rFont val="Tahoma"/>
            <family val="2"/>
          </rPr>
          <t xml:space="preserve">
The users in this site will have to dial a "service prefix" to instruct the IP PBX to route the call towards the Verizon VoIP IP Trunking Service. Ideally there should be a service prefix to be dialled before private numbers and another for public numbers. </t>
        </r>
      </text>
    </comment>
    <comment ref="M82" authorId="3" shapeId="0" xr:uid="{00000000-0006-0000-0500-000028000000}">
      <text>
        <r>
          <rPr>
            <b/>
            <sz val="8"/>
            <color indexed="81"/>
            <rFont val="Tahoma"/>
            <family val="2"/>
          </rPr>
          <t>Comment:</t>
        </r>
        <r>
          <rPr>
            <sz val="8"/>
            <color indexed="81"/>
            <rFont val="Tahoma"/>
            <family val="2"/>
          </rPr>
          <t xml:space="preserve">
Please, indicate if the IP PBX will remove ("strip") the Public Service Prefix before handing it over to the IP Trunking Service.</t>
        </r>
      </text>
    </comment>
    <comment ref="G83" authorId="0" shapeId="0" xr:uid="{00000000-0006-0000-0500-000029000000}">
      <text>
        <r>
          <rPr>
            <b/>
            <sz val="8"/>
            <color indexed="81"/>
            <rFont val="Tahoma"/>
            <family val="2"/>
          </rPr>
          <t>Comment:</t>
        </r>
        <r>
          <rPr>
            <sz val="8"/>
            <color indexed="81"/>
            <rFont val="Tahoma"/>
            <family val="2"/>
          </rPr>
          <t xml:space="preserve">
The users in this site will have to dial a "service prefix" to instruct the IP PBX to route the call towards the Verizon VoIP IP Trunking Service. Ideally there should be a service prefix to be dialled before private numbers and another for public numbers. 
</t>
        </r>
        <r>
          <rPr>
            <b/>
            <sz val="8"/>
            <color indexed="10"/>
            <rFont val="Tahoma"/>
            <family val="2"/>
          </rPr>
          <t>Example:</t>
        </r>
        <r>
          <rPr>
            <sz val="8"/>
            <color indexed="81"/>
            <rFont val="Tahoma"/>
            <family val="2"/>
          </rPr>
          <t xml:space="preserve">
</t>
        </r>
        <r>
          <rPr>
            <sz val="8"/>
            <color indexed="10"/>
            <rFont val="Tahoma"/>
            <family val="2"/>
          </rPr>
          <t>111</t>
        </r>
        <r>
          <rPr>
            <sz val="8"/>
            <color indexed="12"/>
            <rFont val="Tahoma"/>
            <family val="2"/>
          </rPr>
          <t>666</t>
        </r>
        <r>
          <rPr>
            <sz val="8"/>
            <color indexed="81"/>
            <rFont val="Tahoma"/>
            <family val="2"/>
          </rPr>
          <t xml:space="preserve">1234
</t>
        </r>
        <r>
          <rPr>
            <sz val="8"/>
            <color indexed="10"/>
            <rFont val="Tahoma"/>
            <family val="2"/>
          </rPr>
          <t>Private Service Prefix</t>
        </r>
        <r>
          <rPr>
            <sz val="8"/>
            <color indexed="12"/>
            <rFont val="Tahoma"/>
            <family val="2"/>
          </rPr>
          <t xml:space="preserve"> 
</t>
        </r>
        <r>
          <rPr>
            <sz val="8"/>
            <color indexed="81"/>
            <rFont val="Tahoma"/>
            <family val="2"/>
          </rPr>
          <t xml:space="preserve">+ </t>
        </r>
        <r>
          <rPr>
            <sz val="8"/>
            <color indexed="12"/>
            <rFont val="Tahoma"/>
            <family val="2"/>
          </rPr>
          <t>SiteID of Private Dial Plan</t>
        </r>
        <r>
          <rPr>
            <sz val="8"/>
            <color indexed="81"/>
            <rFont val="Tahoma"/>
            <family val="2"/>
          </rPr>
          <t xml:space="preserve"> 
+ User Extension</t>
        </r>
      </text>
    </comment>
    <comment ref="M83" authorId="3" shapeId="0" xr:uid="{00000000-0006-0000-0500-00002A000000}">
      <text>
        <r>
          <rPr>
            <b/>
            <sz val="8"/>
            <color indexed="81"/>
            <rFont val="Tahoma"/>
            <family val="2"/>
          </rPr>
          <t>Comment:</t>
        </r>
        <r>
          <rPr>
            <sz val="8"/>
            <color indexed="81"/>
            <rFont val="Tahoma"/>
            <family val="2"/>
          </rPr>
          <t xml:space="preserve">
Please, indicate if the IP PBX will remove ("strip") the Private Service Prefix before handing it over to the IP Trunking Service.</t>
        </r>
      </text>
    </comment>
    <comment ref="J85" authorId="0" shapeId="0" xr:uid="{00000000-0006-0000-0500-00002B000000}">
      <text>
        <r>
          <rPr>
            <b/>
            <sz val="8"/>
            <color indexed="81"/>
            <rFont val="Tahoma"/>
            <family val="2"/>
          </rPr>
          <t xml:space="preserve">Comment:
</t>
        </r>
        <r>
          <rPr>
            <b/>
            <sz val="8"/>
            <color indexed="10"/>
            <rFont val="Tahoma"/>
            <family val="2"/>
          </rPr>
          <t>CdPN Format from PBX</t>
        </r>
        <r>
          <rPr>
            <b/>
            <sz val="8"/>
            <color indexed="81"/>
            <rFont val="Tahoma"/>
            <family val="2"/>
          </rPr>
          <t xml:space="preserve">
 </t>
        </r>
        <r>
          <rPr>
            <sz val="8"/>
            <color indexed="81"/>
            <rFont val="Tahoma"/>
            <family val="2"/>
          </rPr>
          <t>When a call is originated by the PBX to the VoIP Network, what is the format of the called party number the PBX is sending out?</t>
        </r>
        <r>
          <rPr>
            <b/>
            <sz val="8"/>
            <color indexed="81"/>
            <rFont val="Tahoma"/>
            <family val="2"/>
          </rPr>
          <t xml:space="preserve">
Choose Option 2 or 3:
2. </t>
        </r>
        <r>
          <rPr>
            <sz val="8"/>
            <color indexed="81"/>
            <rFont val="Tahoma"/>
            <family val="2"/>
          </rPr>
          <t>Dialled number without service prefix</t>
        </r>
        <r>
          <rPr>
            <b/>
            <sz val="8"/>
            <color indexed="81"/>
            <rFont val="Tahoma"/>
            <family val="2"/>
          </rPr>
          <t xml:space="preserve">
3. </t>
        </r>
        <r>
          <rPr>
            <sz val="8"/>
            <color indexed="81"/>
            <rFont val="Tahoma"/>
            <family val="2"/>
          </rPr>
          <t>Dialled number with service prefix</t>
        </r>
      </text>
    </comment>
    <comment ref="J86" authorId="0" shapeId="0" xr:uid="{00000000-0006-0000-0500-00002C000000}">
      <text>
        <r>
          <rPr>
            <b/>
            <sz val="8"/>
            <color indexed="81"/>
            <rFont val="Tahoma"/>
            <family val="2"/>
          </rPr>
          <t>Comment:</t>
        </r>
        <r>
          <rPr>
            <sz val="8"/>
            <color indexed="81"/>
            <rFont val="Tahoma"/>
            <family val="2"/>
          </rPr>
          <t xml:space="preserve">
</t>
        </r>
        <r>
          <rPr>
            <b/>
            <sz val="8"/>
            <color indexed="10"/>
            <rFont val="Tahoma"/>
            <family val="2"/>
          </rPr>
          <t xml:space="preserve">CgPN Format from PBX </t>
        </r>
        <r>
          <rPr>
            <sz val="8"/>
            <color indexed="81"/>
            <rFont val="Tahoma"/>
            <family val="2"/>
          </rPr>
          <t xml:space="preserve">
When a call is originated from the PBX to the VoIP Network, what is the format of the calling party number the PBX is sending out?
</t>
        </r>
        <r>
          <rPr>
            <b/>
            <sz val="8"/>
            <color indexed="81"/>
            <rFont val="Tahoma"/>
            <family val="2"/>
          </rPr>
          <t>Choose one from option 2 to 8:</t>
        </r>
        <r>
          <rPr>
            <sz val="8"/>
            <color indexed="81"/>
            <rFont val="Tahoma"/>
            <family val="2"/>
          </rPr>
          <t xml:space="preserve">
</t>
        </r>
        <r>
          <rPr>
            <b/>
            <sz val="8"/>
            <color indexed="81"/>
            <rFont val="Tahoma"/>
            <family val="2"/>
          </rPr>
          <t>2.</t>
        </r>
        <r>
          <rPr>
            <sz val="8"/>
            <color indexed="81"/>
            <rFont val="Tahoma"/>
            <family val="2"/>
          </rPr>
          <t xml:space="preserve"> Private Number: extension digits only without SiteID/Prefix
</t>
        </r>
        <r>
          <rPr>
            <b/>
            <sz val="8"/>
            <color indexed="81"/>
            <rFont val="Tahoma"/>
            <family val="2"/>
          </rPr>
          <t xml:space="preserve">3. </t>
        </r>
        <r>
          <rPr>
            <sz val="8"/>
            <color indexed="81"/>
            <rFont val="Tahoma"/>
            <family val="2"/>
          </rPr>
          <t xml:space="preserve">Private Number: extension digits with SiteID/Prefix
</t>
        </r>
        <r>
          <rPr>
            <b/>
            <sz val="8"/>
            <color indexed="81"/>
            <rFont val="Tahoma"/>
            <family val="2"/>
          </rPr>
          <t>4.</t>
        </r>
        <r>
          <rPr>
            <sz val="8"/>
            <color indexed="81"/>
            <rFont val="Tahoma"/>
            <family val="2"/>
          </rPr>
          <t xml:space="preserve"> Public Number: national format (local) without area code
</t>
        </r>
        <r>
          <rPr>
            <b/>
            <sz val="8"/>
            <color indexed="81"/>
            <rFont val="Tahoma"/>
            <family val="2"/>
          </rPr>
          <t xml:space="preserve">5. </t>
        </r>
        <r>
          <rPr>
            <sz val="8"/>
            <color indexed="81"/>
            <rFont val="Tahoma"/>
            <family val="2"/>
          </rPr>
          <t xml:space="preserve">Public Number: national format without leading "0"
</t>
        </r>
        <r>
          <rPr>
            <b/>
            <sz val="8"/>
            <color indexed="81"/>
            <rFont val="Tahoma"/>
            <family val="2"/>
          </rPr>
          <t xml:space="preserve">6. </t>
        </r>
        <r>
          <rPr>
            <sz val="8"/>
            <color indexed="81"/>
            <rFont val="Tahoma"/>
            <family val="2"/>
          </rPr>
          <t xml:space="preserve">Public Number: national format with leading "0"
</t>
        </r>
        <r>
          <rPr>
            <b/>
            <sz val="8"/>
            <color indexed="81"/>
            <rFont val="Tahoma"/>
            <family val="2"/>
          </rPr>
          <t>7.</t>
        </r>
        <r>
          <rPr>
            <sz val="8"/>
            <color indexed="81"/>
            <rFont val="Tahoma"/>
            <family val="2"/>
          </rPr>
          <t xml:space="preserve"> Public Number: international format without "00"
</t>
        </r>
        <r>
          <rPr>
            <b/>
            <sz val="8"/>
            <color indexed="81"/>
            <rFont val="Tahoma"/>
            <family val="2"/>
          </rPr>
          <t xml:space="preserve">8. </t>
        </r>
        <r>
          <rPr>
            <sz val="8"/>
            <color indexed="81"/>
            <rFont val="Tahoma"/>
            <family val="2"/>
          </rPr>
          <t>Public Number: international format with "00"</t>
        </r>
      </text>
    </comment>
    <comment ref="J87" authorId="0" shapeId="0" xr:uid="{00000000-0006-0000-0500-00002D000000}">
      <text>
        <r>
          <rPr>
            <b/>
            <sz val="8"/>
            <color indexed="81"/>
            <rFont val="Tahoma"/>
            <family val="2"/>
          </rPr>
          <t>Comment:</t>
        </r>
        <r>
          <rPr>
            <sz val="8"/>
            <color indexed="81"/>
            <rFont val="Tahoma"/>
            <family val="2"/>
          </rPr>
          <t xml:space="preserve">
</t>
        </r>
        <r>
          <rPr>
            <b/>
            <sz val="8"/>
            <color indexed="10"/>
            <rFont val="Tahoma"/>
            <family val="2"/>
          </rPr>
          <t>CdPN Format from VoIP Network</t>
        </r>
        <r>
          <rPr>
            <sz val="8"/>
            <color indexed="81"/>
            <rFont val="Tahoma"/>
            <family val="2"/>
          </rPr>
          <t xml:space="preserve"> 
When a call is terminated from the VoIP Network into the PBX, what is the format of the called party number the PBX is expecting from the VoIP Network?
</t>
        </r>
        <r>
          <rPr>
            <b/>
            <sz val="8"/>
            <color indexed="81"/>
            <rFont val="Tahoma"/>
            <family val="2"/>
          </rPr>
          <t>Choose one from option 2 to 11:</t>
        </r>
        <r>
          <rPr>
            <sz val="8"/>
            <color indexed="81"/>
            <rFont val="Tahoma"/>
            <family val="2"/>
          </rPr>
          <t xml:space="preserve">
</t>
        </r>
        <r>
          <rPr>
            <b/>
            <sz val="8"/>
            <color indexed="81"/>
            <rFont val="Tahoma"/>
            <family val="2"/>
          </rPr>
          <t>2.</t>
        </r>
        <r>
          <rPr>
            <sz val="8"/>
            <color indexed="81"/>
            <rFont val="Tahoma"/>
            <family val="2"/>
          </rPr>
          <t xml:space="preserve">   Private Number: extension digits without SiteID/Prefix --&gt; ToN: unknown - NPI: unknown
</t>
        </r>
        <r>
          <rPr>
            <b/>
            <sz val="8"/>
            <color indexed="81"/>
            <rFont val="Tahoma"/>
            <family val="2"/>
          </rPr>
          <t>3.</t>
        </r>
        <r>
          <rPr>
            <sz val="8"/>
            <color indexed="81"/>
            <rFont val="Tahoma"/>
            <family val="2"/>
          </rPr>
          <t xml:space="preserve">   Private Number: extension digits without SiteID/Prefix --&gt; ToN: subscriber - NPI: private
</t>
        </r>
        <r>
          <rPr>
            <b/>
            <sz val="8"/>
            <color indexed="81"/>
            <rFont val="Tahoma"/>
            <family val="2"/>
          </rPr>
          <t>4.</t>
        </r>
        <r>
          <rPr>
            <sz val="8"/>
            <color indexed="81"/>
            <rFont val="Tahoma"/>
            <family val="2"/>
          </rPr>
          <t xml:space="preserve">   Private Number: extension digits with SiteID/Prefix --&gt; ToN: unknown - NPI: unknown
</t>
        </r>
        <r>
          <rPr>
            <b/>
            <sz val="8"/>
            <color indexed="81"/>
            <rFont val="Tahoma"/>
            <family val="2"/>
          </rPr>
          <t>5.</t>
        </r>
        <r>
          <rPr>
            <sz val="8"/>
            <color indexed="81"/>
            <rFont val="Tahoma"/>
            <family val="2"/>
          </rPr>
          <t xml:space="preserve">   Private Number: extension digits with SiteID/Prefix --&gt; ToN: subscriber - NPI: private
</t>
        </r>
        <r>
          <rPr>
            <b/>
            <sz val="8"/>
            <color indexed="81"/>
            <rFont val="Tahoma"/>
            <family val="2"/>
          </rPr>
          <t>6.</t>
        </r>
        <r>
          <rPr>
            <sz val="8"/>
            <color indexed="81"/>
            <rFont val="Tahoma"/>
            <family val="2"/>
          </rPr>
          <t xml:space="preserve">   Public Number: national format (local) without area code --&gt; ToN: unknown - NPI: unknown
</t>
        </r>
        <r>
          <rPr>
            <b/>
            <sz val="8"/>
            <color indexed="81"/>
            <rFont val="Tahoma"/>
            <family val="2"/>
          </rPr>
          <t xml:space="preserve">7. </t>
        </r>
        <r>
          <rPr>
            <sz val="8"/>
            <color indexed="81"/>
            <rFont val="Tahoma"/>
            <family val="2"/>
          </rPr>
          <t xml:space="preserve">  Public Number: national format (local) without area code --&gt; ToN: subscriber - NPI: ISDN
</t>
        </r>
        <r>
          <rPr>
            <b/>
            <sz val="8"/>
            <color indexed="81"/>
            <rFont val="Tahoma"/>
            <family val="2"/>
          </rPr>
          <t>8.</t>
        </r>
        <r>
          <rPr>
            <sz val="8"/>
            <color indexed="81"/>
            <rFont val="Tahoma"/>
            <family val="2"/>
          </rPr>
          <t xml:space="preserve">   Public Number: national format with leading "0" --&gt; ToN: unknown - NPI: unknown
</t>
        </r>
        <r>
          <rPr>
            <b/>
            <sz val="8"/>
            <color indexed="81"/>
            <rFont val="Tahoma"/>
            <family val="2"/>
          </rPr>
          <t xml:space="preserve">9. </t>
        </r>
        <r>
          <rPr>
            <sz val="8"/>
            <color indexed="81"/>
            <rFont val="Tahoma"/>
            <family val="2"/>
          </rPr>
          <t xml:space="preserve">  Public Number: national format without leading "0" --&gt; ToN: national - NPI: ISDN
</t>
        </r>
        <r>
          <rPr>
            <b/>
            <sz val="8"/>
            <color indexed="81"/>
            <rFont val="Tahoma"/>
            <family val="2"/>
          </rPr>
          <t>10.</t>
        </r>
        <r>
          <rPr>
            <sz val="8"/>
            <color indexed="81"/>
            <rFont val="Tahoma"/>
            <family val="2"/>
          </rPr>
          <t xml:space="preserve">   Public Number: international format with leading "00" --&gt; ToN: unknown - NPI: unknown
</t>
        </r>
        <r>
          <rPr>
            <b/>
            <sz val="8"/>
            <color indexed="81"/>
            <rFont val="Tahoma"/>
            <family val="2"/>
          </rPr>
          <t>11.</t>
        </r>
        <r>
          <rPr>
            <sz val="8"/>
            <color indexed="81"/>
            <rFont val="Tahoma"/>
            <family val="2"/>
          </rPr>
          <t xml:space="preserve"> Public Number: international format without leading "00" --&gt; ToN: international - NPI: ISDN</t>
        </r>
      </text>
    </comment>
    <comment ref="J88" authorId="0" shapeId="0" xr:uid="{00000000-0006-0000-0500-00002E000000}">
      <text>
        <r>
          <rPr>
            <b/>
            <sz val="8"/>
            <color indexed="81"/>
            <rFont val="Tahoma"/>
            <family val="2"/>
          </rPr>
          <t>Comment:</t>
        </r>
        <r>
          <rPr>
            <sz val="8"/>
            <color indexed="81"/>
            <rFont val="Tahoma"/>
            <family val="2"/>
          </rPr>
          <t xml:space="preserve">
</t>
        </r>
        <r>
          <rPr>
            <b/>
            <sz val="8"/>
            <color indexed="10"/>
            <rFont val="Tahoma"/>
            <family val="2"/>
          </rPr>
          <t>CgPN Format from VoIP Network</t>
        </r>
        <r>
          <rPr>
            <sz val="8"/>
            <color indexed="81"/>
            <rFont val="Tahoma"/>
            <family val="2"/>
          </rPr>
          <t xml:space="preserve">
When a call is terminated from the VoIP Network into the PBX, what is the format of the calling party number the PBX is expecting from the VoIP Network?
</t>
        </r>
        <r>
          <rPr>
            <b/>
            <sz val="8"/>
            <color indexed="81"/>
            <rFont val="Tahoma"/>
            <family val="2"/>
          </rPr>
          <t>Choose Option 2 or 3:</t>
        </r>
        <r>
          <rPr>
            <sz val="8"/>
            <color indexed="81"/>
            <rFont val="Tahoma"/>
            <family val="2"/>
          </rPr>
          <t xml:space="preserve">
</t>
        </r>
        <r>
          <rPr>
            <b/>
            <sz val="8"/>
            <color indexed="81"/>
            <rFont val="Tahoma"/>
            <family val="2"/>
          </rPr>
          <t xml:space="preserve">2. </t>
        </r>
        <r>
          <rPr>
            <sz val="8"/>
            <color indexed="81"/>
            <rFont val="Tahoma"/>
            <family val="2"/>
          </rPr>
          <t xml:space="preserve">International CLI with leading "00" - National CLI with leading "0" --&gt; ToN: unknown - NPI unknown
</t>
        </r>
        <r>
          <rPr>
            <b/>
            <sz val="8"/>
            <color indexed="81"/>
            <rFont val="Tahoma"/>
            <family val="2"/>
          </rPr>
          <t xml:space="preserve">3. </t>
        </r>
        <r>
          <rPr>
            <sz val="8"/>
            <color indexed="81"/>
            <rFont val="Tahoma"/>
            <family val="2"/>
          </rPr>
          <t>International CLI without leading "00" - National CLI without leading "0" --&gt; ToN: nat/int - NPI ISDN</t>
        </r>
      </text>
    </comment>
    <comment ref="S90" authorId="0" shapeId="0" xr:uid="{00000000-0006-0000-0500-00002F000000}">
      <text>
        <r>
          <rPr>
            <b/>
            <sz val="8"/>
            <color indexed="81"/>
            <rFont val="Tahoma"/>
            <family val="2"/>
          </rPr>
          <t>Comment:</t>
        </r>
        <r>
          <rPr>
            <sz val="8"/>
            <color indexed="81"/>
            <rFont val="Tahoma"/>
            <family val="2"/>
          </rPr>
          <t xml:space="preserve">
</t>
        </r>
        <r>
          <rPr>
            <b/>
            <sz val="8"/>
            <color indexed="10"/>
            <rFont val="Tahoma"/>
            <family val="2"/>
          </rPr>
          <t>PBX-based CFW</t>
        </r>
        <r>
          <rPr>
            <sz val="8"/>
            <color indexed="81"/>
            <rFont val="Tahoma"/>
            <family val="2"/>
          </rPr>
          <t xml:space="preserve">
This field is set to Yes in case the customer wants to keep the PBX-based call forwarding features enabled in order to be able to route to the Verizon Network Voicemail also calls internal to the PBX.</t>
        </r>
      </text>
    </comment>
    <comment ref="S91" authorId="4" shapeId="0" xr:uid="{00000000-0006-0000-0500-000030000000}">
      <text>
        <r>
          <rPr>
            <b/>
            <sz val="8"/>
            <color indexed="81"/>
            <rFont val="Tahoma"/>
            <family val="2"/>
          </rPr>
          <t xml:space="preserve">The choice between using IPSec </t>
        </r>
        <r>
          <rPr>
            <b/>
            <sz val="8"/>
            <color indexed="10"/>
            <rFont val="Tahoma"/>
            <family val="2"/>
          </rPr>
          <t>AH</t>
        </r>
        <r>
          <rPr>
            <b/>
            <sz val="8"/>
            <color indexed="81"/>
            <rFont val="Tahoma"/>
            <family val="2"/>
          </rPr>
          <t xml:space="preserve"> or </t>
        </r>
        <r>
          <rPr>
            <b/>
            <sz val="8"/>
            <color indexed="10"/>
            <rFont val="Tahoma"/>
            <family val="2"/>
          </rPr>
          <t xml:space="preserve">ESP </t>
        </r>
        <r>
          <rPr>
            <b/>
            <sz val="8"/>
            <color indexed="81"/>
            <rFont val="Tahoma"/>
            <family val="2"/>
          </rPr>
          <t xml:space="preserve">protocol will depend on the device type. Please note that ESP has additional bandwidth overhead
</t>
        </r>
        <r>
          <rPr>
            <b/>
            <sz val="8"/>
            <color indexed="10"/>
            <rFont val="Tahoma"/>
            <family val="2"/>
          </rPr>
          <t>IPSec AH protocoll:</t>
        </r>
        <r>
          <rPr>
            <b/>
            <sz val="8"/>
            <color indexed="81"/>
            <rFont val="Tahoma"/>
            <family val="2"/>
          </rPr>
          <t xml:space="preserve">
</t>
        </r>
        <r>
          <rPr>
            <sz val="8"/>
            <color indexed="81"/>
            <rFont val="Tahoma"/>
            <family val="2"/>
          </rPr>
          <t>This is the default method for Verizon Business Retail VoIP Services</t>
        </r>
        <r>
          <rPr>
            <b/>
            <sz val="8"/>
            <color indexed="81"/>
            <rFont val="Tahoma"/>
            <family val="2"/>
          </rPr>
          <t xml:space="preserve">
</t>
        </r>
        <r>
          <rPr>
            <b/>
            <sz val="8"/>
            <color indexed="10"/>
            <rFont val="Tahoma"/>
            <family val="2"/>
          </rPr>
          <t>IPSec ESP protocol:</t>
        </r>
        <r>
          <rPr>
            <b/>
            <sz val="8"/>
            <color indexed="81"/>
            <rFont val="Tahoma"/>
            <family val="2"/>
          </rPr>
          <t xml:space="preserve">
</t>
        </r>
        <r>
          <rPr>
            <sz val="8"/>
            <color indexed="81"/>
            <rFont val="Tahoma"/>
            <family val="2"/>
          </rPr>
          <t>This may be useful for certain devices, or specific customer security requirement.</t>
        </r>
        <r>
          <rPr>
            <sz val="8"/>
            <color indexed="81"/>
            <rFont val="Tahoma"/>
            <family val="2"/>
          </rPr>
          <t xml:space="preserve">
</t>
        </r>
      </text>
    </comment>
    <comment ref="E95" authorId="3" shapeId="0" xr:uid="{00000000-0006-0000-0500-000031000000}">
      <text>
        <r>
          <rPr>
            <b/>
            <sz val="8"/>
            <color indexed="81"/>
            <rFont val="Tahoma"/>
            <family val="2"/>
          </rPr>
          <t>Comment:</t>
        </r>
        <r>
          <rPr>
            <sz val="8"/>
            <color indexed="81"/>
            <rFont val="Tahoma"/>
            <family val="2"/>
          </rPr>
          <t xml:space="preserve">
Billable Concurrent Call Limit is equal to "Max OFF Net" value in IASA
</t>
        </r>
      </text>
    </comment>
    <comment ref="I95" authorId="3" shapeId="0" xr:uid="{00000000-0006-0000-0500-000032000000}">
      <text>
        <r>
          <rPr>
            <b/>
            <sz val="8"/>
            <color indexed="81"/>
            <rFont val="Tahoma"/>
            <family val="2"/>
          </rPr>
          <t>Comment:</t>
        </r>
        <r>
          <rPr>
            <sz val="8"/>
            <color indexed="81"/>
            <rFont val="Tahoma"/>
            <family val="2"/>
          </rPr>
          <t xml:space="preserve">
For non-best Customer, this value is always the same as the "Billable CC limit". 
Bandwidth CC limit is equal to "Max on-net &amp; offnet" value in IASA.
Level of Bandwidth CC limit needs to be supported by the Bandwidth of the IP Service at the Customer site.</t>
        </r>
      </text>
    </comment>
    <comment ref="E96" authorId="3" shapeId="0" xr:uid="{00000000-0006-0000-0500-000033000000}">
      <text>
        <r>
          <rPr>
            <b/>
            <sz val="8"/>
            <color indexed="81"/>
            <rFont val="Tahoma"/>
            <family val="2"/>
          </rPr>
          <t>Comment:</t>
        </r>
        <r>
          <rPr>
            <sz val="8"/>
            <color indexed="81"/>
            <rFont val="Tahoma"/>
            <family val="2"/>
          </rPr>
          <t xml:space="preserve">
Please, enter the maximum number of OFF-NET concurrent calls per Verizon VoIP product variation.</t>
        </r>
      </text>
    </comment>
    <comment ref="I96" authorId="3" shapeId="0" xr:uid="{00000000-0006-0000-0500-000034000000}">
      <text>
        <r>
          <rPr>
            <b/>
            <sz val="8"/>
            <color indexed="81"/>
            <rFont val="Tahoma"/>
            <family val="2"/>
          </rPr>
          <t>Comment:</t>
        </r>
        <r>
          <rPr>
            <sz val="8"/>
            <color indexed="81"/>
            <rFont val="Tahoma"/>
            <family val="2"/>
          </rPr>
          <t xml:space="preserve">
Please, enter the maximum number of ON-NET&amp; OFF-NET concurrent calls per Verizon VoIP product variation.</t>
        </r>
      </text>
    </comment>
    <comment ref="O96" authorId="0" shapeId="0" xr:uid="{00000000-0006-0000-0500-000035000000}">
      <text>
        <r>
          <rPr>
            <b/>
            <sz val="8"/>
            <color indexed="81"/>
            <rFont val="Tahoma"/>
            <family val="2"/>
          </rPr>
          <t>Comment:</t>
        </r>
        <r>
          <rPr>
            <sz val="8"/>
            <color indexed="81"/>
            <rFont val="Tahoma"/>
            <family val="2"/>
          </rPr>
          <t xml:space="preserve">
MUST BE UNIQUE 
Please, ideally use the "Site-Name" of the location. 
Only applicable for Integrated Access!</t>
        </r>
      </text>
    </comment>
    <comment ref="E97" authorId="3" shapeId="0" xr:uid="{00000000-0006-0000-0500-000036000000}">
      <text>
        <r>
          <rPr>
            <b/>
            <sz val="8"/>
            <color indexed="81"/>
            <rFont val="Tahoma"/>
            <family val="2"/>
          </rPr>
          <t>Comment:</t>
        </r>
        <r>
          <rPr>
            <sz val="8"/>
            <color indexed="81"/>
            <rFont val="Tahoma"/>
            <family val="2"/>
          </rPr>
          <t xml:space="preserve">
Please, enter the maximum number of OFF-NET concurrent calls per Verizon VoIP product variation.</t>
        </r>
      </text>
    </comment>
    <comment ref="I97" authorId="3" shapeId="0" xr:uid="{00000000-0006-0000-0500-000037000000}">
      <text>
        <r>
          <rPr>
            <b/>
            <sz val="8"/>
            <color indexed="81"/>
            <rFont val="Tahoma"/>
            <family val="2"/>
          </rPr>
          <t>Comment:</t>
        </r>
        <r>
          <rPr>
            <sz val="8"/>
            <color indexed="81"/>
            <rFont val="Tahoma"/>
            <family val="2"/>
          </rPr>
          <t xml:space="preserve">
Please, enter the maximum number of ON-NET&amp; OFF-NET concurrent calls per Verizon VoIP product variation.</t>
        </r>
      </text>
    </comment>
    <comment ref="E98" authorId="3" shapeId="0" xr:uid="{00000000-0006-0000-0500-000038000000}">
      <text>
        <r>
          <rPr>
            <b/>
            <sz val="8"/>
            <color indexed="81"/>
            <rFont val="Tahoma"/>
            <family val="2"/>
          </rPr>
          <t>Comment:</t>
        </r>
        <r>
          <rPr>
            <sz val="8"/>
            <color indexed="81"/>
            <rFont val="Tahoma"/>
            <family val="2"/>
          </rPr>
          <t xml:space="preserve">
Please, enter the maximum number of OFF-NET concurrent calls per Verizon VoIP product variation.</t>
        </r>
      </text>
    </comment>
    <comment ref="I98" authorId="3" shapeId="0" xr:uid="{00000000-0006-0000-0500-000039000000}">
      <text>
        <r>
          <rPr>
            <b/>
            <sz val="8"/>
            <color indexed="81"/>
            <rFont val="Tahoma"/>
            <family val="2"/>
          </rPr>
          <t>Comment:</t>
        </r>
        <r>
          <rPr>
            <sz val="8"/>
            <color indexed="81"/>
            <rFont val="Tahoma"/>
            <family val="2"/>
          </rPr>
          <t xml:space="preserve">
Please, enter the maximum number of ON-NET&amp; OFF-NET concurrent calls per Verizon VoIP product variation.</t>
        </r>
      </text>
    </comment>
    <comment ref="P99" authorId="5" shapeId="0" xr:uid="{00000000-0006-0000-0500-00003A000000}">
      <text>
        <r>
          <rPr>
            <b/>
            <sz val="8"/>
            <color indexed="81"/>
            <rFont val="Tahoma"/>
            <family val="2"/>
          </rPr>
          <t>To enable/disable BEST:</t>
        </r>
        <r>
          <rPr>
            <sz val="8"/>
            <color indexed="81"/>
            <rFont val="Tahoma"/>
            <family val="2"/>
          </rPr>
          <t xml:space="preserve">
-  Use BEST setting found in </t>
        </r>
        <r>
          <rPr>
            <sz val="8"/>
            <color indexed="12"/>
            <rFont val="Tahoma"/>
            <family val="2"/>
          </rPr>
          <t>Section 4</t>
        </r>
        <r>
          <rPr>
            <sz val="8"/>
            <color indexed="81"/>
            <rFont val="Tahoma"/>
            <family val="2"/>
          </rPr>
          <t xml:space="preserve"> </t>
        </r>
        <r>
          <rPr>
            <b/>
            <sz val="8"/>
            <color indexed="81"/>
            <rFont val="Tahoma"/>
            <family val="2"/>
          </rPr>
          <t>CommonToAllSites</t>
        </r>
        <r>
          <rPr>
            <sz val="8"/>
            <color indexed="81"/>
            <rFont val="Tahoma"/>
            <family val="2"/>
          </rPr>
          <t xml:space="preserve"> worksheet. 
</t>
        </r>
        <r>
          <rPr>
            <b/>
            <sz val="8"/>
            <color indexed="81"/>
            <rFont val="Tahoma"/>
            <family val="2"/>
          </rPr>
          <t>Note:</t>
        </r>
        <r>
          <rPr>
            <sz val="8"/>
            <color indexed="81"/>
            <rFont val="Tahoma"/>
            <family val="2"/>
          </rPr>
          <t xml:space="preserve"> ALL sites in the ICP Enterprise must participate when enabled
</t>
        </r>
      </text>
    </comment>
    <comment ref="B103" authorId="2" shapeId="0" xr:uid="{00000000-0006-0000-0500-00003B000000}">
      <text>
        <r>
          <rPr>
            <b/>
            <sz val="8"/>
            <color indexed="81"/>
            <rFont val="Tahoma"/>
            <family val="2"/>
          </rPr>
          <t>Comment:</t>
        </r>
        <r>
          <rPr>
            <sz val="8"/>
            <color indexed="81"/>
            <rFont val="Tahoma"/>
            <family val="2"/>
          </rPr>
          <t xml:space="preserve">
Service Equipment only related to the VOIP SERVICE, including COMBO if applicable. IP Service Equipment needs to be specified on IP Order documentation.</t>
        </r>
      </text>
    </comment>
    <comment ref="G103" authorId="0" shapeId="0" xr:uid="{00000000-0006-0000-0500-00003C000000}">
      <text>
        <r>
          <rPr>
            <b/>
            <sz val="8"/>
            <color indexed="81"/>
            <rFont val="Tahoma"/>
            <family val="2"/>
          </rPr>
          <t>Comment:</t>
        </r>
        <r>
          <rPr>
            <sz val="8"/>
            <color indexed="81"/>
            <rFont val="Tahoma"/>
            <family val="2"/>
          </rPr>
          <t xml:space="preserve">
Already supplied?
If YES: Don't order!</t>
        </r>
      </text>
    </comment>
    <comment ref="P103" authorId="3" shapeId="0" xr:uid="{00000000-0006-0000-0500-00003D000000}">
      <text>
        <r>
          <rPr>
            <b/>
            <sz val="8"/>
            <color indexed="81"/>
            <rFont val="Tahoma"/>
            <family val="2"/>
          </rPr>
          <t>Comment:</t>
        </r>
        <r>
          <rPr>
            <sz val="8"/>
            <color indexed="81"/>
            <rFont val="Tahoma"/>
            <family val="2"/>
          </rPr>
          <t xml:space="preserve">
If the IP Address will will be provided by the customer, please provide! .. else, Vzb will provide. 
For </t>
        </r>
        <r>
          <rPr>
            <b/>
            <sz val="8"/>
            <color indexed="8"/>
            <rFont val="Tahoma"/>
            <family val="2"/>
          </rPr>
          <t>CPE Type</t>
        </r>
        <r>
          <rPr>
            <b/>
            <sz val="8"/>
            <color indexed="10"/>
            <rFont val="Tahoma"/>
            <family val="2"/>
          </rPr>
          <t xml:space="preserve"> FIREWALL</t>
        </r>
        <r>
          <rPr>
            <sz val="8"/>
            <color indexed="81"/>
            <rFont val="Tahoma"/>
            <family val="2"/>
          </rPr>
          <t>:
Please, enter IP Address or indicate if IP Address has to be provided by Verizon Business.</t>
        </r>
      </text>
    </comment>
    <comment ref="S103" authorId="3" shapeId="0" xr:uid="{00000000-0006-0000-0500-00003E000000}">
      <text>
        <r>
          <rPr>
            <b/>
            <sz val="8"/>
            <color indexed="81"/>
            <rFont val="Tahoma"/>
            <family val="2"/>
          </rPr>
          <t>Comment:</t>
        </r>
        <r>
          <rPr>
            <sz val="8"/>
            <color indexed="81"/>
            <rFont val="Tahoma"/>
            <family val="2"/>
          </rPr>
          <t xml:space="preserve">
If the IP Address will will be provided by the customer, please provide! .. else, Vzb will provide. 
For </t>
        </r>
        <r>
          <rPr>
            <b/>
            <sz val="8"/>
            <color indexed="8"/>
            <rFont val="Tahoma"/>
            <family val="2"/>
          </rPr>
          <t>CPE Type</t>
        </r>
        <r>
          <rPr>
            <b/>
            <sz val="8"/>
            <color indexed="10"/>
            <rFont val="Tahoma"/>
            <family val="2"/>
          </rPr>
          <t xml:space="preserve"> FIREWALL</t>
        </r>
        <r>
          <rPr>
            <sz val="8"/>
            <color indexed="81"/>
            <rFont val="Tahoma"/>
            <family val="2"/>
          </rPr>
          <t>:
Please, enter IP Address or indicate if IP Address has to be provided by Verizon Business.</t>
        </r>
      </text>
    </comment>
    <comment ref="G104" authorId="0" shapeId="0" xr:uid="{00000000-0006-0000-0500-00003F000000}">
      <text>
        <r>
          <rPr>
            <b/>
            <sz val="8"/>
            <color indexed="81"/>
            <rFont val="Tahoma"/>
            <family val="2"/>
          </rPr>
          <t>Comment:</t>
        </r>
        <r>
          <rPr>
            <sz val="8"/>
            <color indexed="81"/>
            <rFont val="Tahoma"/>
            <family val="2"/>
          </rPr>
          <t xml:space="preserve">
Already supplied?
If YES: Don't order!</t>
        </r>
      </text>
    </comment>
    <comment ref="G105" authorId="0" shapeId="0" xr:uid="{00000000-0006-0000-0500-000040000000}">
      <text>
        <r>
          <rPr>
            <b/>
            <sz val="8"/>
            <color indexed="81"/>
            <rFont val="Tahoma"/>
            <family val="2"/>
          </rPr>
          <t>Comment:</t>
        </r>
        <r>
          <rPr>
            <sz val="8"/>
            <color indexed="81"/>
            <rFont val="Tahoma"/>
            <family val="2"/>
          </rPr>
          <t xml:space="preserve">
Already supplied?
If YES: Don't order!</t>
        </r>
      </text>
    </comment>
    <comment ref="G106" authorId="0" shapeId="0" xr:uid="{00000000-0006-0000-0500-000041000000}">
      <text>
        <r>
          <rPr>
            <b/>
            <sz val="8"/>
            <color indexed="81"/>
            <rFont val="Tahoma"/>
            <family val="2"/>
          </rPr>
          <t>Comment:</t>
        </r>
        <r>
          <rPr>
            <sz val="8"/>
            <color indexed="81"/>
            <rFont val="Tahoma"/>
            <family val="2"/>
          </rPr>
          <t xml:space="preserve">
Already supplied?
If YES: Don't order!</t>
        </r>
      </text>
    </comment>
    <comment ref="G107" authorId="0" shapeId="0" xr:uid="{00000000-0006-0000-0500-000042000000}">
      <text>
        <r>
          <rPr>
            <b/>
            <sz val="8"/>
            <color indexed="81"/>
            <rFont val="Tahoma"/>
            <family val="2"/>
          </rPr>
          <t>Comment:</t>
        </r>
        <r>
          <rPr>
            <sz val="8"/>
            <color indexed="81"/>
            <rFont val="Tahoma"/>
            <family val="2"/>
          </rPr>
          <t xml:space="preserve">
Already supplied?
If YES: Don't order!</t>
        </r>
      </text>
    </comment>
    <comment ref="G108" authorId="0" shapeId="0" xr:uid="{00000000-0006-0000-0500-000043000000}">
      <text>
        <r>
          <rPr>
            <b/>
            <sz val="8"/>
            <color indexed="81"/>
            <rFont val="Tahoma"/>
            <family val="2"/>
          </rPr>
          <t>Comment:</t>
        </r>
        <r>
          <rPr>
            <sz val="8"/>
            <color indexed="81"/>
            <rFont val="Tahoma"/>
            <family val="2"/>
          </rPr>
          <t xml:space="preserve">
Already supplied?
If YES: Don't order!</t>
        </r>
      </text>
    </comment>
    <comment ref="G109" authorId="0" shapeId="0" xr:uid="{00000000-0006-0000-0500-000044000000}">
      <text>
        <r>
          <rPr>
            <b/>
            <sz val="8"/>
            <color indexed="81"/>
            <rFont val="Tahoma"/>
            <family val="2"/>
          </rPr>
          <t>Comment:</t>
        </r>
        <r>
          <rPr>
            <sz val="8"/>
            <color indexed="81"/>
            <rFont val="Tahoma"/>
            <family val="2"/>
          </rPr>
          <t xml:space="preserve">
Already supplied?
If YES: Don't order!</t>
        </r>
      </text>
    </comment>
    <comment ref="G110" authorId="0" shapeId="0" xr:uid="{00000000-0006-0000-0500-000045000000}">
      <text>
        <r>
          <rPr>
            <b/>
            <sz val="8"/>
            <color indexed="81"/>
            <rFont val="Tahoma"/>
            <family val="2"/>
          </rPr>
          <t>Comment:</t>
        </r>
        <r>
          <rPr>
            <sz val="8"/>
            <color indexed="81"/>
            <rFont val="Tahoma"/>
            <family val="2"/>
          </rPr>
          <t xml:space="preserve">
Already supplied?
If YES: Don't order!</t>
        </r>
      </text>
    </comment>
    <comment ref="G111" authorId="0" shapeId="0" xr:uid="{00000000-0006-0000-0500-000046000000}">
      <text>
        <r>
          <rPr>
            <b/>
            <sz val="8"/>
            <color indexed="81"/>
            <rFont val="Tahoma"/>
            <family val="2"/>
          </rPr>
          <t>Comment:</t>
        </r>
        <r>
          <rPr>
            <sz val="8"/>
            <color indexed="81"/>
            <rFont val="Tahoma"/>
            <family val="2"/>
          </rPr>
          <t xml:space="preserve">
Already supplied?
If YES: Don't order!</t>
        </r>
      </text>
    </comment>
    <comment ref="K113" authorId="3" shapeId="0" xr:uid="{00000000-0006-0000-0500-000047000000}">
      <text>
        <r>
          <rPr>
            <b/>
            <sz val="8"/>
            <color indexed="81"/>
            <rFont val="Tahoma"/>
            <family val="2"/>
          </rPr>
          <t>Comment:</t>
        </r>
        <r>
          <rPr>
            <sz val="8"/>
            <color indexed="81"/>
            <rFont val="Tahoma"/>
            <family val="2"/>
          </rPr>
          <t xml:space="preserve">
Only applicable for the Hosted IP Centrex product variation.</t>
        </r>
      </text>
    </comment>
    <comment ref="B122" authorId="4" shapeId="0" xr:uid="{00000000-0006-0000-0500-000048000000}">
      <text>
        <r>
          <rPr>
            <b/>
            <sz val="8"/>
            <color indexed="81"/>
            <rFont val="Tahoma"/>
            <family val="2"/>
          </rPr>
          <t>former known as "Verizong VoIP Club"</t>
        </r>
      </text>
    </comment>
    <comment ref="W122" authorId="2" shapeId="0" xr:uid="{00000000-0006-0000-0500-000049000000}">
      <text>
        <r>
          <rPr>
            <b/>
            <sz val="8"/>
            <color indexed="81"/>
            <rFont val="Tahoma"/>
            <family val="2"/>
          </rPr>
          <t>Comment:</t>
        </r>
        <r>
          <rPr>
            <sz val="8"/>
            <color indexed="81"/>
            <rFont val="Tahoma"/>
            <family val="2"/>
          </rPr>
          <t xml:space="preserve">
Do you want to allow calls from sources that are neither internal to your organisation nor known Verizon Business Customers?</t>
        </r>
      </text>
    </comment>
    <comment ref="W123" authorId="4" shapeId="0" xr:uid="{00000000-0006-0000-0500-00004A000000}">
      <text>
        <r>
          <rPr>
            <b/>
            <sz val="8"/>
            <color indexed="81"/>
            <rFont val="Tahoma"/>
            <family val="2"/>
          </rPr>
          <t>Please fill in and obtain customer signature on required Portability mandates</t>
        </r>
        <r>
          <rPr>
            <sz val="8"/>
            <color indexed="81"/>
            <rFont val="Tahoma"/>
            <family val="2"/>
          </rPr>
          <t xml:space="preserve">
</t>
        </r>
      </text>
    </comment>
    <comment ref="F125" authorId="3" shapeId="0" xr:uid="{00000000-0006-0000-0500-00004B000000}">
      <text>
        <r>
          <rPr>
            <b/>
            <sz val="8"/>
            <color indexed="81"/>
            <rFont val="Tahoma"/>
            <family val="2"/>
          </rPr>
          <t>Comment:</t>
        </r>
        <r>
          <rPr>
            <sz val="8"/>
            <color indexed="81"/>
            <rFont val="Tahoma"/>
            <family val="2"/>
          </rPr>
          <t xml:space="preserve">
Example:
Private Number 
  </t>
        </r>
        <r>
          <rPr>
            <b/>
            <sz val="8"/>
            <color indexed="81"/>
            <rFont val="Tahoma"/>
            <family val="2"/>
          </rPr>
          <t>666</t>
        </r>
        <r>
          <rPr>
            <b/>
            <sz val="8"/>
            <color indexed="10"/>
            <rFont val="Tahoma"/>
            <family val="2"/>
          </rPr>
          <t xml:space="preserve">0012 </t>
        </r>
        <r>
          <rPr>
            <sz val="8"/>
            <color indexed="8"/>
            <rFont val="Tahoma"/>
            <family val="2"/>
          </rPr>
          <t>part of range</t>
        </r>
        <r>
          <rPr>
            <b/>
            <sz val="8"/>
            <color indexed="10"/>
            <rFont val="Tahoma"/>
            <family val="2"/>
          </rPr>
          <t xml:space="preserve">
  </t>
        </r>
        <r>
          <rPr>
            <sz val="8"/>
            <color indexed="8"/>
            <rFont val="Tahoma"/>
            <family val="2"/>
          </rPr>
          <t>6660000 to 6669999</t>
        </r>
        <r>
          <rPr>
            <sz val="8"/>
            <color indexed="81"/>
            <rFont val="Tahoma"/>
            <family val="2"/>
          </rPr>
          <t xml:space="preserve">
related Public Number
 </t>
        </r>
        <r>
          <rPr>
            <b/>
            <sz val="8"/>
            <color indexed="81"/>
            <rFont val="Tahoma"/>
            <family val="2"/>
          </rPr>
          <t>44118905</t>
        </r>
        <r>
          <rPr>
            <b/>
            <sz val="8"/>
            <color indexed="10"/>
            <rFont val="Tahoma"/>
            <family val="2"/>
          </rPr>
          <t xml:space="preserve">0012 </t>
        </r>
        <r>
          <rPr>
            <sz val="8"/>
            <color indexed="8"/>
            <rFont val="Tahoma"/>
            <family val="2"/>
          </rPr>
          <t>part of range
 441189050000 to 441189059999.</t>
        </r>
      </text>
    </comment>
    <comment ref="J126" authorId="0" shapeId="0" xr:uid="{00000000-0006-0000-0500-00004C000000}">
      <text>
        <r>
          <rPr>
            <b/>
            <sz val="8"/>
            <color indexed="81"/>
            <rFont val="Tahoma"/>
            <family val="2"/>
          </rPr>
          <t>Comment:</t>
        </r>
        <r>
          <rPr>
            <sz val="8"/>
            <color indexed="81"/>
            <rFont val="Tahoma"/>
            <family val="2"/>
          </rPr>
          <t xml:space="preserve">
Please note that the SiteID/Prefix must be considered too. If for example a customer has a private number
--&gt; </t>
        </r>
        <r>
          <rPr>
            <b/>
            <sz val="8"/>
            <color indexed="12"/>
            <rFont val="Tahoma"/>
            <family val="2"/>
          </rPr>
          <t>333</t>
        </r>
        <r>
          <rPr>
            <b/>
            <sz val="8"/>
            <color indexed="21"/>
            <rFont val="Tahoma"/>
            <family val="2"/>
          </rPr>
          <t>1234</t>
        </r>
        <r>
          <rPr>
            <sz val="8"/>
            <color indexed="81"/>
            <rFont val="Tahoma"/>
            <family val="2"/>
          </rPr>
          <t xml:space="preserve"> where 
--&gt; the first three digits ("</t>
        </r>
        <r>
          <rPr>
            <b/>
            <sz val="8"/>
            <color indexed="12"/>
            <rFont val="Tahoma"/>
            <family val="2"/>
          </rPr>
          <t>333</t>
        </r>
        <r>
          <rPr>
            <sz val="8"/>
            <color indexed="81"/>
            <rFont val="Tahoma"/>
            <family val="2"/>
          </rPr>
          <t>") are the SiteID/Prefix and 
--&gt; the last four digits ("</t>
        </r>
        <r>
          <rPr>
            <b/>
            <sz val="8"/>
            <color indexed="21"/>
            <rFont val="Tahoma"/>
            <family val="2"/>
          </rPr>
          <t>1234</t>
        </r>
        <r>
          <rPr>
            <sz val="8"/>
            <color indexed="81"/>
            <rFont val="Tahoma"/>
            <family val="2"/>
          </rPr>
          <t xml:space="preserve">") are the PBX extensions, 
</t>
        </r>
        <r>
          <rPr>
            <b/>
            <sz val="8"/>
            <color indexed="10"/>
            <rFont val="Tahoma"/>
            <family val="2"/>
          </rPr>
          <t xml:space="preserve">Important: Different Rules for "ICP" and "Pre-ICP" customers:
</t>
        </r>
        <r>
          <rPr>
            <b/>
            <sz val="8"/>
            <color indexed="12"/>
            <rFont val="Tahoma"/>
            <family val="2"/>
          </rPr>
          <t xml:space="preserve">ICP-Customers:
</t>
        </r>
        <r>
          <rPr>
            <sz val="8"/>
            <color indexed="12"/>
            <rFont val="Tahoma"/>
            <family val="2"/>
          </rPr>
          <t xml:space="preserve">Leave this field blank
</t>
        </r>
        <r>
          <rPr>
            <b/>
            <sz val="8"/>
            <color indexed="17"/>
            <rFont val="Tahoma"/>
            <family val="2"/>
          </rPr>
          <t xml:space="preserve">Pre-ICP-Customers:
</t>
        </r>
        <r>
          <rPr>
            <sz val="8"/>
            <color indexed="17"/>
            <rFont val="Tahoma"/>
            <family val="2"/>
          </rPr>
          <t>Prefix/SiteID can have between 2 and 3 Digits
Extension can have between 2 and 4 Digits
Max Digits are 7 (prefix and extension)
must be the same format within the whole enterprise</t>
        </r>
      </text>
    </comment>
    <comment ref="N128" authorId="3" shapeId="0" xr:uid="{00000000-0006-0000-0500-00004D000000}">
      <text>
        <r>
          <rPr>
            <b/>
            <sz val="8"/>
            <color indexed="81"/>
            <rFont val="Tahoma"/>
            <family val="2"/>
          </rPr>
          <t>Warning:</t>
        </r>
        <r>
          <rPr>
            <sz val="8"/>
            <color indexed="81"/>
            <rFont val="Tahoma"/>
            <family val="2"/>
          </rPr>
          <t xml:space="preserve">
Legal &amp; Regulatory Obligations behind these fields! Provide accurate physical information for this customers dialling location.</t>
        </r>
      </text>
    </comment>
    <comment ref="B129" authorId="0" shapeId="0" xr:uid="{00000000-0006-0000-0500-00004E000000}">
      <text>
        <r>
          <rPr>
            <b/>
            <sz val="8"/>
            <color indexed="81"/>
            <rFont val="Tahoma"/>
            <family val="2"/>
          </rPr>
          <t>Comment:</t>
        </r>
        <r>
          <rPr>
            <sz val="8"/>
            <color indexed="81"/>
            <rFont val="Tahoma"/>
            <family val="2"/>
          </rPr>
          <t xml:space="preserve">
Please, enter first number in Range.
Example:
</t>
        </r>
        <r>
          <rPr>
            <sz val="8"/>
            <color indexed="10"/>
            <rFont val="Tahoma"/>
            <family val="2"/>
          </rPr>
          <t>6660000</t>
        </r>
      </text>
    </comment>
    <comment ref="G129" authorId="0" shapeId="0" xr:uid="{00000000-0006-0000-0500-00004F000000}">
      <text>
        <r>
          <rPr>
            <b/>
            <sz val="8"/>
            <color indexed="81"/>
            <rFont val="Tahoma"/>
            <family val="2"/>
          </rPr>
          <t>Comment:</t>
        </r>
        <r>
          <rPr>
            <sz val="8"/>
            <color indexed="81"/>
            <rFont val="Tahoma"/>
            <family val="2"/>
          </rPr>
          <t xml:space="preserve">
Please, enter last number in Range.
Example:
</t>
        </r>
        <r>
          <rPr>
            <sz val="8"/>
            <color indexed="10"/>
            <rFont val="Tahoma"/>
            <family val="2"/>
          </rPr>
          <t>6669999</t>
        </r>
      </text>
    </comment>
    <comment ref="B130" authorId="0" shapeId="0" xr:uid="{00000000-0006-0000-0500-000050000000}">
      <text>
        <r>
          <rPr>
            <b/>
            <sz val="8"/>
            <color indexed="81"/>
            <rFont val="Tahoma"/>
            <family val="2"/>
          </rPr>
          <t>Comment:</t>
        </r>
        <r>
          <rPr>
            <sz val="8"/>
            <color indexed="81"/>
            <rFont val="Tahoma"/>
            <family val="2"/>
          </rPr>
          <t xml:space="preserve">
Please, enter first number in Range.
Example:
</t>
        </r>
        <r>
          <rPr>
            <sz val="8"/>
            <color indexed="10"/>
            <rFont val="Tahoma"/>
            <family val="2"/>
          </rPr>
          <t>6660000</t>
        </r>
      </text>
    </comment>
    <comment ref="G130" authorId="0" shapeId="0" xr:uid="{00000000-0006-0000-0500-000051000000}">
      <text>
        <r>
          <rPr>
            <b/>
            <sz val="8"/>
            <color indexed="81"/>
            <rFont val="Tahoma"/>
            <family val="2"/>
          </rPr>
          <t>Comment:</t>
        </r>
        <r>
          <rPr>
            <sz val="8"/>
            <color indexed="81"/>
            <rFont val="Tahoma"/>
            <family val="2"/>
          </rPr>
          <t xml:space="preserve">
Please, enter last number in Range.
Example:
</t>
        </r>
        <r>
          <rPr>
            <sz val="8"/>
            <color indexed="10"/>
            <rFont val="Tahoma"/>
            <family val="2"/>
          </rPr>
          <t>6669999</t>
        </r>
      </text>
    </comment>
    <comment ref="B131" authorId="0" shapeId="0" xr:uid="{00000000-0006-0000-0500-000052000000}">
      <text>
        <r>
          <rPr>
            <b/>
            <sz val="8"/>
            <color indexed="81"/>
            <rFont val="Tahoma"/>
            <family val="2"/>
          </rPr>
          <t>Comment:</t>
        </r>
        <r>
          <rPr>
            <sz val="8"/>
            <color indexed="81"/>
            <rFont val="Tahoma"/>
            <family val="2"/>
          </rPr>
          <t xml:space="preserve">
Please, enter first number in Range.
Example:
</t>
        </r>
        <r>
          <rPr>
            <sz val="8"/>
            <color indexed="10"/>
            <rFont val="Tahoma"/>
            <family val="2"/>
          </rPr>
          <t>6660000</t>
        </r>
      </text>
    </comment>
    <comment ref="G131" authorId="0" shapeId="0" xr:uid="{00000000-0006-0000-0500-000053000000}">
      <text>
        <r>
          <rPr>
            <b/>
            <sz val="8"/>
            <color indexed="81"/>
            <rFont val="Tahoma"/>
            <family val="2"/>
          </rPr>
          <t>Comment:</t>
        </r>
        <r>
          <rPr>
            <sz val="8"/>
            <color indexed="81"/>
            <rFont val="Tahoma"/>
            <family val="2"/>
          </rPr>
          <t xml:space="preserve">
Please, enter last number in Range.
Example:
</t>
        </r>
        <r>
          <rPr>
            <sz val="8"/>
            <color indexed="10"/>
            <rFont val="Tahoma"/>
            <family val="2"/>
          </rPr>
          <t>6669999</t>
        </r>
      </text>
    </comment>
    <comment ref="R131" authorId="0" shapeId="0" xr:uid="{00000000-0006-0000-0500-000054000000}">
      <text>
        <r>
          <rPr>
            <b/>
            <sz val="8"/>
            <color indexed="81"/>
            <rFont val="Tahoma"/>
            <family val="2"/>
          </rPr>
          <t>Comment:</t>
        </r>
        <r>
          <rPr>
            <sz val="8"/>
            <color indexed="81"/>
            <rFont val="Tahoma"/>
            <family val="2"/>
          </rPr>
          <t xml:space="preserve">
</t>
        </r>
        <r>
          <rPr>
            <b/>
            <sz val="8"/>
            <color indexed="10"/>
            <rFont val="Tahoma"/>
            <family val="2"/>
          </rPr>
          <t>MANDATORY FIELD Critical for Emergency Routing in all countries especially BELGIUM, GERMANY and FRANCE:</t>
        </r>
        <r>
          <rPr>
            <b/>
            <sz val="8"/>
            <color indexed="81"/>
            <rFont val="Tahoma"/>
            <family val="2"/>
          </rPr>
          <t xml:space="preserve">
</t>
        </r>
        <r>
          <rPr>
            <sz val="8"/>
            <color indexed="81"/>
            <rFont val="Tahoma"/>
            <family val="2"/>
          </rPr>
          <t>Please, enter the</t>
        </r>
        <r>
          <rPr>
            <b/>
            <sz val="8"/>
            <color indexed="81"/>
            <rFont val="Tahoma"/>
            <family val="2"/>
          </rPr>
          <t xml:space="preserve"> POSTCODE of the PHYSICAL LOCATION</t>
        </r>
        <r>
          <rPr>
            <sz val="8"/>
            <color indexed="81"/>
            <rFont val="Tahoma"/>
            <family val="2"/>
          </rPr>
          <t>,</t>
        </r>
        <r>
          <rPr>
            <b/>
            <sz val="8"/>
            <color indexed="81"/>
            <rFont val="Tahoma"/>
            <family val="2"/>
          </rPr>
          <t xml:space="preserve"> 
</t>
        </r>
        <r>
          <rPr>
            <b/>
            <i/>
            <sz val="8"/>
            <color indexed="81"/>
            <rFont val="Tahoma"/>
            <family val="2"/>
          </rPr>
          <t>(</t>
        </r>
        <r>
          <rPr>
            <b/>
            <i/>
            <sz val="8"/>
            <color indexed="10"/>
            <rFont val="Tahoma"/>
            <family val="2"/>
          </rPr>
          <t>NOT</t>
        </r>
        <r>
          <rPr>
            <b/>
            <i/>
            <sz val="8"/>
            <color indexed="81"/>
            <rFont val="Tahoma"/>
            <family val="2"/>
          </rPr>
          <t xml:space="preserve"> THE ADDRESS of P.O. BOXES or HOSTED SITES!!!, </t>
        </r>
        <r>
          <rPr>
            <b/>
            <i/>
            <sz val="8"/>
            <color indexed="10"/>
            <rFont val="Tahoma"/>
            <family val="2"/>
          </rPr>
          <t>NOT</t>
        </r>
        <r>
          <rPr>
            <b/>
            <i/>
            <sz val="8"/>
            <color indexed="81"/>
            <rFont val="Tahoma"/>
            <family val="2"/>
          </rPr>
          <t xml:space="preserve"> the CEDEX for FRANCE)</t>
        </r>
        <r>
          <rPr>
            <sz val="8"/>
            <color indexed="81"/>
            <rFont val="Tahoma"/>
            <family val="2"/>
          </rPr>
          <t xml:space="preserve"> of the customer, i. e. belonging to the actual site address of the customer, from which phone calls will be originated!</t>
        </r>
      </text>
    </comment>
    <comment ref="B132" authorId="0" shapeId="0" xr:uid="{00000000-0006-0000-0500-000055000000}">
      <text>
        <r>
          <rPr>
            <b/>
            <sz val="8"/>
            <color indexed="81"/>
            <rFont val="Tahoma"/>
            <family val="2"/>
          </rPr>
          <t>Comment:</t>
        </r>
        <r>
          <rPr>
            <sz val="8"/>
            <color indexed="81"/>
            <rFont val="Tahoma"/>
            <family val="2"/>
          </rPr>
          <t xml:space="preserve">
Please, enter first number in Range.
Example:
</t>
        </r>
        <r>
          <rPr>
            <sz val="8"/>
            <color indexed="10"/>
            <rFont val="Tahoma"/>
            <family val="2"/>
          </rPr>
          <t>6660000</t>
        </r>
      </text>
    </comment>
    <comment ref="G132" authorId="0" shapeId="0" xr:uid="{00000000-0006-0000-0500-000056000000}">
      <text>
        <r>
          <rPr>
            <b/>
            <sz val="8"/>
            <color indexed="81"/>
            <rFont val="Tahoma"/>
            <family val="2"/>
          </rPr>
          <t>Comment:</t>
        </r>
        <r>
          <rPr>
            <sz val="8"/>
            <color indexed="81"/>
            <rFont val="Tahoma"/>
            <family val="2"/>
          </rPr>
          <t xml:space="preserve">
Please, enter last number in Range.
Example:
</t>
        </r>
        <r>
          <rPr>
            <sz val="8"/>
            <color indexed="10"/>
            <rFont val="Tahoma"/>
            <family val="2"/>
          </rPr>
          <t>6669999</t>
        </r>
      </text>
    </comment>
    <comment ref="R132" authorId="0" shapeId="0" xr:uid="{00000000-0006-0000-0500-000057000000}">
      <text>
        <r>
          <rPr>
            <b/>
            <sz val="8"/>
            <color indexed="8"/>
            <rFont val="Tahoma"/>
            <family val="2"/>
          </rPr>
          <t>Comment:</t>
        </r>
        <r>
          <rPr>
            <b/>
            <sz val="8"/>
            <color indexed="10"/>
            <rFont val="Tahoma"/>
            <family val="2"/>
          </rPr>
          <t xml:space="preserve">
MANDATORY FIELD Critical for Emergency Routing in all countries especially: GERMANY, FRANCE and THE NETHERLANDS:</t>
        </r>
        <r>
          <rPr>
            <b/>
            <sz val="8"/>
            <color indexed="81"/>
            <rFont val="Tahoma"/>
            <family val="2"/>
          </rPr>
          <t xml:space="preserve">
</t>
        </r>
        <r>
          <rPr>
            <sz val="8"/>
            <color indexed="81"/>
            <rFont val="Tahoma"/>
            <family val="2"/>
          </rPr>
          <t xml:space="preserve">Please, enter the </t>
        </r>
        <r>
          <rPr>
            <b/>
            <sz val="8"/>
            <color indexed="81"/>
            <rFont val="Tahoma"/>
            <family val="2"/>
          </rPr>
          <t xml:space="preserve">CITY NAME 
</t>
        </r>
        <r>
          <rPr>
            <sz val="8"/>
            <color indexed="81"/>
            <rFont val="Tahoma"/>
            <family val="2"/>
          </rPr>
          <t xml:space="preserve">(take care of correct spelling and completeness of city name) </t>
        </r>
        <r>
          <rPr>
            <b/>
            <sz val="8"/>
            <color indexed="81"/>
            <rFont val="Tahoma"/>
            <family val="2"/>
          </rPr>
          <t xml:space="preserve">of the PHYSICAL LOCATION, </t>
        </r>
        <r>
          <rPr>
            <b/>
            <i/>
            <sz val="8"/>
            <color indexed="81"/>
            <rFont val="Tahoma"/>
            <family val="2"/>
          </rPr>
          <t>(</t>
        </r>
        <r>
          <rPr>
            <b/>
            <i/>
            <sz val="8"/>
            <color indexed="10"/>
            <rFont val="Tahoma"/>
            <family val="2"/>
          </rPr>
          <t>NOT</t>
        </r>
        <r>
          <rPr>
            <b/>
            <i/>
            <sz val="8"/>
            <color indexed="81"/>
            <rFont val="Tahoma"/>
            <family val="2"/>
          </rPr>
          <t xml:space="preserve"> THE ADDRESS of P.O. BOXES or HOSTED SITES!!!)</t>
        </r>
        <r>
          <rPr>
            <sz val="8"/>
            <color indexed="81"/>
            <rFont val="Tahoma"/>
            <family val="2"/>
          </rPr>
          <t xml:space="preserve"> of the customer, i. e. belonging to the actual site address of the customer, from which phone calls will be originated!</t>
        </r>
      </text>
    </comment>
    <comment ref="B133" authorId="0" shapeId="0" xr:uid="{00000000-0006-0000-0500-000058000000}">
      <text>
        <r>
          <rPr>
            <b/>
            <sz val="8"/>
            <color indexed="81"/>
            <rFont val="Tahoma"/>
            <family val="2"/>
          </rPr>
          <t>Comment:</t>
        </r>
        <r>
          <rPr>
            <sz val="8"/>
            <color indexed="81"/>
            <rFont val="Tahoma"/>
            <family val="2"/>
          </rPr>
          <t xml:space="preserve">
Please, enter first number in Range.
Example:
</t>
        </r>
        <r>
          <rPr>
            <sz val="8"/>
            <color indexed="10"/>
            <rFont val="Tahoma"/>
            <family val="2"/>
          </rPr>
          <t>6660000</t>
        </r>
      </text>
    </comment>
    <comment ref="G133" authorId="0" shapeId="0" xr:uid="{00000000-0006-0000-0500-000059000000}">
      <text>
        <r>
          <rPr>
            <b/>
            <sz val="8"/>
            <color indexed="81"/>
            <rFont val="Tahoma"/>
            <family val="2"/>
          </rPr>
          <t>Comment:</t>
        </r>
        <r>
          <rPr>
            <sz val="8"/>
            <color indexed="81"/>
            <rFont val="Tahoma"/>
            <family val="2"/>
          </rPr>
          <t xml:space="preserve">
Please, enter last number in Range.
Example:
</t>
        </r>
        <r>
          <rPr>
            <sz val="8"/>
            <color indexed="10"/>
            <rFont val="Tahoma"/>
            <family val="2"/>
          </rPr>
          <t>6669999</t>
        </r>
      </text>
    </comment>
    <comment ref="T136" authorId="4" shapeId="0" xr:uid="{00000000-0006-0000-0500-00005A000000}">
      <text>
        <r>
          <rPr>
            <sz val="8"/>
            <color indexed="81"/>
            <rFont val="Tahoma"/>
            <family val="2"/>
          </rPr>
          <t>Name of the political Commune and the Canton where it is located in</t>
        </r>
        <r>
          <rPr>
            <sz val="8"/>
            <color indexed="81"/>
            <rFont val="Tahoma"/>
            <family val="2"/>
          </rPr>
          <t xml:space="preserve">
</t>
        </r>
      </text>
    </comment>
    <comment ref="B139" authorId="0" shapeId="0" xr:uid="{00000000-0006-0000-0500-00005B000000}">
      <text>
        <r>
          <rPr>
            <b/>
            <sz val="8"/>
            <color indexed="81"/>
            <rFont val="Tahoma"/>
            <family val="2"/>
          </rPr>
          <t>Comment:</t>
        </r>
        <r>
          <rPr>
            <sz val="8"/>
            <color indexed="81"/>
            <rFont val="Tahoma"/>
            <family val="2"/>
          </rPr>
          <t xml:space="preserve">
Please, enter first number in Range.
Example:
</t>
        </r>
        <r>
          <rPr>
            <sz val="8"/>
            <color indexed="10"/>
            <rFont val="Tahoma"/>
            <family val="2"/>
          </rPr>
          <t>6660000</t>
        </r>
      </text>
    </comment>
    <comment ref="G139" authorId="0" shapeId="0" xr:uid="{00000000-0006-0000-0500-00005C000000}">
      <text>
        <r>
          <rPr>
            <b/>
            <sz val="8"/>
            <color indexed="81"/>
            <rFont val="Tahoma"/>
            <family val="2"/>
          </rPr>
          <t>Comment:</t>
        </r>
        <r>
          <rPr>
            <sz val="8"/>
            <color indexed="81"/>
            <rFont val="Tahoma"/>
            <family val="2"/>
          </rPr>
          <t xml:space="preserve">
Please, enter last number in Range.
Example:
</t>
        </r>
        <r>
          <rPr>
            <sz val="8"/>
            <color indexed="10"/>
            <rFont val="Tahoma"/>
            <family val="2"/>
          </rPr>
          <t>6669999</t>
        </r>
      </text>
    </comment>
    <comment ref="L139" authorId="0" shapeId="0" xr:uid="{00000000-0006-0000-0500-00005D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39" authorId="3" shapeId="0" xr:uid="{00000000-0006-0000-0500-00005E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39" authorId="2" shapeId="0" xr:uid="{00000000-0006-0000-0500-00005F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39" authorId="0" shapeId="0" xr:uid="{00000000-0006-0000-0500-000060000000}">
      <text>
        <r>
          <rPr>
            <b/>
            <sz val="8"/>
            <color indexed="81"/>
            <rFont val="Tahoma"/>
            <family val="2"/>
          </rPr>
          <t>Comment:</t>
        </r>
        <r>
          <rPr>
            <sz val="8"/>
            <color indexed="81"/>
            <rFont val="Tahoma"/>
            <family val="2"/>
          </rPr>
          <t xml:space="preserve">
Setting always to "Full Range":
- Germany and 
- in NL if ported from KPN.</t>
        </r>
      </text>
    </comment>
    <comment ref="V139" authorId="0" shapeId="0" xr:uid="{00000000-0006-0000-0500-000061000000}">
      <text>
        <r>
          <rPr>
            <b/>
            <sz val="8"/>
            <color indexed="81"/>
            <rFont val="Tahoma"/>
            <family val="2"/>
          </rPr>
          <t xml:space="preserve">Comment:
</t>
        </r>
        <r>
          <rPr>
            <sz val="8"/>
            <color indexed="81"/>
            <rFont val="Tahoma"/>
            <family val="2"/>
          </rPr>
          <t>UK only</t>
        </r>
      </text>
    </comment>
    <comment ref="B140" authorId="0" shapeId="0" xr:uid="{00000000-0006-0000-0500-000062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0" authorId="0" shapeId="0" xr:uid="{00000000-0006-0000-0500-000063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0" authorId="0" shapeId="0" xr:uid="{00000000-0006-0000-0500-000064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0" authorId="3" shapeId="0" xr:uid="{00000000-0006-0000-0500-000065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0" authorId="2" shapeId="0" xr:uid="{00000000-0006-0000-0500-000066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0" authorId="0" shapeId="0" xr:uid="{00000000-0006-0000-0500-000067000000}">
      <text>
        <r>
          <rPr>
            <b/>
            <sz val="8"/>
            <color indexed="81"/>
            <rFont val="Tahoma"/>
            <family val="2"/>
          </rPr>
          <t>Comment:</t>
        </r>
        <r>
          <rPr>
            <sz val="8"/>
            <color indexed="81"/>
            <rFont val="Tahoma"/>
            <family val="2"/>
          </rPr>
          <t xml:space="preserve">
Setting always to "Full Range":
- Germany and 
- in NL if ported from KPN.</t>
        </r>
      </text>
    </comment>
    <comment ref="V140" authorId="0" shapeId="0" xr:uid="{00000000-0006-0000-0500-000068000000}">
      <text>
        <r>
          <rPr>
            <b/>
            <sz val="8"/>
            <color indexed="81"/>
            <rFont val="Tahoma"/>
            <family val="2"/>
          </rPr>
          <t xml:space="preserve">Comment:
</t>
        </r>
        <r>
          <rPr>
            <sz val="8"/>
            <color indexed="81"/>
            <rFont val="Tahoma"/>
            <family val="2"/>
          </rPr>
          <t>UK only</t>
        </r>
      </text>
    </comment>
    <comment ref="B141" authorId="0" shapeId="0" xr:uid="{00000000-0006-0000-0500-000069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1" authorId="0" shapeId="0" xr:uid="{00000000-0006-0000-0500-00006A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1" authorId="0" shapeId="0" xr:uid="{00000000-0006-0000-0500-00006B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1" authorId="3" shapeId="0" xr:uid="{00000000-0006-0000-0500-00006C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1" authorId="2" shapeId="0" xr:uid="{00000000-0006-0000-0500-00006D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1" authorId="0" shapeId="0" xr:uid="{00000000-0006-0000-0500-00006E000000}">
      <text>
        <r>
          <rPr>
            <b/>
            <sz val="8"/>
            <color indexed="81"/>
            <rFont val="Tahoma"/>
            <family val="2"/>
          </rPr>
          <t>Comment:</t>
        </r>
        <r>
          <rPr>
            <sz val="8"/>
            <color indexed="81"/>
            <rFont val="Tahoma"/>
            <family val="2"/>
          </rPr>
          <t xml:space="preserve">
Setting always to "Full Range":
- Germany and 
- in NL if ported from KPN.</t>
        </r>
      </text>
    </comment>
    <comment ref="V141" authorId="0" shapeId="0" xr:uid="{00000000-0006-0000-0500-00006F000000}">
      <text>
        <r>
          <rPr>
            <b/>
            <sz val="8"/>
            <color indexed="81"/>
            <rFont val="Tahoma"/>
            <family val="2"/>
          </rPr>
          <t xml:space="preserve">Comment:
</t>
        </r>
        <r>
          <rPr>
            <sz val="8"/>
            <color indexed="81"/>
            <rFont val="Tahoma"/>
            <family val="2"/>
          </rPr>
          <t>UK only</t>
        </r>
      </text>
    </comment>
    <comment ref="B142" authorId="0" shapeId="0" xr:uid="{00000000-0006-0000-0500-000070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2" authorId="0" shapeId="0" xr:uid="{00000000-0006-0000-0500-000071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2" authorId="0" shapeId="0" xr:uid="{00000000-0006-0000-0500-000072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2" authorId="3" shapeId="0" xr:uid="{00000000-0006-0000-0500-000073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2" authorId="2" shapeId="0" xr:uid="{00000000-0006-0000-0500-000074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2" authorId="0" shapeId="0" xr:uid="{00000000-0006-0000-0500-000075000000}">
      <text>
        <r>
          <rPr>
            <b/>
            <sz val="8"/>
            <color indexed="81"/>
            <rFont val="Tahoma"/>
            <family val="2"/>
          </rPr>
          <t>Comment:</t>
        </r>
        <r>
          <rPr>
            <sz val="8"/>
            <color indexed="81"/>
            <rFont val="Tahoma"/>
            <family val="2"/>
          </rPr>
          <t xml:space="preserve">
Setting always to "Full Range":
- Germany and 
- in NL if ported from KPN.</t>
        </r>
      </text>
    </comment>
    <comment ref="V142" authorId="0" shapeId="0" xr:uid="{00000000-0006-0000-0500-000076000000}">
      <text>
        <r>
          <rPr>
            <b/>
            <sz val="8"/>
            <color indexed="81"/>
            <rFont val="Tahoma"/>
            <family val="2"/>
          </rPr>
          <t xml:space="preserve">Comment:
</t>
        </r>
        <r>
          <rPr>
            <sz val="8"/>
            <color indexed="81"/>
            <rFont val="Tahoma"/>
            <family val="2"/>
          </rPr>
          <t>UK only</t>
        </r>
      </text>
    </comment>
    <comment ref="B143" authorId="0" shapeId="0" xr:uid="{00000000-0006-0000-0500-000077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3" authorId="0" shapeId="0" xr:uid="{00000000-0006-0000-0500-000078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3" authorId="0" shapeId="0" xr:uid="{00000000-0006-0000-0500-000079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3" authorId="3" shapeId="0" xr:uid="{00000000-0006-0000-0500-00007A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3" authorId="2" shapeId="0" xr:uid="{00000000-0006-0000-0500-00007B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3" authorId="0" shapeId="0" xr:uid="{00000000-0006-0000-0500-00007C000000}">
      <text>
        <r>
          <rPr>
            <b/>
            <sz val="8"/>
            <color indexed="81"/>
            <rFont val="Tahoma"/>
            <family val="2"/>
          </rPr>
          <t>Comment:</t>
        </r>
        <r>
          <rPr>
            <sz val="8"/>
            <color indexed="81"/>
            <rFont val="Tahoma"/>
            <family val="2"/>
          </rPr>
          <t xml:space="preserve">
Setting always to "Full Range":
- Germany and 
- in NL if ported from KPN.</t>
        </r>
      </text>
    </comment>
    <comment ref="V143" authorId="0" shapeId="0" xr:uid="{00000000-0006-0000-0500-00007D000000}">
      <text>
        <r>
          <rPr>
            <b/>
            <sz val="8"/>
            <color indexed="81"/>
            <rFont val="Tahoma"/>
            <family val="2"/>
          </rPr>
          <t xml:space="preserve">Comment:
</t>
        </r>
        <r>
          <rPr>
            <sz val="8"/>
            <color indexed="81"/>
            <rFont val="Tahoma"/>
            <family val="2"/>
          </rPr>
          <t>UK only</t>
        </r>
      </text>
    </comment>
    <comment ref="B144" authorId="0" shapeId="0" xr:uid="{00000000-0006-0000-0500-00007E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4" authorId="0" shapeId="0" xr:uid="{00000000-0006-0000-0500-00007F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4" authorId="0" shapeId="0" xr:uid="{00000000-0006-0000-0500-000080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4" authorId="3" shapeId="0" xr:uid="{00000000-0006-0000-0500-000081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4" authorId="2" shapeId="0" xr:uid="{00000000-0006-0000-0500-000082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4" authorId="0" shapeId="0" xr:uid="{00000000-0006-0000-0500-000083000000}">
      <text>
        <r>
          <rPr>
            <b/>
            <sz val="8"/>
            <color indexed="81"/>
            <rFont val="Tahoma"/>
            <family val="2"/>
          </rPr>
          <t>Comment:</t>
        </r>
        <r>
          <rPr>
            <sz val="8"/>
            <color indexed="81"/>
            <rFont val="Tahoma"/>
            <family val="2"/>
          </rPr>
          <t xml:space="preserve">
Setting always to "Full Range":
- Germany and 
- in NL if ported from KPN.</t>
        </r>
      </text>
    </comment>
    <comment ref="V144" authorId="0" shapeId="0" xr:uid="{00000000-0006-0000-0500-000084000000}">
      <text>
        <r>
          <rPr>
            <b/>
            <sz val="8"/>
            <color indexed="81"/>
            <rFont val="Tahoma"/>
            <family val="2"/>
          </rPr>
          <t xml:space="preserve">Comment:
</t>
        </r>
        <r>
          <rPr>
            <sz val="8"/>
            <color indexed="81"/>
            <rFont val="Tahoma"/>
            <family val="2"/>
          </rPr>
          <t>UK only</t>
        </r>
      </text>
    </comment>
    <comment ref="B145" authorId="0" shapeId="0" xr:uid="{00000000-0006-0000-0500-000085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5" authorId="0" shapeId="0" xr:uid="{00000000-0006-0000-0500-000086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5" authorId="0" shapeId="0" xr:uid="{00000000-0006-0000-0500-000087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5" authorId="3" shapeId="0" xr:uid="{00000000-0006-0000-0500-000088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5" authorId="2" shapeId="0" xr:uid="{00000000-0006-0000-0500-000089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5" authorId="0" shapeId="0" xr:uid="{00000000-0006-0000-0500-00008A000000}">
      <text>
        <r>
          <rPr>
            <b/>
            <sz val="8"/>
            <color indexed="81"/>
            <rFont val="Tahoma"/>
            <family val="2"/>
          </rPr>
          <t>Comment:</t>
        </r>
        <r>
          <rPr>
            <sz val="8"/>
            <color indexed="81"/>
            <rFont val="Tahoma"/>
            <family val="2"/>
          </rPr>
          <t xml:space="preserve">
Setting always to "Full Range":
- Germany and 
- in NL if ported from KPN.</t>
        </r>
      </text>
    </comment>
    <comment ref="V145" authorId="0" shapeId="0" xr:uid="{00000000-0006-0000-0500-00008B000000}">
      <text>
        <r>
          <rPr>
            <b/>
            <sz val="8"/>
            <color indexed="81"/>
            <rFont val="Tahoma"/>
            <family val="2"/>
          </rPr>
          <t xml:space="preserve">Comment:
</t>
        </r>
        <r>
          <rPr>
            <sz val="8"/>
            <color indexed="81"/>
            <rFont val="Tahoma"/>
            <family val="2"/>
          </rPr>
          <t>UK only</t>
        </r>
      </text>
    </comment>
    <comment ref="B146" authorId="0" shapeId="0" xr:uid="{00000000-0006-0000-0500-00008C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6" authorId="0" shapeId="0" xr:uid="{00000000-0006-0000-0500-00008D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6" authorId="0" shapeId="0" xr:uid="{00000000-0006-0000-0500-00008E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6" authorId="3" shapeId="0" xr:uid="{00000000-0006-0000-0500-00008F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6" authorId="2" shapeId="0" xr:uid="{00000000-0006-0000-0500-000090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6" authorId="0" shapeId="0" xr:uid="{00000000-0006-0000-0500-000091000000}">
      <text>
        <r>
          <rPr>
            <b/>
            <sz val="8"/>
            <color indexed="81"/>
            <rFont val="Tahoma"/>
            <family val="2"/>
          </rPr>
          <t>Comment:</t>
        </r>
        <r>
          <rPr>
            <sz val="8"/>
            <color indexed="81"/>
            <rFont val="Tahoma"/>
            <family val="2"/>
          </rPr>
          <t xml:space="preserve">
Setting always to "Full Range":
- Germany and 
- in NL if ported from KPN.</t>
        </r>
      </text>
    </comment>
    <comment ref="V146" authorId="0" shapeId="0" xr:uid="{00000000-0006-0000-0500-000092000000}">
      <text>
        <r>
          <rPr>
            <b/>
            <sz val="8"/>
            <color indexed="81"/>
            <rFont val="Tahoma"/>
            <family val="2"/>
          </rPr>
          <t xml:space="preserve">Comment:
</t>
        </r>
        <r>
          <rPr>
            <sz val="8"/>
            <color indexed="81"/>
            <rFont val="Tahoma"/>
            <family val="2"/>
          </rPr>
          <t>UK only</t>
        </r>
      </text>
    </comment>
    <comment ref="B147" authorId="0" shapeId="0" xr:uid="{00000000-0006-0000-0500-000093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7" authorId="0" shapeId="0" xr:uid="{00000000-0006-0000-0500-000094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7" authorId="0" shapeId="0" xr:uid="{00000000-0006-0000-0500-000095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7" authorId="3" shapeId="0" xr:uid="{00000000-0006-0000-0500-000096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7" authorId="2" shapeId="0" xr:uid="{00000000-0006-0000-0500-000097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7" authorId="0" shapeId="0" xr:uid="{00000000-0006-0000-0500-000098000000}">
      <text>
        <r>
          <rPr>
            <b/>
            <sz val="8"/>
            <color indexed="81"/>
            <rFont val="Tahoma"/>
            <family val="2"/>
          </rPr>
          <t>Comment:</t>
        </r>
        <r>
          <rPr>
            <sz val="8"/>
            <color indexed="81"/>
            <rFont val="Tahoma"/>
            <family val="2"/>
          </rPr>
          <t xml:space="preserve">
Setting always to "Full Range":
- Germany and 
- in NL if ported from KPN.</t>
        </r>
      </text>
    </comment>
    <comment ref="V147" authorId="0" shapeId="0" xr:uid="{00000000-0006-0000-0500-000099000000}">
      <text>
        <r>
          <rPr>
            <b/>
            <sz val="8"/>
            <color indexed="81"/>
            <rFont val="Tahoma"/>
            <family val="2"/>
          </rPr>
          <t xml:space="preserve">Comment:
</t>
        </r>
        <r>
          <rPr>
            <sz val="8"/>
            <color indexed="81"/>
            <rFont val="Tahoma"/>
            <family val="2"/>
          </rPr>
          <t>UK only</t>
        </r>
      </text>
    </comment>
    <comment ref="B148" authorId="0" shapeId="0" xr:uid="{00000000-0006-0000-0500-00009A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G148" authorId="0" shapeId="0" xr:uid="{00000000-0006-0000-0500-00009B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L148" authorId="0" shapeId="0" xr:uid="{00000000-0006-0000-0500-00009C000000}">
      <text>
        <r>
          <rPr>
            <b/>
            <sz val="8"/>
            <color indexed="81"/>
            <rFont val="Tahoma"/>
            <family val="2"/>
          </rPr>
          <t>Comment:</t>
        </r>
        <r>
          <rPr>
            <sz val="8"/>
            <color indexed="81"/>
            <rFont val="Tahoma"/>
            <family val="2"/>
          </rPr>
          <t xml:space="preserve">
Please, detail if the number range  
1. should be ported into the Verizon Network 
    </t>
        </r>
        <r>
          <rPr>
            <b/>
            <sz val="8"/>
            <color indexed="10"/>
            <rFont val="Tahoma"/>
            <family val="2"/>
          </rPr>
          <t xml:space="preserve">(NP - Number Portability, 
     not available in "Site-to-Site" Countries) 
</t>
        </r>
        <r>
          <rPr>
            <sz val="8"/>
            <color indexed="81"/>
            <rFont val="Tahoma"/>
            <family val="2"/>
          </rPr>
          <t xml:space="preserve">OR
2. NEW Verizon Business Number Range has been
    reserved with the Verizon Business Number
     Management team 
    </t>
        </r>
        <r>
          <rPr>
            <b/>
            <sz val="8"/>
            <color indexed="10"/>
            <rFont val="Tahoma"/>
            <family val="2"/>
          </rPr>
          <t>(New VB NR - New Verizon Business Number
     Range not available in "Site-to-Site" Countries)</t>
        </r>
        <r>
          <rPr>
            <sz val="8"/>
            <color indexed="81"/>
            <rFont val="Tahoma"/>
            <family val="2"/>
          </rPr>
          <t xml:space="preserve"> 
OR
3. Existing Verizon Business Number Range will be
     used being "migrated" VzB internally from PSTN to
     VoIP
    </t>
        </r>
        <r>
          <rPr>
            <b/>
            <sz val="8"/>
            <color indexed="10"/>
            <rFont val="Tahoma"/>
            <family val="2"/>
          </rPr>
          <t xml:space="preserve">(Exist VB NR - Existing Verizon Business Number
     Range not available in "Site-to-Site" Countries)
</t>
        </r>
        <r>
          <rPr>
            <sz val="8"/>
            <color indexed="81"/>
            <rFont val="Tahoma"/>
            <family val="2"/>
          </rPr>
          <t>OR</t>
        </r>
        <r>
          <rPr>
            <sz val="8"/>
            <color indexed="81"/>
            <rFont val="Tahoma"/>
            <family val="2"/>
          </rPr>
          <t xml:space="preserve">
4. will stay with the PTT, another local operator
    </t>
        </r>
        <r>
          <rPr>
            <b/>
            <sz val="8"/>
            <color indexed="10"/>
            <rFont val="Tahoma"/>
            <family val="2"/>
          </rPr>
          <t xml:space="preserve">(Outb. only - only outbound calls will be
     transported through Verizon Business)
    </t>
        </r>
        <r>
          <rPr>
            <sz val="8"/>
            <color indexed="81"/>
            <rFont val="Tahoma"/>
            <family val="2"/>
          </rPr>
          <t xml:space="preserve"> The customer keeps his PSTN number range 
     with the PTT for inbound termination of public
     calls. 
     (Please note, Verizon on-net IP calls using the
     public number ranges will still be terminated
     directly to the customer). </t>
        </r>
      </text>
    </comment>
    <comment ref="N148" authorId="3" shapeId="0" xr:uid="{00000000-0006-0000-0500-00009D000000}">
      <text>
        <r>
          <rPr>
            <b/>
            <sz val="8"/>
            <color indexed="81"/>
            <rFont val="Tahoma"/>
            <family val="2"/>
          </rPr>
          <t>Comment:</t>
        </r>
        <r>
          <rPr>
            <sz val="8"/>
            <color indexed="81"/>
            <rFont val="Tahoma"/>
            <family val="2"/>
          </rPr>
          <t xml:space="preserve">
Please, assign the Verizon VoIP </t>
        </r>
        <r>
          <rPr>
            <b/>
            <sz val="8"/>
            <color indexed="81"/>
            <rFont val="Tahoma"/>
            <family val="2"/>
          </rPr>
          <t>product option applicable for each number range.</t>
        </r>
        <r>
          <rPr>
            <sz val="8"/>
            <color indexed="81"/>
            <rFont val="Tahoma"/>
            <family val="2"/>
          </rPr>
          <t xml:space="preserve">
Verizon VoIP product option:
--&gt;</t>
        </r>
        <r>
          <rPr>
            <b/>
            <sz val="8"/>
            <color indexed="81"/>
            <rFont val="Tahoma"/>
            <family val="2"/>
          </rPr>
          <t>I</t>
        </r>
        <r>
          <rPr>
            <sz val="8"/>
            <color indexed="81"/>
            <rFont val="Tahoma"/>
            <family val="2"/>
          </rPr>
          <t xml:space="preserve">ntegrated </t>
        </r>
        <r>
          <rPr>
            <b/>
            <sz val="8"/>
            <color indexed="81"/>
            <rFont val="Tahoma"/>
            <family val="2"/>
          </rPr>
          <t>A</t>
        </r>
        <r>
          <rPr>
            <sz val="8"/>
            <color indexed="81"/>
            <rFont val="Tahoma"/>
            <family val="2"/>
          </rPr>
          <t>ccess  "</t>
        </r>
        <r>
          <rPr>
            <b/>
            <sz val="8"/>
            <color indexed="81"/>
            <rFont val="Tahoma"/>
            <family val="2"/>
          </rPr>
          <t>IPIA</t>
        </r>
        <r>
          <rPr>
            <sz val="8"/>
            <color indexed="81"/>
            <rFont val="Tahoma"/>
            <family val="2"/>
          </rPr>
          <t>"
--&gt;</t>
        </r>
        <r>
          <rPr>
            <b/>
            <sz val="8"/>
            <color indexed="81"/>
            <rFont val="Tahoma"/>
            <family val="2"/>
          </rPr>
          <t>H</t>
        </r>
        <r>
          <rPr>
            <sz val="8"/>
            <color indexed="81"/>
            <rFont val="Tahoma"/>
            <family val="2"/>
          </rPr>
          <t xml:space="preserve">osted </t>
        </r>
        <r>
          <rPr>
            <b/>
            <sz val="8"/>
            <color indexed="81"/>
            <rFont val="Tahoma"/>
            <family val="2"/>
          </rPr>
          <t>IP C</t>
        </r>
        <r>
          <rPr>
            <sz val="8"/>
            <color indexed="81"/>
            <rFont val="Tahoma"/>
            <family val="2"/>
          </rPr>
          <t>entrex  "</t>
        </r>
        <r>
          <rPr>
            <b/>
            <sz val="8"/>
            <color indexed="81"/>
            <rFont val="Tahoma"/>
            <family val="2"/>
          </rPr>
          <t>HIPC</t>
        </r>
        <r>
          <rPr>
            <sz val="8"/>
            <color indexed="81"/>
            <rFont val="Tahoma"/>
            <family val="2"/>
          </rPr>
          <t>"
--&gt;</t>
        </r>
        <r>
          <rPr>
            <b/>
            <sz val="8"/>
            <color indexed="81"/>
            <rFont val="Tahoma"/>
            <family val="2"/>
          </rPr>
          <t>IP Tr</t>
        </r>
        <r>
          <rPr>
            <sz val="8"/>
            <color indexed="81"/>
            <rFont val="Tahoma"/>
            <family val="2"/>
          </rPr>
          <t>unking              "</t>
        </r>
        <r>
          <rPr>
            <b/>
            <sz val="8"/>
            <color indexed="81"/>
            <rFont val="Tahoma"/>
            <family val="2"/>
          </rPr>
          <t>IPTr</t>
        </r>
        <r>
          <rPr>
            <sz val="8"/>
            <color indexed="81"/>
            <rFont val="Tahoma"/>
            <family val="2"/>
          </rPr>
          <t>"</t>
        </r>
      </text>
    </comment>
    <comment ref="R148" authorId="2" shapeId="0" xr:uid="{00000000-0006-0000-0500-00009E000000}">
      <text>
        <r>
          <rPr>
            <b/>
            <sz val="8"/>
            <color indexed="81"/>
            <rFont val="Tahoma"/>
            <family val="2"/>
          </rPr>
          <t>Comment:</t>
        </r>
        <r>
          <rPr>
            <sz val="8"/>
            <color indexed="81"/>
            <rFont val="Tahoma"/>
            <family val="2"/>
          </rPr>
          <t xml:space="preserve">
Circuit reference only needed in case new number(s) to be added to an existing circuit and this site is connected with more than one circuit ID. 
Please specify, which number(s) to which VzB circuit(s). Else, please just specify the one Circuit ID of this site in section "1 Site Address and Details" of this sheet.</t>
        </r>
      </text>
    </comment>
    <comment ref="T148" authorId="0" shapeId="0" xr:uid="{00000000-0006-0000-0500-00009F000000}">
      <text>
        <r>
          <rPr>
            <b/>
            <sz val="8"/>
            <color indexed="81"/>
            <rFont val="Tahoma"/>
            <family val="2"/>
          </rPr>
          <t>Comment:</t>
        </r>
        <r>
          <rPr>
            <sz val="8"/>
            <color indexed="81"/>
            <rFont val="Tahoma"/>
            <family val="2"/>
          </rPr>
          <t xml:space="preserve">
Setting always to "Full Range":
- Germany and 
- in NL if ported from KPN.</t>
        </r>
      </text>
    </comment>
    <comment ref="V148" authorId="0" shapeId="0" xr:uid="{00000000-0006-0000-0500-0000A0000000}">
      <text>
        <r>
          <rPr>
            <b/>
            <sz val="8"/>
            <color indexed="81"/>
            <rFont val="Tahoma"/>
            <family val="2"/>
          </rPr>
          <t xml:space="preserve">Comment:
</t>
        </r>
        <r>
          <rPr>
            <sz val="8"/>
            <color indexed="81"/>
            <rFont val="Tahoma"/>
            <family val="2"/>
          </rPr>
          <t>UK only</t>
        </r>
      </text>
    </comment>
    <comment ref="P199" authorId="4" shapeId="0" xr:uid="{00000000-0006-0000-0500-0000A1000000}">
      <text>
        <r>
          <rPr>
            <b/>
            <sz val="8"/>
            <color indexed="81"/>
            <rFont val="Tahoma"/>
            <family val="2"/>
          </rPr>
          <t>Max- Grp.CC:
Please enter the maximum amount of concurrend calls allocated to this group</t>
        </r>
        <r>
          <rPr>
            <sz val="8"/>
            <color indexed="81"/>
            <rFont val="Tahoma"/>
            <family val="2"/>
          </rPr>
          <t xml:space="preserve">
</t>
        </r>
      </text>
    </comment>
    <comment ref="H201" authorId="0" shapeId="0" xr:uid="{00000000-0006-0000-0500-0000A2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L201" authorId="0" shapeId="0" xr:uid="{00000000-0006-0000-0500-0000A3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H202" authorId="0" shapeId="0" xr:uid="{00000000-0006-0000-0500-0000A4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L202" authorId="0" shapeId="0" xr:uid="{00000000-0006-0000-0500-0000A5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H203" authorId="0" shapeId="0" xr:uid="{00000000-0006-0000-0500-0000A6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L203" authorId="0" shapeId="0" xr:uid="{00000000-0006-0000-0500-0000A7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H204" authorId="0" shapeId="0" xr:uid="{00000000-0006-0000-0500-0000A8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L204" authorId="0" shapeId="0" xr:uid="{00000000-0006-0000-0500-0000A9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H205" authorId="0" shapeId="0" xr:uid="{00000000-0006-0000-0500-0000AA000000}">
      <text>
        <r>
          <rPr>
            <b/>
            <sz val="8"/>
            <color indexed="81"/>
            <rFont val="Tahoma"/>
            <family val="2"/>
          </rPr>
          <t>Comment:</t>
        </r>
        <r>
          <rPr>
            <sz val="8"/>
            <color indexed="81"/>
            <rFont val="Tahoma"/>
            <family val="2"/>
          </rPr>
          <t xml:space="preserve">
Please, enter first number in Range.
Example:
</t>
        </r>
        <r>
          <rPr>
            <sz val="8"/>
            <color indexed="10"/>
            <rFont val="Tahoma"/>
            <family val="2"/>
          </rPr>
          <t>441189050000</t>
        </r>
      </text>
    </comment>
    <comment ref="L205" authorId="0" shapeId="0" xr:uid="{00000000-0006-0000-0500-0000AB000000}">
      <text>
        <r>
          <rPr>
            <b/>
            <sz val="8"/>
            <color indexed="81"/>
            <rFont val="Tahoma"/>
            <family val="2"/>
          </rPr>
          <t>Comment:</t>
        </r>
        <r>
          <rPr>
            <sz val="8"/>
            <color indexed="81"/>
            <rFont val="Tahoma"/>
            <family val="2"/>
          </rPr>
          <t xml:space="preserve">
Please, enter last number in Range.
Example:
</t>
        </r>
        <r>
          <rPr>
            <sz val="8"/>
            <color indexed="10"/>
            <rFont val="Tahoma"/>
            <family val="2"/>
          </rPr>
          <t>441189059999</t>
        </r>
      </text>
    </comment>
    <comment ref="K208" authorId="4" shapeId="0" xr:uid="{00000000-0006-0000-0500-0000AC000000}">
      <text>
        <r>
          <rPr>
            <b/>
            <sz val="8"/>
            <color indexed="81"/>
            <rFont val="Tahoma"/>
            <family val="2"/>
          </rPr>
          <t>Please enter a PSTN number as you would dial it calling it
One number per pbx group</t>
        </r>
        <r>
          <rPr>
            <sz val="8"/>
            <color indexed="81"/>
            <rFont val="Tahoma"/>
            <family val="2"/>
          </rPr>
          <t xml:space="preserve">
</t>
        </r>
      </text>
    </comment>
    <comment ref="K209" authorId="4" shapeId="0" xr:uid="{00000000-0006-0000-0500-0000AD000000}">
      <text>
        <r>
          <rPr>
            <b/>
            <sz val="8"/>
            <color indexed="81"/>
            <rFont val="Tahoma"/>
            <family val="2"/>
          </rPr>
          <t>Please enter a PSTN number as you would dial it calling it
One number per pbx group</t>
        </r>
      </text>
    </comment>
    <comment ref="K210" authorId="4" shapeId="0" xr:uid="{00000000-0006-0000-0500-0000AE000000}">
      <text>
        <r>
          <rPr>
            <b/>
            <sz val="8"/>
            <color indexed="81"/>
            <rFont val="Tahoma"/>
            <family val="2"/>
          </rPr>
          <t>Please enter a PSTN number as you would dial it calling it
One number per pbx group</t>
        </r>
        <r>
          <rPr>
            <sz val="8"/>
            <color indexed="81"/>
            <rFont val="Tahoma"/>
            <family val="2"/>
          </rPr>
          <t xml:space="preserve">
</t>
        </r>
      </text>
    </comment>
    <comment ref="K211" authorId="4" shapeId="0" xr:uid="{00000000-0006-0000-0500-0000AF000000}">
      <text>
        <r>
          <rPr>
            <b/>
            <sz val="8"/>
            <color indexed="81"/>
            <rFont val="Tahoma"/>
            <family val="2"/>
          </rPr>
          <t>Please enter a PSTN number as you would dial it calling it
One number per pbx group</t>
        </r>
        <r>
          <rPr>
            <sz val="8"/>
            <color indexed="81"/>
            <rFont val="Tahoma"/>
            <family val="2"/>
          </rPr>
          <t xml:space="preserve">
</t>
        </r>
      </text>
    </comment>
    <comment ref="L214" authorId="3" shapeId="0" xr:uid="{00000000-0006-0000-0500-0000B0000000}">
      <text>
        <r>
          <rPr>
            <b/>
            <sz val="8"/>
            <color indexed="81"/>
            <rFont val="Tahoma"/>
            <family val="2"/>
          </rPr>
          <t>Comment:</t>
        </r>
        <r>
          <rPr>
            <sz val="8"/>
            <color indexed="81"/>
            <rFont val="Tahoma"/>
            <family val="2"/>
          </rPr>
          <t xml:space="preserve">
Please, add the amount of telephone numbers that will be required for Subscribers using the service.
--&gt; </t>
        </r>
        <r>
          <rPr>
            <b/>
            <sz val="8"/>
            <color indexed="12"/>
            <rFont val="Tahoma"/>
            <family val="2"/>
          </rPr>
          <t>For Hosted IP Centrex</t>
        </r>
        <r>
          <rPr>
            <sz val="8"/>
            <color indexed="81"/>
            <rFont val="Tahoma"/>
            <family val="2"/>
          </rPr>
          <t xml:space="preserve"> this is </t>
        </r>
        <r>
          <rPr>
            <b/>
            <sz val="8"/>
            <color indexed="10"/>
            <rFont val="Tahoma"/>
            <family val="2"/>
          </rPr>
          <t>the actual amount of users (IP and analogue) who will use the service</t>
        </r>
        <r>
          <rPr>
            <sz val="8"/>
            <color indexed="81"/>
            <rFont val="Tahoma"/>
            <family val="2"/>
          </rPr>
          <t>, 
--&gt;</t>
        </r>
        <r>
          <rPr>
            <b/>
            <sz val="8"/>
            <color indexed="81"/>
            <rFont val="Tahoma"/>
            <family val="2"/>
          </rPr>
          <t xml:space="preserve"> </t>
        </r>
        <r>
          <rPr>
            <b/>
            <sz val="8"/>
            <color indexed="21"/>
            <rFont val="Tahoma"/>
            <family val="2"/>
          </rPr>
          <t>for IP Integrated Access and IP Trunking</t>
        </r>
        <r>
          <rPr>
            <sz val="8"/>
            <color indexed="81"/>
            <rFont val="Tahoma"/>
            <family val="2"/>
          </rPr>
          <t xml:space="preserve"> this is the </t>
        </r>
        <r>
          <rPr>
            <b/>
            <sz val="8"/>
            <color indexed="10"/>
            <rFont val="Tahoma"/>
            <family val="2"/>
          </rPr>
          <t>full amount of extensions</t>
        </r>
        <r>
          <rPr>
            <sz val="8"/>
            <color indexed="81"/>
            <rFont val="Tahoma"/>
            <family val="2"/>
          </rPr>
          <t xml:space="preserve"> related to the related public dial plan. 
This information is for forecast purposes and range definition in case Verizon Business will provide a public number range to the customer.</t>
        </r>
      </text>
    </comment>
    <comment ref="U214" authorId="0" shapeId="0" xr:uid="{00000000-0006-0000-0500-0000B1000000}">
      <text>
        <r>
          <rPr>
            <b/>
            <sz val="8"/>
            <color indexed="81"/>
            <rFont val="Tahoma"/>
            <family val="2"/>
          </rPr>
          <t>Comment:</t>
        </r>
        <r>
          <rPr>
            <sz val="8"/>
            <color indexed="81"/>
            <rFont val="Tahoma"/>
            <family val="2"/>
          </rPr>
          <t xml:space="preserve">
Please note, the public number here must be taken from the public range allocated above to the site.  </t>
        </r>
      </text>
    </comment>
    <comment ref="B219" authorId="4" shapeId="0" xr:uid="{00000000-0006-0000-0500-0000B2000000}">
      <text>
        <r>
          <rPr>
            <b/>
            <sz val="8"/>
            <color indexed="10"/>
            <rFont val="Tahoma"/>
            <family val="2"/>
          </rPr>
          <t>Network Voicemail Availability:</t>
        </r>
        <r>
          <rPr>
            <b/>
            <sz val="8"/>
            <color indexed="81"/>
            <rFont val="Tahoma"/>
            <family val="2"/>
          </rPr>
          <t xml:space="preserve">
HIPC: 
</t>
        </r>
        <r>
          <rPr>
            <sz val="8"/>
            <color indexed="81"/>
            <rFont val="Tahoma"/>
            <family val="2"/>
          </rPr>
          <t>Pre-ICP, Basic, Intermediate and Advanced Subscribers</t>
        </r>
        <r>
          <rPr>
            <sz val="8"/>
            <color indexed="81"/>
            <rFont val="Tahoma"/>
            <family val="2"/>
          </rPr>
          <t xml:space="preserve">
</t>
        </r>
        <r>
          <rPr>
            <b/>
            <sz val="8"/>
            <color indexed="81"/>
            <rFont val="Tahoma"/>
            <family val="2"/>
          </rPr>
          <t>IP Trunking &amp; IP Integrated Access:</t>
        </r>
        <r>
          <rPr>
            <sz val="8"/>
            <color indexed="81"/>
            <rFont val="Tahoma"/>
            <family val="2"/>
          </rPr>
          <t xml:space="preserve">
Pre-ICP</t>
        </r>
      </text>
    </comment>
    <comment ref="O219" authorId="2" shapeId="0" xr:uid="{00000000-0006-0000-0500-0000B3000000}">
      <text>
        <r>
          <rPr>
            <b/>
            <sz val="8"/>
            <color indexed="81"/>
            <rFont val="Tahoma"/>
            <family val="2"/>
          </rPr>
          <t>Comment:</t>
        </r>
        <r>
          <rPr>
            <sz val="8"/>
            <color indexed="81"/>
            <rFont val="Tahoma"/>
            <family val="2"/>
          </rPr>
          <t xml:space="preserve">
</t>
        </r>
        <r>
          <rPr>
            <b/>
            <sz val="8"/>
            <color indexed="81"/>
            <rFont val="Tahoma"/>
            <family val="2"/>
          </rPr>
          <t>Virtual On-net</t>
        </r>
        <r>
          <rPr>
            <sz val="8"/>
            <color indexed="81"/>
            <rFont val="Tahoma"/>
            <family val="2"/>
          </rPr>
          <t xml:space="preserve">
Where the Customer wants to allocate a private dial plan number to all contracted Customer Sites, those Customer Sites that are not part of this Service will require the Virtual On-Net feature to at least "virtually" make them part of the private dial plan. 
This feature will retranslate the private number into a public number which will then terminate through the Verizon VoIP Network Gateway onto the PSTN network. </t>
        </r>
      </text>
    </comment>
    <comment ref="B221" authorId="0" shapeId="0" xr:uid="{00000000-0006-0000-0500-0000B4000000}">
      <text>
        <r>
          <rPr>
            <b/>
            <sz val="8"/>
            <color indexed="81"/>
            <rFont val="Tahoma"/>
            <family val="2"/>
          </rPr>
          <t>Comment:</t>
        </r>
        <r>
          <rPr>
            <sz val="8"/>
            <color indexed="81"/>
            <rFont val="Tahoma"/>
            <family val="2"/>
          </rPr>
          <t xml:space="preserve">
Private Number for Voicemail to be defined once per customer (not per site).</t>
        </r>
      </text>
    </comment>
    <comment ref="G221" authorId="0" shapeId="0" xr:uid="{00000000-0006-0000-0500-0000B5000000}">
      <text>
        <r>
          <rPr>
            <b/>
            <sz val="8"/>
            <color indexed="81"/>
            <rFont val="Tahoma"/>
            <family val="2"/>
          </rPr>
          <t>Comment:</t>
        </r>
        <r>
          <rPr>
            <sz val="8"/>
            <color indexed="81"/>
            <rFont val="Tahoma"/>
            <family val="2"/>
          </rPr>
          <t xml:space="preserve">
Public Number for Voicemail to be defined once per country per customer (not per site).</t>
        </r>
      </text>
    </comment>
    <comment ref="O221" authorId="0" shapeId="0" xr:uid="{00000000-0006-0000-0500-0000B6000000}">
      <text>
        <r>
          <rPr>
            <b/>
            <sz val="8"/>
            <color indexed="81"/>
            <rFont val="Tahoma"/>
            <family val="2"/>
          </rPr>
          <t>Comment:</t>
        </r>
        <r>
          <rPr>
            <sz val="8"/>
            <color indexed="81"/>
            <rFont val="Tahoma"/>
            <family val="2"/>
          </rPr>
          <t xml:space="preserve">
Please, specify the private number (part of above private range of this site), which should be related to the Virtual On-Net number listed on the right-hand side.</t>
        </r>
      </text>
    </comment>
    <comment ref="T221" authorId="0" shapeId="0" xr:uid="{00000000-0006-0000-0500-0000B7000000}">
      <text>
        <r>
          <rPr>
            <b/>
            <sz val="8"/>
            <color indexed="81"/>
            <rFont val="Tahoma"/>
            <family val="2"/>
          </rPr>
          <t>Comment:</t>
        </r>
        <r>
          <rPr>
            <sz val="8"/>
            <color indexed="81"/>
            <rFont val="Tahoma"/>
            <family val="2"/>
          </rPr>
          <t xml:space="preserve">
Public Numbers for Virtual On-Net numbers are not allowed to be part of the range specified under Public Number Range above. 
They should be completely OFF-Net. 
</t>
        </r>
        <r>
          <rPr>
            <b/>
            <sz val="8"/>
            <color indexed="10"/>
            <rFont val="Tahoma"/>
            <family val="2"/>
          </rPr>
          <t xml:space="preserve">Example: </t>
        </r>
        <r>
          <rPr>
            <sz val="8"/>
            <color indexed="81"/>
            <rFont val="Tahoma"/>
            <family val="2"/>
          </rPr>
          <t xml:space="preserve">
Public Number for Virtual On-Net: 
</t>
        </r>
        <r>
          <rPr>
            <sz val="8"/>
            <color indexed="10"/>
            <rFont val="Tahoma"/>
            <family val="2"/>
          </rPr>
          <t>442071234567</t>
        </r>
        <r>
          <rPr>
            <sz val="8"/>
            <color indexed="81"/>
            <rFont val="Tahoma"/>
            <family val="2"/>
          </rPr>
          <t xml:space="preserve">
Public Number Range (Verizon VoIP): 
</t>
        </r>
        <r>
          <rPr>
            <sz val="8"/>
            <color indexed="10"/>
            <rFont val="Tahoma"/>
            <family val="2"/>
          </rPr>
          <t>441189050000-
441189059999</t>
        </r>
      </text>
    </comment>
    <comment ref="O222" authorId="0" shapeId="0" xr:uid="{00000000-0006-0000-0500-0000B8000000}">
      <text>
        <r>
          <rPr>
            <b/>
            <sz val="8"/>
            <color indexed="81"/>
            <rFont val="Tahoma"/>
            <family val="2"/>
          </rPr>
          <t>Comment:</t>
        </r>
        <r>
          <rPr>
            <sz val="8"/>
            <color indexed="81"/>
            <rFont val="Tahoma"/>
            <family val="2"/>
          </rPr>
          <t xml:space="preserve">
Please, specify the private number (part of above private range of this site), which should be related to the Virtual On-Net number listed on the right-hand side.</t>
        </r>
      </text>
    </comment>
    <comment ref="T222" authorId="0" shapeId="0" xr:uid="{00000000-0006-0000-0500-0000B9000000}">
      <text>
        <r>
          <rPr>
            <b/>
            <sz val="8"/>
            <color indexed="81"/>
            <rFont val="Tahoma"/>
            <family val="2"/>
          </rPr>
          <t>Comment:</t>
        </r>
        <r>
          <rPr>
            <sz val="8"/>
            <color indexed="81"/>
            <rFont val="Tahoma"/>
            <family val="2"/>
          </rPr>
          <t xml:space="preserve">
Public Numbers for Virtual On-Net numbers are not allowed to be part of the range specified under Public Number Range above. 
They should be completely OFF-Net. 
</t>
        </r>
        <r>
          <rPr>
            <b/>
            <sz val="8"/>
            <color indexed="10"/>
            <rFont val="Tahoma"/>
            <family val="2"/>
          </rPr>
          <t xml:space="preserve">Example: </t>
        </r>
        <r>
          <rPr>
            <sz val="8"/>
            <color indexed="81"/>
            <rFont val="Tahoma"/>
            <family val="2"/>
          </rPr>
          <t xml:space="preserve">
Public Number for Virtual On-Net: 
</t>
        </r>
        <r>
          <rPr>
            <sz val="8"/>
            <color indexed="10"/>
            <rFont val="Tahoma"/>
            <family val="2"/>
          </rPr>
          <t>442071234567</t>
        </r>
        <r>
          <rPr>
            <sz val="8"/>
            <color indexed="81"/>
            <rFont val="Tahoma"/>
            <family val="2"/>
          </rPr>
          <t xml:space="preserve">
Public Number Range (Verizon VoIP): 
</t>
        </r>
        <r>
          <rPr>
            <sz val="8"/>
            <color indexed="10"/>
            <rFont val="Tahoma"/>
            <family val="2"/>
          </rPr>
          <t>441189050000-
441189059999</t>
        </r>
      </text>
    </comment>
    <comment ref="O223" authorId="0" shapeId="0" xr:uid="{00000000-0006-0000-0500-0000BA000000}">
      <text>
        <r>
          <rPr>
            <b/>
            <sz val="8"/>
            <color indexed="81"/>
            <rFont val="Tahoma"/>
            <family val="2"/>
          </rPr>
          <t>Comment:</t>
        </r>
        <r>
          <rPr>
            <sz val="8"/>
            <color indexed="81"/>
            <rFont val="Tahoma"/>
            <family val="2"/>
          </rPr>
          <t xml:space="preserve">
Please, specify the private number (part of above private range of this site), which should be related to the Virtual On-Net number listed on the right-hand side.</t>
        </r>
      </text>
    </comment>
    <comment ref="T223" authorId="0" shapeId="0" xr:uid="{00000000-0006-0000-0500-0000BB000000}">
      <text>
        <r>
          <rPr>
            <b/>
            <sz val="8"/>
            <color indexed="81"/>
            <rFont val="Tahoma"/>
            <family val="2"/>
          </rPr>
          <t>Comment:</t>
        </r>
        <r>
          <rPr>
            <sz val="8"/>
            <color indexed="81"/>
            <rFont val="Tahoma"/>
            <family val="2"/>
          </rPr>
          <t xml:space="preserve">
Public Numbers for Virtual On-Net numbers are not allowed to be part of the range specified under Public Number Range above. 
They should be completely OFF-Net. 
</t>
        </r>
        <r>
          <rPr>
            <b/>
            <sz val="8"/>
            <color indexed="10"/>
            <rFont val="Tahoma"/>
            <family val="2"/>
          </rPr>
          <t xml:space="preserve">Example: </t>
        </r>
        <r>
          <rPr>
            <sz val="8"/>
            <color indexed="81"/>
            <rFont val="Tahoma"/>
            <family val="2"/>
          </rPr>
          <t xml:space="preserve">
Public Number for Virtual On-Net: 
</t>
        </r>
        <r>
          <rPr>
            <sz val="8"/>
            <color indexed="10"/>
            <rFont val="Tahoma"/>
            <family val="2"/>
          </rPr>
          <t>442071234567</t>
        </r>
        <r>
          <rPr>
            <sz val="8"/>
            <color indexed="81"/>
            <rFont val="Tahoma"/>
            <family val="2"/>
          </rPr>
          <t xml:space="preserve">
Public Number Range (Verizon VoIP): 
</t>
        </r>
        <r>
          <rPr>
            <sz val="8"/>
            <color indexed="10"/>
            <rFont val="Tahoma"/>
            <family val="2"/>
          </rPr>
          <t>441189050000-
441189059999</t>
        </r>
      </text>
    </comment>
    <comment ref="O224" authorId="0" shapeId="0" xr:uid="{00000000-0006-0000-0500-0000BC000000}">
      <text>
        <r>
          <rPr>
            <b/>
            <sz val="8"/>
            <color indexed="81"/>
            <rFont val="Tahoma"/>
            <family val="2"/>
          </rPr>
          <t>Comment:</t>
        </r>
        <r>
          <rPr>
            <sz val="8"/>
            <color indexed="81"/>
            <rFont val="Tahoma"/>
            <family val="2"/>
          </rPr>
          <t xml:space="preserve">
Please, specify the private number (part of above private range of this site), which should be related to the Virtual On-Net number listed on the right-hand side.</t>
        </r>
      </text>
    </comment>
    <comment ref="T224" authorId="0" shapeId="0" xr:uid="{00000000-0006-0000-0500-0000BD000000}">
      <text>
        <r>
          <rPr>
            <b/>
            <sz val="8"/>
            <color indexed="81"/>
            <rFont val="Tahoma"/>
            <family val="2"/>
          </rPr>
          <t>Comment:</t>
        </r>
        <r>
          <rPr>
            <sz val="8"/>
            <color indexed="81"/>
            <rFont val="Tahoma"/>
            <family val="2"/>
          </rPr>
          <t xml:space="preserve">
Public Numbers for Virtual On-Net numbers are not allowed to be part of the range specified under Public Number Range above. 
They should be completely OFF-Net. 
</t>
        </r>
        <r>
          <rPr>
            <b/>
            <sz val="8"/>
            <color indexed="10"/>
            <rFont val="Tahoma"/>
            <family val="2"/>
          </rPr>
          <t xml:space="preserve">Example: </t>
        </r>
        <r>
          <rPr>
            <sz val="8"/>
            <color indexed="81"/>
            <rFont val="Tahoma"/>
            <family val="2"/>
          </rPr>
          <t xml:space="preserve">
Public Number for Virtual On-Net: 
</t>
        </r>
        <r>
          <rPr>
            <sz val="8"/>
            <color indexed="10"/>
            <rFont val="Tahoma"/>
            <family val="2"/>
          </rPr>
          <t>442071234567</t>
        </r>
        <r>
          <rPr>
            <sz val="8"/>
            <color indexed="81"/>
            <rFont val="Tahoma"/>
            <family val="2"/>
          </rPr>
          <t xml:space="preserve">
Public Number Range (Verizon VoIP): 
</t>
        </r>
        <r>
          <rPr>
            <sz val="8"/>
            <color indexed="10"/>
            <rFont val="Tahoma"/>
            <family val="2"/>
          </rPr>
          <t>441189050000-
441189059999</t>
        </r>
      </text>
    </comment>
    <comment ref="O225" authorId="0" shapeId="0" xr:uid="{00000000-0006-0000-0500-0000BE000000}">
      <text>
        <r>
          <rPr>
            <b/>
            <sz val="8"/>
            <color indexed="81"/>
            <rFont val="Tahoma"/>
            <family val="2"/>
          </rPr>
          <t>Comment:</t>
        </r>
        <r>
          <rPr>
            <sz val="8"/>
            <color indexed="81"/>
            <rFont val="Tahoma"/>
            <family val="2"/>
          </rPr>
          <t xml:space="preserve">
Please, specify the private number (part of above private range of this site), which should be related to the Virtual On-Net number listed on the right-hand side.</t>
        </r>
      </text>
    </comment>
    <comment ref="T225" authorId="0" shapeId="0" xr:uid="{00000000-0006-0000-0500-0000BF000000}">
      <text>
        <r>
          <rPr>
            <b/>
            <sz val="8"/>
            <color indexed="81"/>
            <rFont val="Tahoma"/>
            <family val="2"/>
          </rPr>
          <t>Comment:</t>
        </r>
        <r>
          <rPr>
            <sz val="8"/>
            <color indexed="81"/>
            <rFont val="Tahoma"/>
            <family val="2"/>
          </rPr>
          <t xml:space="preserve">
Public Numbers for Virtual On-Net numbers are not allowed to be part of the range specified under Public Number Range above. 
They should be completely OFF-Net. 
</t>
        </r>
        <r>
          <rPr>
            <b/>
            <sz val="8"/>
            <color indexed="10"/>
            <rFont val="Tahoma"/>
            <family val="2"/>
          </rPr>
          <t xml:space="preserve">Example: </t>
        </r>
        <r>
          <rPr>
            <sz val="8"/>
            <color indexed="81"/>
            <rFont val="Tahoma"/>
            <family val="2"/>
          </rPr>
          <t xml:space="preserve">
Public Number for Virtual On-Net: 
</t>
        </r>
        <r>
          <rPr>
            <sz val="8"/>
            <color indexed="10"/>
            <rFont val="Tahoma"/>
            <family val="2"/>
          </rPr>
          <t>442071234567</t>
        </r>
        <r>
          <rPr>
            <sz val="8"/>
            <color indexed="81"/>
            <rFont val="Tahoma"/>
            <family val="2"/>
          </rPr>
          <t xml:space="preserve">
Public Number Range (Verizon VoIP): 
</t>
        </r>
        <r>
          <rPr>
            <sz val="8"/>
            <color indexed="10"/>
            <rFont val="Tahoma"/>
            <family val="2"/>
          </rPr>
          <t>441189050000-
441189059999</t>
        </r>
      </text>
    </comment>
    <comment ref="B232" authorId="2" shapeId="0" xr:uid="{00000000-0006-0000-0500-0000C0000000}">
      <text>
        <r>
          <rPr>
            <b/>
            <sz val="8"/>
            <color indexed="81"/>
            <rFont val="Tahoma"/>
            <family val="2"/>
          </rPr>
          <t>Comment:</t>
        </r>
        <r>
          <rPr>
            <sz val="8"/>
            <color indexed="81"/>
            <rFont val="Tahoma"/>
            <family val="2"/>
          </rPr>
          <t xml:space="preserve">
JUST FAX NUMBERS to remove potential compression settings.
</t>
        </r>
        <r>
          <rPr>
            <b/>
            <sz val="8"/>
            <color indexed="81"/>
            <rFont val="Tahoma"/>
            <family val="2"/>
          </rPr>
          <t>Not applicable for analogue phones!</t>
        </r>
      </text>
    </comment>
    <comment ref="B235" authorId="0" shapeId="0" xr:uid="{00000000-0006-0000-0500-0000C1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35" authorId="3" shapeId="0" xr:uid="{00000000-0006-0000-0500-0000C2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35" authorId="0" shapeId="0" xr:uid="{00000000-0006-0000-0500-0000C3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35" authorId="3" shapeId="0" xr:uid="{00000000-0006-0000-0500-0000C4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35" authorId="0" shapeId="0" xr:uid="{00000000-0006-0000-0500-0000C5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35" authorId="3" shapeId="0" xr:uid="{00000000-0006-0000-0500-0000C6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35" authorId="3" shapeId="0" xr:uid="{00000000-0006-0000-0500-0000C700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35" authorId="3" shapeId="0" xr:uid="{00000000-0006-0000-0500-0000C8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36" authorId="0" shapeId="0" xr:uid="{00000000-0006-0000-0500-0000C9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36" authorId="3" shapeId="0" xr:uid="{00000000-0006-0000-0500-0000CA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36" authorId="0" shapeId="0" xr:uid="{00000000-0006-0000-0500-0000CB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36" authorId="3" shapeId="0" xr:uid="{00000000-0006-0000-0500-0000CC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36" authorId="0" shapeId="0" xr:uid="{00000000-0006-0000-0500-0000CD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36" authorId="3" shapeId="0" xr:uid="{00000000-0006-0000-0500-0000CE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36" authorId="3" shapeId="0" xr:uid="{00000000-0006-0000-0500-0000CF00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36" authorId="3" shapeId="0" xr:uid="{00000000-0006-0000-0500-0000D0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37" authorId="0" shapeId="0" xr:uid="{00000000-0006-0000-0500-0000D1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37" authorId="3" shapeId="0" xr:uid="{00000000-0006-0000-0500-0000D2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37" authorId="0" shapeId="0" xr:uid="{00000000-0006-0000-0500-0000D3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37" authorId="3" shapeId="0" xr:uid="{00000000-0006-0000-0500-0000D4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37" authorId="0" shapeId="0" xr:uid="{00000000-0006-0000-0500-0000D5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37" authorId="3" shapeId="0" xr:uid="{00000000-0006-0000-0500-0000D6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37" authorId="3" shapeId="0" xr:uid="{00000000-0006-0000-0500-0000D700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37" authorId="3" shapeId="0" xr:uid="{00000000-0006-0000-0500-0000D8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38" authorId="0" shapeId="0" xr:uid="{00000000-0006-0000-0500-0000D9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38" authorId="3" shapeId="0" xr:uid="{00000000-0006-0000-0500-0000DA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38" authorId="0" shapeId="0" xr:uid="{00000000-0006-0000-0500-0000DB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38" authorId="3" shapeId="0" xr:uid="{00000000-0006-0000-0500-0000DC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38" authorId="0" shapeId="0" xr:uid="{00000000-0006-0000-0500-0000DD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38" authorId="3" shapeId="0" xr:uid="{00000000-0006-0000-0500-0000DE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38" authorId="3" shapeId="0" xr:uid="{00000000-0006-0000-0500-0000DF00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38" authorId="3" shapeId="0" xr:uid="{00000000-0006-0000-0500-0000E0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39" authorId="0" shapeId="0" xr:uid="{00000000-0006-0000-0500-0000E1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39" authorId="3" shapeId="0" xr:uid="{00000000-0006-0000-0500-0000E2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39" authorId="0" shapeId="0" xr:uid="{00000000-0006-0000-0500-0000E3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39" authorId="3" shapeId="0" xr:uid="{00000000-0006-0000-0500-0000E4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39" authorId="0" shapeId="0" xr:uid="{00000000-0006-0000-0500-0000E5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39" authorId="3" shapeId="0" xr:uid="{00000000-0006-0000-0500-0000E6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39" authorId="3" shapeId="0" xr:uid="{00000000-0006-0000-0500-0000E700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39" authorId="3" shapeId="0" xr:uid="{00000000-0006-0000-0500-0000E8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40" authorId="0" shapeId="0" xr:uid="{00000000-0006-0000-0500-0000E9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40" authorId="3" shapeId="0" xr:uid="{00000000-0006-0000-0500-0000EA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40" authorId="0" shapeId="0" xr:uid="{00000000-0006-0000-0500-0000EB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40" authorId="3" shapeId="0" xr:uid="{00000000-0006-0000-0500-0000EC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40" authorId="0" shapeId="0" xr:uid="{00000000-0006-0000-0500-0000ED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40" authorId="3" shapeId="0" xr:uid="{00000000-0006-0000-0500-0000EE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40" authorId="3" shapeId="0" xr:uid="{00000000-0006-0000-0500-0000EF00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40" authorId="3" shapeId="0" xr:uid="{00000000-0006-0000-0500-0000F0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41" authorId="0" shapeId="0" xr:uid="{00000000-0006-0000-0500-0000F1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41" authorId="3" shapeId="0" xr:uid="{00000000-0006-0000-0500-0000F2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41" authorId="0" shapeId="0" xr:uid="{00000000-0006-0000-0500-0000F3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41" authorId="3" shapeId="0" xr:uid="{00000000-0006-0000-0500-0000F4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41" authorId="0" shapeId="0" xr:uid="{00000000-0006-0000-0500-0000F5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41" authorId="3" shapeId="0" xr:uid="{00000000-0006-0000-0500-0000F6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41" authorId="3" shapeId="0" xr:uid="{00000000-0006-0000-0500-0000F700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41" authorId="3" shapeId="0" xr:uid="{00000000-0006-0000-0500-0000F8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42" authorId="0" shapeId="0" xr:uid="{00000000-0006-0000-0500-0000F9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42" authorId="3" shapeId="0" xr:uid="{00000000-0006-0000-0500-0000FA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42" authorId="0" shapeId="0" xr:uid="{00000000-0006-0000-0500-0000FB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42" authorId="3" shapeId="0" xr:uid="{00000000-0006-0000-0500-0000FC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42" authorId="0" shapeId="0" xr:uid="{00000000-0006-0000-0500-0000FD00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42" authorId="3" shapeId="0" xr:uid="{00000000-0006-0000-0500-0000FE00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42" authorId="3" shapeId="0" xr:uid="{00000000-0006-0000-0500-0000FF00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42" authorId="3" shapeId="0" xr:uid="{00000000-0006-0000-0500-000000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43" authorId="0" shapeId="0" xr:uid="{00000000-0006-0000-0500-00000101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43" authorId="3" shapeId="0" xr:uid="{00000000-0006-0000-0500-000002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43" authorId="0" shapeId="0" xr:uid="{00000000-0006-0000-0500-00000301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43" authorId="3" shapeId="0" xr:uid="{00000000-0006-0000-0500-000004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43" authorId="0" shapeId="0" xr:uid="{00000000-0006-0000-0500-00000501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43" authorId="3" shapeId="0" xr:uid="{00000000-0006-0000-0500-000006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43" authorId="3" shapeId="0" xr:uid="{00000000-0006-0000-0500-00000701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43" authorId="3" shapeId="0" xr:uid="{00000000-0006-0000-0500-000008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44" authorId="0" shapeId="0" xr:uid="{00000000-0006-0000-0500-00000901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G244" authorId="3" shapeId="0" xr:uid="{00000000-0006-0000-0500-00000A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H244" authorId="0" shapeId="0" xr:uid="{00000000-0006-0000-0500-00000B01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M244" authorId="3" shapeId="0" xr:uid="{00000000-0006-0000-0500-00000C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N244" authorId="0" shapeId="0" xr:uid="{00000000-0006-0000-0500-00000D010000}">
      <text>
        <r>
          <rPr>
            <b/>
            <sz val="8"/>
            <color indexed="81"/>
            <rFont val="Tahoma"/>
            <family val="2"/>
          </rPr>
          <t>Comment:</t>
        </r>
        <r>
          <rPr>
            <sz val="8"/>
            <color indexed="81"/>
            <rFont val="Tahoma"/>
            <family val="2"/>
          </rPr>
          <t xml:space="preserve">
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Converter</t>
        </r>
        <r>
          <rPr>
            <sz val="8"/>
            <color indexed="81"/>
            <rFont val="Tahoma"/>
            <family val="2"/>
          </rPr>
          <t xml:space="preserve"> is connected to the fax line.</t>
        </r>
      </text>
    </comment>
    <comment ref="S244" authorId="3" shapeId="0" xr:uid="{00000000-0006-0000-0500-00000E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T244" authorId="3" shapeId="0" xr:uid="{00000000-0006-0000-0500-00000F010000}">
      <text>
        <r>
          <rPr>
            <b/>
            <sz val="8"/>
            <color indexed="81"/>
            <rFont val="Tahoma"/>
            <family val="2"/>
          </rPr>
          <t xml:space="preserve">Comment:
</t>
        </r>
        <r>
          <rPr>
            <sz val="8"/>
            <color indexed="81"/>
            <rFont val="Tahoma"/>
            <family val="2"/>
          </rPr>
          <t xml:space="preserve">Please, list ALL FAX NUMBERS belonging to this site. All must be part of the public number range(s) specified above.
You only have to list the related public numbers.
Additionally for </t>
        </r>
        <r>
          <rPr>
            <b/>
            <sz val="8"/>
            <color indexed="81"/>
            <rFont val="Tahoma"/>
            <family val="2"/>
          </rPr>
          <t>Hosted IP Centrex</t>
        </r>
        <r>
          <rPr>
            <sz val="8"/>
            <color indexed="81"/>
            <rFont val="Tahoma"/>
            <family val="2"/>
          </rPr>
          <t>, please indicate in the additional field called "</t>
        </r>
        <r>
          <rPr>
            <b/>
            <sz val="8"/>
            <color indexed="81"/>
            <rFont val="Tahoma"/>
            <family val="2"/>
          </rPr>
          <t>AC</t>
        </r>
        <r>
          <rPr>
            <sz val="8"/>
            <color indexed="81"/>
            <rFont val="Tahoma"/>
            <family val="2"/>
          </rPr>
          <t xml:space="preserve">", if an </t>
        </r>
        <r>
          <rPr>
            <b/>
            <sz val="8"/>
            <color indexed="81"/>
            <rFont val="Tahoma"/>
            <family val="2"/>
          </rPr>
          <t>Analogue Converte</t>
        </r>
        <r>
          <rPr>
            <sz val="8"/>
            <color indexed="81"/>
            <rFont val="Tahoma"/>
            <family val="2"/>
          </rPr>
          <t>r is connected to the fax line.</t>
        </r>
      </text>
    </comment>
    <comment ref="X244" authorId="3" shapeId="0" xr:uid="{00000000-0006-0000-0500-000010010000}">
      <text>
        <r>
          <rPr>
            <b/>
            <sz val="8"/>
            <color indexed="81"/>
            <rFont val="Tahoma"/>
            <family val="2"/>
          </rPr>
          <t>Comment:</t>
        </r>
        <r>
          <rPr>
            <sz val="8"/>
            <color indexed="81"/>
            <rFont val="Tahoma"/>
            <family val="2"/>
          </rPr>
          <t xml:space="preserve">
</t>
        </r>
        <r>
          <rPr>
            <b/>
            <sz val="8"/>
            <color indexed="81"/>
            <rFont val="Tahoma"/>
            <family val="2"/>
          </rPr>
          <t>A</t>
        </r>
        <r>
          <rPr>
            <sz val="8"/>
            <color indexed="81"/>
            <rFont val="Tahoma"/>
            <family val="2"/>
          </rPr>
          <t xml:space="preserve">nalogue </t>
        </r>
        <r>
          <rPr>
            <b/>
            <sz val="8"/>
            <color indexed="81"/>
            <rFont val="Tahoma"/>
            <family val="2"/>
          </rPr>
          <t>C</t>
        </r>
        <r>
          <rPr>
            <sz val="8"/>
            <color indexed="81"/>
            <rFont val="Tahoma"/>
            <family val="2"/>
          </rPr>
          <t>onverter connected to this fax line?
Only applicable for 
Hosted IP Centrex</t>
        </r>
      </text>
    </comment>
    <comment ref="B248" authorId="0" shapeId="0" xr:uid="{00000000-0006-0000-0500-000011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48" authorId="0" shapeId="0" xr:uid="{00000000-0006-0000-0500-000012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49" authorId="0" shapeId="0" xr:uid="{00000000-0006-0000-0500-000013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49" authorId="0" shapeId="0" xr:uid="{00000000-0006-0000-0500-000014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0" authorId="0" shapeId="0" xr:uid="{00000000-0006-0000-0500-000015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0" authorId="0" shapeId="0" xr:uid="{00000000-0006-0000-0500-000016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1" authorId="0" shapeId="0" xr:uid="{00000000-0006-0000-0500-000017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1" authorId="0" shapeId="0" xr:uid="{00000000-0006-0000-0500-000018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2" authorId="0" shapeId="0" xr:uid="{00000000-0006-0000-0500-000019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2" authorId="0" shapeId="0" xr:uid="{00000000-0006-0000-0500-00001A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3" authorId="0" shapeId="0" xr:uid="{00000000-0006-0000-0500-00001B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3" authorId="0" shapeId="0" xr:uid="{00000000-0006-0000-0500-00001C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4" authorId="0" shapeId="0" xr:uid="{00000000-0006-0000-0500-00001D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4" authorId="0" shapeId="0" xr:uid="{00000000-0006-0000-0500-00001E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5" authorId="0" shapeId="0" xr:uid="{00000000-0006-0000-0500-00001F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5" authorId="0" shapeId="0" xr:uid="{00000000-0006-0000-0500-000020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6" authorId="0" shapeId="0" xr:uid="{00000000-0006-0000-0500-000021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6" authorId="0" shapeId="0" xr:uid="{00000000-0006-0000-0500-000022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7" authorId="0" shapeId="0" xr:uid="{00000000-0006-0000-0500-000023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7" authorId="0" shapeId="0" xr:uid="{00000000-0006-0000-0500-000024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B258" authorId="0" shapeId="0" xr:uid="{00000000-0006-0000-0500-000025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E258" authorId="0" shapeId="0" xr:uid="{00000000-0006-0000-0500-000026010000}">
      <text>
        <r>
          <rPr>
            <b/>
            <sz val="8"/>
            <color indexed="81"/>
            <rFont val="Tahoma"/>
            <family val="2"/>
          </rPr>
          <t>Comment:</t>
        </r>
        <r>
          <rPr>
            <sz val="8"/>
            <color indexed="81"/>
            <rFont val="Tahoma"/>
            <family val="2"/>
          </rPr>
          <t xml:space="preserve">
Please, list 
</t>
        </r>
        <r>
          <rPr>
            <b/>
            <sz val="8"/>
            <color indexed="10"/>
            <rFont val="Tahoma"/>
            <family val="2"/>
          </rPr>
          <t>ALL Private Dial plans</t>
        </r>
        <r>
          <rPr>
            <sz val="8"/>
            <color indexed="81"/>
            <rFont val="Tahoma"/>
            <family val="2"/>
          </rPr>
          <t xml:space="preserve"> of ON-NET Sites of the Customer!</t>
        </r>
      </text>
    </comment>
    <comment ref="T264" authorId="3" shapeId="0" xr:uid="{00000000-0006-0000-0500-000027010000}">
      <text>
        <r>
          <rPr>
            <b/>
            <sz val="8"/>
            <color indexed="81"/>
            <rFont val="Tahoma"/>
            <family val="2"/>
          </rPr>
          <t>Comment:</t>
        </r>
        <r>
          <rPr>
            <sz val="8"/>
            <color indexed="81"/>
            <rFont val="Tahoma"/>
            <family val="2"/>
          </rPr>
          <t xml:space="preserve">
Please, note:
For the use of 
</t>
        </r>
        <r>
          <rPr>
            <b/>
            <sz val="8"/>
            <color indexed="81"/>
            <rFont val="Tahoma"/>
            <family val="2"/>
          </rPr>
          <t>DYNAMIC IP Addresses</t>
        </r>
        <r>
          <rPr>
            <sz val="8"/>
            <color indexed="81"/>
            <rFont val="Tahoma"/>
            <family val="2"/>
          </rPr>
          <t xml:space="preserve"> a DHCP server has to be available!</t>
        </r>
      </text>
    </comment>
    <comment ref="B276" authorId="4" shapeId="0" xr:uid="{00000000-0006-0000-0500-000028010000}">
      <text>
        <r>
          <rPr>
            <sz val="8"/>
            <color indexed="81"/>
            <rFont val="Tahoma"/>
            <family val="2"/>
          </rPr>
          <t>Please choose the needed option</t>
        </r>
        <r>
          <rPr>
            <sz val="8"/>
            <color indexed="81"/>
            <rFont val="Tahoma"/>
            <family val="2"/>
          </rPr>
          <t xml:space="preserve">
</t>
        </r>
      </text>
    </comment>
    <comment ref="T281" authorId="1" shapeId="0" xr:uid="{00000000-0006-0000-0500-000029010000}">
      <text>
        <r>
          <rPr>
            <b/>
            <sz val="8"/>
            <color indexed="81"/>
            <rFont val="Tahoma"/>
            <family val="2"/>
          </rPr>
          <t>Comment:</t>
        </r>
        <r>
          <rPr>
            <sz val="8"/>
            <color indexed="81"/>
            <rFont val="Tahoma"/>
            <family val="2"/>
          </rPr>
          <t xml:space="preserve">
For MSC Private IP: Customers are required to provide their own FW/NAT access to the public internet.</t>
        </r>
      </text>
    </comment>
    <comment ref="B283" authorId="1" shapeId="0" xr:uid="{00000000-0006-0000-0500-00002A010000}">
      <text>
        <r>
          <rPr>
            <b/>
            <sz val="8"/>
            <color indexed="81"/>
            <rFont val="Tahoma"/>
            <family val="2"/>
          </rPr>
          <t>Comment:</t>
        </r>
        <r>
          <rPr>
            <sz val="8"/>
            <color indexed="81"/>
            <rFont val="Tahoma"/>
            <family val="2"/>
          </rPr>
          <t xml:space="preserve">
Please, retrieve from the related IP Address information of the MSC Private IP order (CRF)!</t>
        </r>
      </text>
    </comment>
    <comment ref="T283" authorId="3" shapeId="0" xr:uid="{00000000-0006-0000-0500-00002B010000}">
      <text>
        <r>
          <rPr>
            <b/>
            <sz val="8"/>
            <color indexed="81"/>
            <rFont val="Tahoma"/>
            <family val="2"/>
          </rPr>
          <t>Comment:</t>
        </r>
        <r>
          <rPr>
            <sz val="8"/>
            <color indexed="81"/>
            <rFont val="Tahoma"/>
            <family val="2"/>
          </rPr>
          <t xml:space="preserve">
The subnets must be taken from the router subnets entered in field
</t>
        </r>
        <r>
          <rPr>
            <b/>
            <i/>
            <sz val="8"/>
            <color indexed="81"/>
            <rFont val="Tahoma"/>
            <family val="2"/>
          </rPr>
          <t>"Piv. IP subnets on LAN side of router"</t>
        </r>
      </text>
    </comment>
    <comment ref="B284" authorId="1" shapeId="0" xr:uid="{00000000-0006-0000-0500-00002C010000}">
      <text>
        <r>
          <rPr>
            <b/>
            <sz val="8"/>
            <color indexed="81"/>
            <rFont val="Tahoma"/>
            <family val="2"/>
          </rPr>
          <t>Comment:</t>
        </r>
        <r>
          <rPr>
            <sz val="8"/>
            <color indexed="81"/>
            <rFont val="Tahoma"/>
            <family val="2"/>
          </rPr>
          <t xml:space="preserve">
Please, retrieve from the related IP Address information of the MSC Private IP order (CRF)!</t>
        </r>
      </text>
    </comment>
    <comment ref="T284" authorId="3" shapeId="0" xr:uid="{00000000-0006-0000-0500-00002D010000}">
      <text>
        <r>
          <rPr>
            <b/>
            <sz val="8"/>
            <color indexed="81"/>
            <rFont val="Tahoma"/>
            <family val="2"/>
          </rPr>
          <t>Comment:</t>
        </r>
        <r>
          <rPr>
            <sz val="8"/>
            <color indexed="81"/>
            <rFont val="Tahoma"/>
            <family val="2"/>
          </rPr>
          <t xml:space="preserve">
The subnets must be taken from the router subnets entered in field
</t>
        </r>
        <r>
          <rPr>
            <b/>
            <i/>
            <sz val="8"/>
            <color indexed="81"/>
            <rFont val="Tahoma"/>
            <family val="2"/>
          </rPr>
          <t>"Piv. IP subnets on LAN side of router"</t>
        </r>
      </text>
    </comment>
    <comment ref="B285" authorId="1" shapeId="0" xr:uid="{00000000-0006-0000-0500-00002E010000}">
      <text>
        <r>
          <rPr>
            <b/>
            <sz val="8"/>
            <color indexed="81"/>
            <rFont val="Tahoma"/>
            <family val="2"/>
          </rPr>
          <t>Comment:</t>
        </r>
        <r>
          <rPr>
            <sz val="8"/>
            <color indexed="81"/>
            <rFont val="Tahoma"/>
            <family val="2"/>
          </rPr>
          <t xml:space="preserve">
Please, retrieve from the related IP Address information of the MSC Private IP order (CRF)!</t>
        </r>
      </text>
    </comment>
    <comment ref="T285" authorId="3" shapeId="0" xr:uid="{00000000-0006-0000-0500-00002F010000}">
      <text>
        <r>
          <rPr>
            <b/>
            <sz val="8"/>
            <color indexed="81"/>
            <rFont val="Tahoma"/>
            <family val="2"/>
          </rPr>
          <t>Comment:</t>
        </r>
        <r>
          <rPr>
            <sz val="8"/>
            <color indexed="81"/>
            <rFont val="Tahoma"/>
            <family val="2"/>
          </rPr>
          <t xml:space="preserve">
The subnets must be taken from the router subnets entered in field
</t>
        </r>
        <r>
          <rPr>
            <b/>
            <i/>
            <sz val="8"/>
            <color indexed="81"/>
            <rFont val="Tahoma"/>
            <family val="2"/>
          </rPr>
          <t>"Piv. IP subnets on LAN side of router"</t>
        </r>
      </text>
    </comment>
    <comment ref="H286" authorId="1" shapeId="0" xr:uid="{00000000-0006-0000-0500-000030010000}">
      <text>
        <r>
          <rPr>
            <b/>
            <sz val="8"/>
            <color indexed="81"/>
            <rFont val="Tahoma"/>
            <family val="2"/>
          </rPr>
          <t>Comment:</t>
        </r>
        <r>
          <rPr>
            <sz val="8"/>
            <color indexed="81"/>
            <rFont val="Tahoma"/>
            <family val="2"/>
          </rPr>
          <t xml:space="preserve">
The MSC Private IP Customer is required to provide their own NTP server.
Please, enter the IP address of the NTP server, even if the server is on another site.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thomas.visscher</author>
    <author>Kevin Adamson</author>
    <author>smeurer</author>
  </authors>
  <commentList>
    <comment ref="W12" authorId="0" shapeId="0" xr:uid="{00000000-0006-0000-0600-000001000000}">
      <text>
        <r>
          <rPr>
            <b/>
            <sz val="8"/>
            <color indexed="81"/>
            <rFont val="Tahoma"/>
            <family val="2"/>
          </rPr>
          <t>Comment:
Must contain the  extension of the subscriber! 
Example: 1234</t>
        </r>
      </text>
    </comment>
    <comment ref="AI12" authorId="1" shapeId="0" xr:uid="{00000000-0006-0000-0600-000002000000}">
      <text>
        <r>
          <rPr>
            <b/>
            <sz val="8"/>
            <color indexed="81"/>
            <rFont val="Tahoma"/>
            <family val="2"/>
          </rPr>
          <t>Feature will only be available to customers who subscriber to VzB Conferencing services</t>
        </r>
        <r>
          <rPr>
            <sz val="8"/>
            <color indexed="81"/>
            <rFont val="Tahoma"/>
            <family val="2"/>
          </rPr>
          <t xml:space="preserve">
</t>
        </r>
      </text>
    </comment>
    <comment ref="AK12" authorId="0" shapeId="0" xr:uid="{00000000-0006-0000-0600-000003000000}">
      <text>
        <r>
          <rPr>
            <b/>
            <sz val="8"/>
            <color indexed="81"/>
            <rFont val="Tahoma"/>
            <family val="2"/>
          </rPr>
          <t>In case Device is an Analogue Converter, enter the reference number identifying to which AC the phone/fax should be connected to. If not, these fields should contain 1,2,3…..</t>
        </r>
      </text>
    </comment>
    <comment ref="AY12" authorId="2" shapeId="0" xr:uid="{00000000-0006-0000-0600-000004000000}">
      <text>
        <r>
          <rPr>
            <b/>
            <sz val="8"/>
            <color indexed="81"/>
            <rFont val="Tahoma"/>
            <family val="2"/>
          </rPr>
          <t xml:space="preserve">Comment:
</t>
        </r>
        <r>
          <rPr>
            <sz val="8"/>
            <color indexed="81"/>
            <rFont val="Tahoma"/>
            <family val="2"/>
          </rPr>
          <t xml:space="preserve">Please, note:
For the use of 
</t>
        </r>
        <r>
          <rPr>
            <b/>
            <sz val="8"/>
            <color indexed="81"/>
            <rFont val="Tahoma"/>
            <family val="2"/>
          </rPr>
          <t>DYNAMIC IP Addresses</t>
        </r>
        <r>
          <rPr>
            <sz val="8"/>
            <color indexed="81"/>
            <rFont val="Tahoma"/>
            <family val="2"/>
          </rPr>
          <t xml:space="preserve"> a DHCP server has to be available!</t>
        </r>
      </text>
    </comment>
    <comment ref="BB12" authorId="2" shapeId="0" xr:uid="{00000000-0006-0000-0600-000005000000}">
      <text>
        <r>
          <rPr>
            <b/>
            <sz val="8"/>
            <color indexed="81"/>
            <rFont val="Tahoma"/>
            <family val="2"/>
          </rPr>
          <t xml:space="preserve">Comment:
</t>
        </r>
        <r>
          <rPr>
            <sz val="8"/>
            <color indexed="81"/>
            <rFont val="Tahoma"/>
            <family val="2"/>
          </rPr>
          <t xml:space="preserve">Please, note:
For the use of 
</t>
        </r>
        <r>
          <rPr>
            <b/>
            <sz val="8"/>
            <color indexed="81"/>
            <rFont val="Tahoma"/>
            <family val="2"/>
          </rPr>
          <t>DYNAMIC IP Addresses</t>
        </r>
        <r>
          <rPr>
            <sz val="8"/>
            <color indexed="81"/>
            <rFont val="Tahoma"/>
            <family val="2"/>
          </rPr>
          <t xml:space="preserve"> a DHCP server has to be available!</t>
        </r>
      </text>
    </comment>
    <comment ref="BE12" authorId="2" shapeId="0" xr:uid="{00000000-0006-0000-0600-000006000000}">
      <text>
        <r>
          <rPr>
            <b/>
            <sz val="8"/>
            <color indexed="81"/>
            <rFont val="Tahoma"/>
            <family val="2"/>
          </rPr>
          <t>Comment:</t>
        </r>
        <r>
          <rPr>
            <sz val="8"/>
            <color indexed="81"/>
            <rFont val="Tahoma"/>
            <family val="2"/>
          </rPr>
          <t xml:space="preserve">
Please, provide in case of
--&gt;     static IP Address:
           Subnet Mask
--&gt;     dynamic IP Address:
            DHCP Pool</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Kevin Adamson</author>
  </authors>
  <commentList>
    <comment ref="J2" authorId="0" shapeId="0" xr:uid="{00000000-0006-0000-0700-000001000000}">
      <text>
        <r>
          <rPr>
            <b/>
            <sz val="8"/>
            <color indexed="81"/>
            <rFont val="Tahoma"/>
            <family val="2"/>
          </rPr>
          <t>Kevin Adamson:</t>
        </r>
        <r>
          <rPr>
            <sz val="8"/>
            <color indexed="81"/>
            <rFont val="Tahoma"/>
            <family val="2"/>
          </rPr>
          <t xml:space="preserve">
Default for all, can be autopopulated for every user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MCI</author>
  </authors>
  <commentList>
    <comment ref="G8" authorId="0" shapeId="0" xr:uid="{00000000-0006-0000-0B00-000001000000}">
      <text>
        <r>
          <rPr>
            <b/>
            <sz val="8"/>
            <color indexed="81"/>
            <rFont val="Tahoma"/>
            <family val="2"/>
          </rPr>
          <t xml:space="preserve">Comment:
</t>
        </r>
        <r>
          <rPr>
            <sz val="8"/>
            <color indexed="81"/>
            <rFont val="Tahoma"/>
            <family val="2"/>
          </rPr>
          <t>Please, make sure the name contains company and city of the site.</t>
        </r>
        <r>
          <rPr>
            <sz val="8"/>
            <color indexed="81"/>
            <rFont val="Tahoma"/>
            <family val="2"/>
          </rPr>
          <t xml:space="preserve">
For example:
Verizon-UK-LDN-FleetStreet
or
Verizon-DE-FRA-MainzerLS</t>
        </r>
      </text>
    </comment>
  </commentList>
</comments>
</file>

<file path=xl/sharedStrings.xml><?xml version="1.0" encoding="utf-8"?>
<sst xmlns="http://schemas.openxmlformats.org/spreadsheetml/2006/main" count="3168" uniqueCount="674">
  <si>
    <t>6.3.1</t>
  </si>
  <si>
    <t>Corrected Typo in Instruction Tab</t>
  </si>
  <si>
    <t>Changed BEST secion in "SIF_Site1" tab</t>
  </si>
  <si>
    <t>May 2010</t>
  </si>
  <si>
    <t>June 2010</t>
  </si>
  <si>
    <t/>
  </si>
  <si>
    <t>removed Premium SLA part</t>
  </si>
  <si>
    <t>added Redirect to TN fields</t>
  </si>
  <si>
    <t>with VoIP: FMC Premium</t>
  </si>
  <si>
    <t>Updated UK GNP Form</t>
  </si>
  <si>
    <t>6.3.4</t>
  </si>
  <si>
    <t>7.0.0</t>
  </si>
  <si>
    <t>Nov. 11</t>
  </si>
  <si>
    <t>Adding Sales Tabs to have a clear split between the process owners</t>
  </si>
  <si>
    <t>bugfixes</t>
  </si>
  <si>
    <t>Auftrag zur Aufnahme von Kundendaten in öffentliche Teilnehmerverzeichnisse</t>
  </si>
  <si>
    <t>Ersteintrag/Änderung/Löschung</t>
  </si>
  <si>
    <t>Standort (Site) Name</t>
  </si>
  <si>
    <t>Firmenname</t>
  </si>
  <si>
    <t>Angebotsref. (Quote)</t>
  </si>
  <si>
    <t>Vertragsart</t>
  </si>
  <si>
    <t>IMSA</t>
  </si>
  <si>
    <r>
      <t>Kein Eintrag</t>
    </r>
    <r>
      <rPr>
        <sz val="9"/>
        <rFont val="Arial"/>
        <family val="2"/>
      </rPr>
      <t xml:space="preserve"> in die öffenltichen Teilnehmerverzeichnisse</t>
    </r>
  </si>
  <si>
    <t>Vertragsnummer</t>
  </si>
  <si>
    <t>Auftragsdatum (SOF)</t>
  </si>
  <si>
    <t>lassen und wünsche dessen</t>
  </si>
  <si>
    <t>Änderung</t>
  </si>
  <si>
    <t>Auftragsart</t>
  </si>
  <si>
    <t>Löschung</t>
  </si>
  <si>
    <t>Mindestvertragsdauer</t>
  </si>
  <si>
    <t>Für die Löschung müssen Sie unter Ziffer 2 statt des vollständigen</t>
  </si>
  <si>
    <t>Eintrags nur noch die Rufnummer angeben.</t>
  </si>
  <si>
    <t>Eintrag</t>
  </si>
  <si>
    <t>Veröffentlichung</t>
  </si>
  <si>
    <t>2.1                  Firmenname</t>
  </si>
  <si>
    <t>geschäftlicher Eintrag</t>
  </si>
  <si>
    <t>(max. 80 Zeichen)</t>
  </si>
  <si>
    <t>Falls Sie Beruf/Branche angegeben haben,</t>
  </si>
  <si>
    <t>werden die Daten an die Verleger der</t>
  </si>
  <si>
    <t>"Gelben Seiten" weitergegeben.</t>
  </si>
  <si>
    <t xml:space="preserve">Tragen Sie hier den Namen ein, unter dem Sie im </t>
  </si>
  <si>
    <t>Telefonverzeichnis erscheinen möchten.</t>
  </si>
  <si>
    <t>Ja,</t>
  </si>
  <si>
    <r>
      <t xml:space="preserve">der komplette </t>
    </r>
    <r>
      <rPr>
        <b/>
        <sz val="10"/>
        <rFont val="Arial"/>
        <family val="2"/>
      </rPr>
      <t>Eintrag</t>
    </r>
    <r>
      <rPr>
        <sz val="10"/>
        <rFont val="Arial"/>
      </rPr>
      <t xml:space="preserve"> soll </t>
    </r>
    <r>
      <rPr>
        <b/>
        <sz val="10"/>
        <rFont val="Arial"/>
        <family val="2"/>
      </rPr>
      <t xml:space="preserve">in gedruckten </t>
    </r>
  </si>
  <si>
    <r>
      <t>How many public numbers will have to be ported?</t>
    </r>
    <r>
      <rPr>
        <vertAlign val="superscript"/>
        <sz val="9"/>
        <color indexed="12"/>
        <rFont val="Arial"/>
        <family val="2"/>
      </rPr>
      <t xml:space="preserve"> 1</t>
    </r>
  </si>
  <si>
    <r>
      <t xml:space="preserve">approval from UK Voice Network Planning via </t>
    </r>
    <r>
      <rPr>
        <u/>
        <sz val="8"/>
        <color indexed="17"/>
        <rFont val="Arial"/>
        <family val="2"/>
      </rPr>
      <t>@ OP Porting Desk</t>
    </r>
    <r>
      <rPr>
        <sz val="8"/>
        <rFont val="Arial"/>
        <family val="2"/>
      </rPr>
      <t>. AND, please supply the customer's existing address including the postal code below.</t>
    </r>
  </si>
  <si>
    <t>Customer Firewall</t>
  </si>
  <si>
    <r>
      <t xml:space="preserve"> -&gt; if </t>
    </r>
    <r>
      <rPr>
        <i/>
        <sz val="8"/>
        <color indexed="12"/>
        <rFont val="Arial"/>
        <family val="2"/>
      </rPr>
      <t>YES</t>
    </r>
    <r>
      <rPr>
        <sz val="8"/>
        <color indexed="12"/>
        <rFont val="Arial"/>
        <family val="2"/>
      </rPr>
      <t>: Range of DHCP server?</t>
    </r>
  </si>
  <si>
    <r>
      <t xml:space="preserve"> -&gt; if </t>
    </r>
    <r>
      <rPr>
        <i/>
        <sz val="8"/>
        <color indexed="12"/>
        <rFont val="Arial"/>
        <family val="2"/>
      </rPr>
      <t>NO</t>
    </r>
    <r>
      <rPr>
        <sz val="8"/>
        <color indexed="12"/>
        <rFont val="Arial"/>
        <family val="2"/>
      </rPr>
      <t>: Who builds DHCP server?</t>
    </r>
  </si>
  <si>
    <r>
      <t>Inbound Failover</t>
    </r>
    <r>
      <rPr>
        <sz val="10"/>
        <color indexed="12"/>
        <rFont val="Arial"/>
        <family val="2"/>
      </rPr>
      <t xml:space="preserve"> (Hunt)</t>
    </r>
    <r>
      <rPr>
        <b/>
        <sz val="10"/>
        <color indexed="12"/>
        <rFont val="Arial"/>
        <family val="2"/>
      </rPr>
      <t xml:space="preserve"> / Load Balancing </t>
    </r>
    <r>
      <rPr>
        <sz val="10"/>
        <color indexed="12"/>
        <rFont val="Arial"/>
        <family val="2"/>
      </rPr>
      <t>(Round Robin)</t>
    </r>
    <r>
      <rPr>
        <b/>
        <sz val="10"/>
        <color indexed="12"/>
        <rFont val="Arial"/>
        <family val="2"/>
      </rPr>
      <t>, for IP Trunking:</t>
    </r>
  </si>
  <si>
    <r>
      <t xml:space="preserve">If "Yes",                </t>
    </r>
    <r>
      <rPr>
        <sz val="8"/>
        <color indexed="12"/>
        <rFont val="Arial"/>
        <family val="2"/>
      </rPr>
      <t>LAN subnets to be used 
on the DHCP Pool for VoIP devices</t>
    </r>
  </si>
  <si>
    <r>
      <t>If "No",                p</t>
    </r>
    <r>
      <rPr>
        <sz val="8"/>
        <color indexed="12"/>
        <rFont val="Arial"/>
        <family val="2"/>
      </rPr>
      <t>lease provide a private network we can use for DHCP, ideally:</t>
    </r>
  </si>
  <si>
    <t>Total  Billable CC:</t>
  </si>
  <si>
    <t>Total Bandwith CC:</t>
  </si>
  <si>
    <t>Version History</t>
  </si>
  <si>
    <t>Version</t>
  </si>
  <si>
    <t>Changes</t>
  </si>
  <si>
    <t>Will the T.38 Fax codec be used ?</t>
  </si>
  <si>
    <t>no</t>
  </si>
  <si>
    <t>Changed CC calculation in Section 3 of "SIF_site1" tab</t>
  </si>
  <si>
    <t>Added PB CLI Bulkuploader</t>
  </si>
  <si>
    <t>Added FMCg Combo fields</t>
  </si>
  <si>
    <t>updated some "comment" fields for FMCg</t>
  </si>
  <si>
    <r>
      <t>Rental w/Ownership or Purchase</t>
    </r>
    <r>
      <rPr>
        <sz val="6"/>
        <rFont val="Arial"/>
        <family val="2"/>
      </rPr>
      <t xml:space="preserve"> (Each HIPC Customer will benefit from either of the following IP Phone proposition that is " Purchase " or "Rental with Ownership" at the Enterprise level.)</t>
    </r>
  </si>
  <si>
    <t>6.3.6</t>
  </si>
  <si>
    <t>Added BES fields for FMC in ICP User Tab</t>
  </si>
  <si>
    <t>Added Purchase option to IP Phone Tab (no restrictions anymore)</t>
  </si>
  <si>
    <t>Fixed Sweden SIF bug</t>
  </si>
  <si>
    <t>Please, complete sheet "BE GNP-Site x" and "BE Directory-Site x"</t>
  </si>
  <si>
    <t>BE GNP - Site X</t>
  </si>
  <si>
    <t>BE Directory-Site x</t>
  </si>
  <si>
    <t>CH GNP - Site X</t>
  </si>
  <si>
    <t>CH DirectoryEnq-Site X</t>
  </si>
  <si>
    <t>Please, complete sheet "LUX GNP-Sitex" and "LUX Directory-Sitex".</t>
  </si>
  <si>
    <t>LUX GNP - Site x</t>
  </si>
  <si>
    <t>LUX Directory-Site x</t>
  </si>
  <si>
    <t>- Corrected GNP and Directory Links in SIF Site1 form</t>
  </si>
  <si>
    <t>2.2                          Branche</t>
  </si>
  <si>
    <r>
      <t xml:space="preserve">(z. B. Telefonbuch) </t>
    </r>
    <r>
      <rPr>
        <b/>
        <sz val="10"/>
        <rFont val="Arial"/>
        <family val="2"/>
      </rPr>
      <t>und elektronischen</t>
    </r>
  </si>
  <si>
    <t xml:space="preserve">Berufs-/Geschäftsbezeichnung - relevant für </t>
  </si>
  <si>
    <t>(z. B. auf CD, im Internet) Teilnehmer-</t>
  </si>
  <si>
    <t>Eintragung in "Gelbe Seiten"</t>
  </si>
  <si>
    <t>verzeichnissen veröffentlicht werden und</t>
  </si>
  <si>
    <r>
      <t xml:space="preserve">es dürfen hierüber </t>
    </r>
    <r>
      <rPr>
        <b/>
        <sz val="10"/>
        <rFont val="Arial"/>
        <family val="2"/>
      </rPr>
      <t xml:space="preserve">telefonische Auskünfte </t>
    </r>
  </si>
  <si>
    <r>
      <t xml:space="preserve">2.3  Adresse         </t>
    </r>
    <r>
      <rPr>
        <sz val="9"/>
        <rFont val="Arial"/>
        <family val="2"/>
      </rPr>
      <t xml:space="preserve">  Straße</t>
    </r>
  </si>
  <si>
    <t>erteilt werden.</t>
  </si>
  <si>
    <t>Hausnummer</t>
  </si>
  <si>
    <t>Nein,</t>
  </si>
  <si>
    <t>der Eintrag soll nur wie folgt bekanntgegeben</t>
  </si>
  <si>
    <t>Ort</t>
  </si>
  <si>
    <t>werden:</t>
  </si>
  <si>
    <r>
      <t>1)</t>
    </r>
    <r>
      <rPr>
        <sz val="10"/>
        <rFont val="Arial"/>
      </rPr>
      <t xml:space="preserve"> Für die Zuordnung zum einschlägigen Telefonbuch benötigt </t>
    </r>
  </si>
  <si>
    <t>in gedruckten Verzeichnissen</t>
  </si>
  <si>
    <t>in elektronischen Verzeichnissen</t>
  </si>
  <si>
    <t>bei telefonischen Auskunftsdiensten</t>
  </si>
  <si>
    <r>
      <t xml:space="preserve">2.4  Vorwahl    </t>
    </r>
    <r>
      <rPr>
        <sz val="9"/>
        <rFont val="Arial"/>
        <family val="2"/>
      </rPr>
      <t xml:space="preserve"> (Kennzahl)</t>
    </r>
  </si>
  <si>
    <t>über kompletten Eintrag</t>
  </si>
  <si>
    <t>1. Rufnummer</t>
  </si>
  <si>
    <t>Zentrale</t>
  </si>
  <si>
    <t>nur zur Rufnummer</t>
  </si>
  <si>
    <t>2. Rufnummer</t>
  </si>
  <si>
    <t>Unverbindlicher Terminwunsch</t>
  </si>
  <si>
    <t>Inverssuche</t>
  </si>
  <si>
    <t xml:space="preserve">Der Eintrag soll gültig sein schnellstmöglich </t>
  </si>
  <si>
    <t>zum</t>
  </si>
  <si>
    <r>
      <t xml:space="preserve">2) </t>
    </r>
    <r>
      <rPr>
        <sz val="10"/>
        <rFont val="Arial"/>
      </rPr>
      <t>Gemäß Artikel 105 Absatz 3 des Telekom</t>
    </r>
  </si>
  <si>
    <t>munikationsgesetzes (TKG, "Auskunfts-</t>
  </si>
  <si>
    <t xml:space="preserve">insbesondere an die für die Aufnahme in die öffentlichen </t>
  </si>
  <si>
    <t>Erteilung") ist es möglich, anhand einer</t>
  </si>
  <si>
    <t xml:space="preserve">Teilnehmerverzeichnisse zuständige Stellen weiterleiten wird. </t>
  </si>
  <si>
    <t>Rufnummer den entsprechenden Anschluß-</t>
  </si>
  <si>
    <t>inhaber mit Namen und Anschrift des Teil-</t>
  </si>
  <si>
    <t>nehmers zu erfragen. Die Voraussetzung</t>
  </si>
  <si>
    <t xml:space="preserve">dafür ist, dass der betroffene Kunde mit </t>
  </si>
  <si>
    <t>seinen Daten im Telefonbuch oder einem</t>
  </si>
  <si>
    <t>öffentlichen elektronischen Kundenverzeichnis</t>
  </si>
  <si>
    <t>eingetragen ist und gegen diese Art der Auskunft</t>
  </si>
  <si>
    <t>keinen Widerspruch eingelegt hat.</t>
  </si>
  <si>
    <t>Unterschrift</t>
  </si>
  <si>
    <t xml:space="preserve">Signature of Account Manager/Partner </t>
  </si>
  <si>
    <t>(for confirmation of correctness of the above only):</t>
  </si>
  <si>
    <t>Job Titel</t>
  </si>
  <si>
    <r>
      <t xml:space="preserve">PLZ </t>
    </r>
    <r>
      <rPr>
        <vertAlign val="superscript"/>
        <sz val="9"/>
        <rFont val="Arial"/>
        <family val="2"/>
      </rPr>
      <t>1)</t>
    </r>
  </si>
  <si>
    <r>
      <t xml:space="preserve">Hiermit wird der Inverssuche widersprochen </t>
    </r>
    <r>
      <rPr>
        <vertAlign val="superscript"/>
        <sz val="10"/>
        <rFont val="Arial"/>
        <family val="2"/>
      </rPr>
      <t>2)</t>
    </r>
  </si>
  <si>
    <t>added english translations in the comment fields of the Belgium, Germany and Spain GNP forms, other will follow</t>
  </si>
  <si>
    <t>Public Dail Plan Requirements:</t>
  </si>
  <si>
    <t>Number Portability Required:</t>
  </si>
  <si>
    <t>6.3.3</t>
  </si>
  <si>
    <t>Intermediate</t>
  </si>
  <si>
    <t>='Common to all Sites - SALES'!S3:X3</t>
  </si>
  <si>
    <t>7.1 &amp; 7.2</t>
  </si>
  <si>
    <t>Oct 12 &amp; Jan 13</t>
  </si>
  <si>
    <t>adding alternative caller id</t>
  </si>
  <si>
    <t>removed FMC</t>
  </si>
  <si>
    <t>added unmanaged PIP for IP Trunking</t>
  </si>
  <si>
    <t>removed advantage package for HIPC</t>
  </si>
  <si>
    <t>- Added Coloring for DIO Process, - Added Instruction Sheet, - Removed "Call Routing Prefix Plan" from "SIF_Site1" Sheet, - Added Switzerland specific Fields and Tabs, - Added Belgium &amp; Luxembourg Numberportabiliy and Directory Entries Forms</t>
  </si>
  <si>
    <t>Billable CC limit</t>
  </si>
  <si>
    <t>Bandwidth CC limit</t>
  </si>
  <si>
    <t>Redirect Target Number</t>
  </si>
  <si>
    <t>PBX Groups &amp; Key Groups - ONLY REQUIRED FOR ICP or RIV (IP Trunking and IP Integrated Access only)</t>
  </si>
  <si>
    <t>Start Extention Range</t>
  </si>
  <si>
    <t>End Extention Range</t>
  </si>
  <si>
    <t>Session Border Controller (SBC) Details</t>
  </si>
  <si>
    <t xml:space="preserve">FR: </t>
  </si>
  <si>
    <t>UK:</t>
  </si>
  <si>
    <t>NL:</t>
  </si>
  <si>
    <t>Current Operator</t>
  </si>
  <si>
    <r>
      <t>Company Name</t>
    </r>
    <r>
      <rPr>
        <vertAlign val="superscript"/>
        <sz val="9"/>
        <rFont val="Arial"/>
        <family val="2"/>
      </rPr>
      <t>1</t>
    </r>
  </si>
  <si>
    <r>
      <t>Address</t>
    </r>
    <r>
      <rPr>
        <vertAlign val="superscript"/>
        <sz val="9"/>
        <rFont val="Arial"/>
        <family val="2"/>
      </rPr>
      <t>1</t>
    </r>
  </si>
  <si>
    <r>
      <t>Postal Code</t>
    </r>
    <r>
      <rPr>
        <vertAlign val="superscript"/>
        <sz val="9"/>
        <rFont val="Arial"/>
        <family val="2"/>
      </rPr>
      <t>1</t>
    </r>
  </si>
  <si>
    <r>
      <t>City</t>
    </r>
    <r>
      <rPr>
        <vertAlign val="superscript"/>
        <sz val="9"/>
        <rFont val="Arial"/>
        <family val="2"/>
      </rPr>
      <t>1</t>
    </r>
  </si>
  <si>
    <r>
      <t>Requested Porting Date</t>
    </r>
    <r>
      <rPr>
        <vertAlign val="superscript"/>
        <sz val="9"/>
        <rFont val="Arial"/>
        <family val="2"/>
      </rPr>
      <t>2</t>
    </r>
  </si>
  <si>
    <t>Group-Name</t>
  </si>
  <si>
    <t>Max. Grp.CC</t>
  </si>
  <si>
    <t>Overriding Tel.-No.</t>
  </si>
  <si>
    <t>Burstable Enterprise Shared Trunks?</t>
  </si>
  <si>
    <t>B.E.S.T.  enabled Site?</t>
  </si>
  <si>
    <t>Public IP address of Customer FW accessing public internet</t>
  </si>
  <si>
    <t>PBX/Key Group</t>
  </si>
  <si>
    <t>Caller ID</t>
  </si>
  <si>
    <t>SEQ No</t>
  </si>
  <si>
    <t>CLID First Name</t>
  </si>
  <si>
    <t>CLID Last Name</t>
  </si>
  <si>
    <t>Mobile Number</t>
  </si>
  <si>
    <t>Device Name</t>
  </si>
  <si>
    <t>MAC</t>
  </si>
  <si>
    <t>Location</t>
  </si>
  <si>
    <t>Codec</t>
  </si>
  <si>
    <t>Conferencing</t>
  </si>
  <si>
    <t>No Inbound Failover /No  Load Balancing</t>
  </si>
  <si>
    <t>Kit Type</t>
  </si>
  <si>
    <t>Phone Type</t>
  </si>
  <si>
    <r>
      <t xml:space="preserve">Prefix Plan
</t>
    </r>
    <r>
      <rPr>
        <b/>
        <sz val="10"/>
        <color indexed="10"/>
        <rFont val="Arial"/>
        <family val="2"/>
      </rPr>
      <t>(Must always be
 "Default Prefix Plan")</t>
    </r>
  </si>
  <si>
    <r>
      <t xml:space="preserve">Device Login 
</t>
    </r>
    <r>
      <rPr>
        <b/>
        <sz val="10"/>
        <color indexed="10"/>
        <rFont val="Arial"/>
        <family val="2"/>
      </rPr>
      <t>(Field only available for HIPC = New Devices "1 - Yes")</t>
    </r>
  </si>
  <si>
    <r>
      <t xml:space="preserve">Existing Devices 
</t>
    </r>
    <r>
      <rPr>
        <b/>
        <sz val="10"/>
        <color indexed="10"/>
        <rFont val="Arial"/>
        <family val="2"/>
      </rPr>
      <t>("1 - Yes": for IPIA and IPTr)
("0 - No": for HIPC)</t>
    </r>
  </si>
  <si>
    <r>
      <t xml:space="preserve">New Devices
</t>
    </r>
    <r>
      <rPr>
        <b/>
        <sz val="10"/>
        <color indexed="10"/>
        <rFont val="Arial"/>
        <family val="2"/>
      </rPr>
      <t>("0 - No": for IPIA and IPTr)
("1 - Yes": for HIPC)</t>
    </r>
  </si>
  <si>
    <r>
      <t xml:space="preserve">SIP Device Name 
</t>
    </r>
    <r>
      <rPr>
        <b/>
        <sz val="10"/>
        <color indexed="10"/>
        <rFont val="Arial"/>
        <family val="2"/>
      </rPr>
      <t>(Field only available for HIPC = New Devices "1 - Yes")</t>
    </r>
  </si>
  <si>
    <t>Default Prefix Plan</t>
  </si>
  <si>
    <t>IASACustNoline6578</t>
  </si>
  <si>
    <t>IASACustNo-line6578</t>
  </si>
  <si>
    <t>Customer1</t>
  </si>
  <si>
    <t>SIP Device</t>
  </si>
  <si>
    <t>VzB</t>
  </si>
  <si>
    <t>1 - Yes</t>
  </si>
  <si>
    <t>Cisco 7905</t>
  </si>
  <si>
    <t>Cisco 7905-6578</t>
  </si>
  <si>
    <t>Postcode (BE/DE/FR)</t>
  </si>
  <si>
    <t>City Name (DE/FR/NL)</t>
  </si>
  <si>
    <t>Host Circuit Reference</t>
  </si>
  <si>
    <t>Current Circuit Type</t>
  </si>
  <si>
    <r>
      <t>*)</t>
    </r>
    <r>
      <rPr>
        <b/>
        <sz val="9"/>
        <rFont val="Arial"/>
        <family val="2"/>
      </rPr>
      <t xml:space="preserve"> If porting set to "NP"</t>
    </r>
  </si>
  <si>
    <r>
      <t>Porting?*</t>
    </r>
    <r>
      <rPr>
        <vertAlign val="superscript"/>
        <sz val="8"/>
        <rFont val="Arial"/>
        <family val="2"/>
      </rPr>
      <t>)</t>
    </r>
  </si>
  <si>
    <t>Prime Biller CLI Bulkload (internal info only)</t>
  </si>
  <si>
    <t>Germany</t>
  </si>
  <si>
    <t>Spain</t>
  </si>
  <si>
    <t>Sweden</t>
  </si>
  <si>
    <t>Netherlands</t>
  </si>
  <si>
    <t>Belgium</t>
  </si>
  <si>
    <t>France</t>
  </si>
  <si>
    <t>Ireland</t>
  </si>
  <si>
    <t>Italy</t>
  </si>
  <si>
    <t>Luxembourg</t>
  </si>
  <si>
    <t>United Kindom</t>
  </si>
  <si>
    <t>Kommun (Sweden only)</t>
  </si>
  <si>
    <t>County</t>
  </si>
  <si>
    <t>added Purchase option to IP Phone Tab</t>
  </si>
  <si>
    <t>Please, complete following section to be signed by the Customer.</t>
  </si>
  <si>
    <t xml:space="preserve">Please, complete sheet "UK GNP -Site x" (GNP Letter of Authority) </t>
  </si>
  <si>
    <t>PO No.</t>
  </si>
  <si>
    <t>NTP/ SNTP server IP address</t>
  </si>
  <si>
    <t>___.___.___.__</t>
  </si>
  <si>
    <r>
      <t xml:space="preserve">if Multi-Site: </t>
    </r>
    <r>
      <rPr>
        <i/>
        <sz val="9"/>
        <rFont val="Arial"/>
        <family val="2"/>
      </rPr>
      <t xml:space="preserve">
</t>
    </r>
    <r>
      <rPr>
        <sz val="9"/>
        <rFont val="Arial"/>
        <family val="2"/>
      </rPr>
      <t>Location Name of HUB site</t>
    </r>
  </si>
  <si>
    <t>If "Yes": IP PBX HUB Site?</t>
  </si>
  <si>
    <t>IASA Device Name</t>
  </si>
  <si>
    <t>Device/ 
Phone Type</t>
  </si>
  <si>
    <r>
      <t xml:space="preserve">Mobile User </t>
    </r>
    <r>
      <rPr>
        <b/>
        <sz val="10"/>
        <color indexed="10"/>
        <rFont val="Arial"/>
        <family val="2"/>
      </rPr>
      <t>(Must always be "0 - No")</t>
    </r>
  </si>
  <si>
    <t>___.___.___.__ or VzB to provide</t>
  </si>
  <si>
    <t>Are Voice and Data traversing the same LAN?</t>
  </si>
  <si>
    <t>Test Number for Porting UK</t>
  </si>
  <si>
    <t>No. of Channels to EGW</t>
  </si>
  <si>
    <t>optional Host Name</t>
  </si>
  <si>
    <t>Both MSC Private IP and Dedicated IP customers will be provisioned via SBC. Only customers using VoIP over MSC Private IP are required to fill out the following section:</t>
  </si>
  <si>
    <t>To be completed for both MSC Private IP and for Dedicated IP access customers:</t>
  </si>
  <si>
    <t>Call Routing (including Number Portability) (continued)</t>
  </si>
  <si>
    <t>Call Routing Prefix Plan</t>
  </si>
  <si>
    <t>PSTN Prefix</t>
  </si>
  <si>
    <t>If YES, please provide a PSTN Prefix to be dialled in front of every call from every location:</t>
  </si>
  <si>
    <t>If NO, please, only provide a common PSTN prefix for all customer locations on specific customer request.</t>
  </si>
  <si>
    <t>Information Site</t>
  </si>
  <si>
    <t>User Information</t>
  </si>
  <si>
    <t>Max Dial Length</t>
  </si>
  <si>
    <t>Please, complete sheet "FR GNP - Site x" for Number Portability.</t>
  </si>
  <si>
    <t>and the local form for Directory Enquiry on INSITE.</t>
  </si>
  <si>
    <t>Intl. Country Dialprefix</t>
  </si>
  <si>
    <t>IP Phone Ordering</t>
  </si>
  <si>
    <t>Kit Name/
Phone Type</t>
  </si>
  <si>
    <t>Device Vendor</t>
  </si>
  <si>
    <t>MAC Address</t>
  </si>
  <si>
    <t>Kit Name</t>
  </si>
  <si>
    <t>AltTN1</t>
  </si>
  <si>
    <t>VM Type</t>
  </si>
  <si>
    <t>Voice Mailbox Number</t>
  </si>
  <si>
    <t>SIP Password</t>
  </si>
  <si>
    <t>Lineport</t>
  </si>
  <si>
    <t>SIP Username</t>
  </si>
  <si>
    <t>IP Trunking</t>
  </si>
  <si>
    <t>Hosted IP Centrex</t>
  </si>
  <si>
    <t>Call Routing (including Number Portability)</t>
  </si>
  <si>
    <t>No. of PSTN Channels on PBX</t>
  </si>
  <si>
    <t>Is any of the customer sites located in LUXEMBOURG?</t>
  </si>
  <si>
    <t>Location Name</t>
  </si>
  <si>
    <t>On-Net Location (if appl.)</t>
  </si>
  <si>
    <r>
      <t xml:space="preserve">fill in the below </t>
    </r>
    <r>
      <rPr>
        <sz val="8"/>
        <color indexed="12"/>
        <rFont val="Arial"/>
        <family val="2"/>
      </rPr>
      <t>"Capacity Planning Questionnaire"</t>
    </r>
    <r>
      <rPr>
        <sz val="8"/>
        <rFont val="Arial"/>
        <family val="2"/>
      </rPr>
      <t xml:space="preserve"> and </t>
    </r>
  </si>
  <si>
    <t>"Capacity Planning Questionnaire"</t>
  </si>
  <si>
    <r>
      <t>Capacity Planning Questionnaire</t>
    </r>
    <r>
      <rPr>
        <sz val="8"/>
        <rFont val="Arial"/>
        <family val="2"/>
      </rPr>
      <t xml:space="preserve"> (This will enable the network planning team to provision additional capacity if required.)</t>
    </r>
  </si>
  <si>
    <t>Criteria</t>
  </si>
  <si>
    <t>Type of business</t>
  </si>
  <si>
    <t>Expected future growth</t>
  </si>
  <si>
    <t>% of incoming lines</t>
  </si>
  <si>
    <t>Example</t>
  </si>
  <si>
    <t>Newspaper, Bank etc.</t>
  </si>
  <si>
    <t>30 concurrent calls/SIP channels (~1PRI/E1)</t>
  </si>
  <si>
    <t>Yes/No. If "Yes", Number of channels?</t>
  </si>
  <si>
    <t>50%, 75%, 100% etc.</t>
  </si>
  <si>
    <t>Yes/No. If "Yes", Time of day?</t>
  </si>
  <si>
    <t>Response</t>
  </si>
  <si>
    <t>No. of channels provided after the port</t>
  </si>
  <si>
    <t>Voicemail Number</t>
  </si>
  <si>
    <t>Voicemail Type</t>
  </si>
  <si>
    <t>Telephone</t>
  </si>
  <si>
    <t>Email</t>
  </si>
  <si>
    <t>ICP Account Type</t>
  </si>
  <si>
    <t>ICP Conferencing</t>
  </si>
  <si>
    <t>CLI Add or Delete</t>
  </si>
  <si>
    <t>NA</t>
  </si>
  <si>
    <t>Please, make sure that extensions of private and public number ranges can be assigned one-to-one!</t>
  </si>
  <si>
    <t>AC</t>
  </si>
  <si>
    <t>Integrated Access</t>
  </si>
  <si>
    <t>Prod.Var.</t>
  </si>
  <si>
    <t>Verizon Voice over IP - ICP</t>
  </si>
  <si>
    <t xml:space="preserve">Service Initiation Form </t>
  </si>
  <si>
    <t>Analogue Converter</t>
  </si>
  <si>
    <t>EGW or IP PBX</t>
  </si>
  <si>
    <t>Package</t>
  </si>
  <si>
    <t>Network Voicemail</t>
  </si>
  <si>
    <t>Receptionist</t>
  </si>
  <si>
    <t>Connected by Device</t>
  </si>
  <si>
    <t>Phone ID</t>
  </si>
  <si>
    <t>IP Address Type</t>
  </si>
  <si>
    <t>Customer's own IP Address?</t>
  </si>
  <si>
    <t>Only to be completed for ICP "Basic, Intermediate, Advanced" packages</t>
  </si>
  <si>
    <t>Password1</t>
  </si>
  <si>
    <t>User Information for ICP users ONLY</t>
  </si>
  <si>
    <t>192.168.1.0/24</t>
  </si>
  <si>
    <t>Telephone Number</t>
  </si>
  <si>
    <t>Voice over IP - Product Options at this site</t>
  </si>
  <si>
    <t>Voice over IP - Packages at this site</t>
  </si>
  <si>
    <t>PBX Group</t>
  </si>
  <si>
    <t>Key Group</t>
  </si>
  <si>
    <t>Basic</t>
  </si>
  <si>
    <t>Integrated Communication Package (ICP)?</t>
  </si>
  <si>
    <t>Standard Pre-ICP (IPTR)</t>
  </si>
  <si>
    <t>Standard Pre-ICP (IPIA)</t>
  </si>
  <si>
    <t>Standard Pre-ICP (HIPC)</t>
  </si>
  <si>
    <t>IP Trunking (IPTR)</t>
  </si>
  <si>
    <t>IP Integrated Access (IPIA)</t>
  </si>
  <si>
    <t>Hosted IP Centrex (HIPC)</t>
  </si>
  <si>
    <t>LU:</t>
  </si>
  <si>
    <t>Job Title</t>
  </si>
  <si>
    <t>Please use the following  /24 Private IP subnet for VoIP:</t>
  </si>
  <si>
    <t>IP PBX Contact Name</t>
  </si>
  <si>
    <t xml:space="preserve">IP PBX Maintained by </t>
  </si>
  <si>
    <t>IPPBX Contact Mobile</t>
  </si>
  <si>
    <t>IP PBX contact E-Mail</t>
  </si>
  <si>
    <t>Technical Contact Mobile</t>
  </si>
  <si>
    <t>Technical Contact E-Mail</t>
  </si>
  <si>
    <t>IP PBX Brand and Model</t>
  </si>
  <si>
    <t>IP PBX sending/receiving?</t>
  </si>
  <si>
    <t>Location of IP PBX</t>
  </si>
  <si>
    <t>Initial Service Term</t>
  </si>
  <si>
    <t xml:space="preserve">IT: </t>
  </si>
  <si>
    <t>Please, complete sheet "IT GNP - Site x" for Number Portability.</t>
  </si>
  <si>
    <t>IT GNP - Site X,</t>
  </si>
  <si>
    <t xml:space="preserve">ES: </t>
  </si>
  <si>
    <t>Please, complete sheet "ES GNP - Site x" for Number Portability.</t>
  </si>
  <si>
    <t>ES GNP - Site X.</t>
  </si>
  <si>
    <t>- ranges are in use already for other Data subnets</t>
  </si>
  <si>
    <t>- ranges are in use for other VoIP subnets (another VoIP enterprise ID using the same PIP VPN/VRF)</t>
  </si>
  <si>
    <t>Please tick and confirm what is your environment and preferable choice :</t>
  </si>
  <si>
    <t>VPN name for VoIP</t>
  </si>
  <si>
    <t>Those default private IP subnets may cause a conflict with the subnets already in use in the MSC Private IP customer network for</t>
  </si>
  <si>
    <t xml:space="preserve"> the following reasons:</t>
  </si>
  <si>
    <t>Billing Start Date</t>
  </si>
  <si>
    <t>Applicable Currency</t>
  </si>
  <si>
    <t>VoIP Billing: Account Numbers and Start Date</t>
  </si>
  <si>
    <t>Extension</t>
  </si>
  <si>
    <t>Main Number of Site</t>
  </si>
  <si>
    <t>IASA Customer No.</t>
  </si>
  <si>
    <t>Web Login</t>
  </si>
  <si>
    <t>Password</t>
  </si>
  <si>
    <t>Verify</t>
  </si>
  <si>
    <t>Device Category</t>
  </si>
  <si>
    <t xml:space="preserve">Equip Provided By
(Dropdown) </t>
  </si>
  <si>
    <t>Line/Port</t>
  </si>
  <si>
    <t>Privat</t>
  </si>
  <si>
    <t>line6578</t>
  </si>
  <si>
    <t>user6578</t>
  </si>
  <si>
    <t>John.Smith@customer.com</t>
  </si>
  <si>
    <t>Normal User</t>
  </si>
  <si>
    <t>0 - No</t>
  </si>
  <si>
    <t>BusTrunk-FP-20VM</t>
  </si>
  <si>
    <t>CALLED Party No. Format PBX &gt;&gt; EGW</t>
  </si>
  <si>
    <t>CALLING Party No. Format PBX &gt;&gt; EGW</t>
  </si>
  <si>
    <t>Private Service Prefix</t>
  </si>
  <si>
    <t>Does the PBX have a fail over capability and plans to keep a back-up TDM Voice link?</t>
  </si>
  <si>
    <t>Corporate Settings (all sites)</t>
  </si>
  <si>
    <r>
      <t>How many Corporate Admin users will manage features online at the same time across all sites?</t>
    </r>
    <r>
      <rPr>
        <sz val="7"/>
        <rFont val="Arial"/>
        <family val="2"/>
      </rPr>
      <t xml:space="preserve"> (Max. conc. device registrations)</t>
    </r>
  </si>
  <si>
    <t>Please, note that small outages can occur during that time.</t>
  </si>
  <si>
    <t>No. of req. bi-directl. lines</t>
  </si>
  <si>
    <t>For Public IP customers with Hosted IP Centrex or IP Trunking service. Not applicable for IP Integrated Access, or MSC Private IP customers</t>
  </si>
  <si>
    <t>Is the customer using a firewall?</t>
  </si>
  <si>
    <t>How many Subscriber numbers are required?</t>
  </si>
  <si>
    <t xml:space="preserve">Calls from Non-Trusted IP addresses </t>
  </si>
  <si>
    <t>DHCP Pool: 
to be provided by Verizon Business?</t>
  </si>
  <si>
    <t>Customer's own Address?</t>
  </si>
  <si>
    <t xml:space="preserve">Porting of numbers will normally require switch of physical access circuit(s), therefore the Customer must ensure that his service partner or engineer is </t>
  </si>
  <si>
    <t>available on premises at the confirmed date and time for the porting. Verizon Business cannot be held liable for any cost regarding number porting.</t>
  </si>
  <si>
    <t xml:space="preserve">IE: </t>
  </si>
  <si>
    <t>Please, complete sheet "IE GNP - Site x" for Number Portability.</t>
  </si>
  <si>
    <t>IE GNP - Site X,</t>
  </si>
  <si>
    <t>IE DirectoryEnq-Site X</t>
  </si>
  <si>
    <t>SE:</t>
  </si>
  <si>
    <t>Please, complete following section to be signed by the Customer below for Number Portability</t>
  </si>
  <si>
    <t>SE DirectoryEnq-Site X</t>
  </si>
  <si>
    <r>
      <t xml:space="preserve">Approval on behalf of Customer, by </t>
    </r>
    <r>
      <rPr>
        <vertAlign val="superscript"/>
        <sz val="10"/>
        <rFont val="Arial"/>
        <family val="2"/>
      </rPr>
      <t>2</t>
    </r>
    <r>
      <rPr>
        <sz val="10"/>
        <rFont val="Arial"/>
      </rPr>
      <t>:</t>
    </r>
  </si>
  <si>
    <r>
      <t>Company Registration No.</t>
    </r>
    <r>
      <rPr>
        <vertAlign val="superscript"/>
        <sz val="9"/>
        <rFont val="Arial"/>
        <family val="2"/>
      </rPr>
      <t xml:space="preserve"> 1</t>
    </r>
  </si>
  <si>
    <r>
      <t>Address (Street/Box)</t>
    </r>
    <r>
      <rPr>
        <vertAlign val="superscript"/>
        <sz val="9"/>
        <rFont val="Arial"/>
        <family val="2"/>
      </rPr>
      <t>1</t>
    </r>
  </si>
  <si>
    <r>
      <t>answer the following question:</t>
    </r>
    <r>
      <rPr>
        <u/>
        <sz val="8"/>
        <rFont val="Arial"/>
        <family val="2"/>
      </rPr>
      <t xml:space="preserve"> </t>
    </r>
    <r>
      <rPr>
        <b/>
        <u/>
        <sz val="8"/>
        <color indexed="10"/>
        <rFont val="Arial"/>
        <family val="2"/>
      </rPr>
      <t>Are numbers to be ported to a different customer site/address?</t>
    </r>
    <r>
      <rPr>
        <sz val="8"/>
        <rFont val="Arial"/>
        <family val="2"/>
      </rPr>
      <t xml:space="preserve"> If YES, Account Manager must obtain</t>
    </r>
  </si>
  <si>
    <t>What type of firewall is being used ?</t>
  </si>
  <si>
    <t>Are peak hours identifiable ?</t>
  </si>
  <si>
    <t>Default Gateway</t>
  </si>
  <si>
    <t>Equipment provided by</t>
  </si>
  <si>
    <t>SIP Device UserID</t>
  </si>
  <si>
    <t>Web UserID</t>
  </si>
  <si>
    <t>Address Type</t>
  </si>
  <si>
    <t>Calling Line Identity (Calling Number)</t>
  </si>
  <si>
    <t>Maintenance after Contract (Y/N)</t>
  </si>
  <si>
    <t>Optional Install (Y/N)</t>
  </si>
  <si>
    <t>Phone No. / -Fax No.</t>
  </si>
  <si>
    <t>E-Mail</t>
  </si>
  <si>
    <t>Outg. Trunk Selection</t>
  </si>
  <si>
    <t>PBX Synchronisation</t>
  </si>
  <si>
    <t>Distance betw. PBX and EGW</t>
  </si>
  <si>
    <t>Public Service Prefix</t>
  </si>
  <si>
    <t>Please, complete sheet "DE GNP - Site x" and "DE Directory Enq-Site x".</t>
  </si>
  <si>
    <t>Service Initiation Form</t>
  </si>
  <si>
    <t>Information Common To All Sites</t>
  </si>
  <si>
    <t>Customer Information</t>
  </si>
  <si>
    <t>Only to be completed for "Verizon VoIP IP Integrated Access"</t>
  </si>
  <si>
    <t>Only to be completed for "Verizon VoIP IP Trunking"</t>
  </si>
  <si>
    <t>IASA LocationID</t>
  </si>
  <si>
    <t>All fields marked with</t>
  </si>
  <si>
    <t>are MANDATORY FIELDS.</t>
  </si>
  <si>
    <t>VoIP Proj. Mgr. (CPM)</t>
  </si>
  <si>
    <t>Type 4</t>
  </si>
  <si>
    <t>Type 5</t>
  </si>
  <si>
    <t>Redirect to TN - PBX Group Un-reachable settings (IAC customers only):</t>
  </si>
  <si>
    <t>Customer provisioned on IAC (RIV-Architecture)?</t>
  </si>
  <si>
    <t>Only to be completed for "Verizon VoIP Hosted IP Centrex"</t>
  </si>
  <si>
    <t>Select time range to schedule automatic phone reboot:</t>
  </si>
  <si>
    <t>Type 6</t>
  </si>
  <si>
    <t>Service Equipment Type</t>
  </si>
  <si>
    <t>Kit Name/Model</t>
  </si>
  <si>
    <t>Suppress Calling No. (CLIR)?</t>
  </si>
  <si>
    <t>Use Subscribers Public No. for CLIP?</t>
  </si>
  <si>
    <t>Default CLI to be presented (CLIP)?</t>
  </si>
  <si>
    <t>Partial Range to be ported?</t>
  </si>
  <si>
    <t>Must be set to ENBLOC</t>
  </si>
  <si>
    <t>Site ID/Prefix</t>
  </si>
  <si>
    <t>stripped?</t>
  </si>
  <si>
    <t>Don't strip!</t>
  </si>
  <si>
    <t>Signed on behalf of Customer, by:</t>
  </si>
  <si>
    <t>DE GNP - Site X</t>
  </si>
  <si>
    <t>DE DirectoryEnq-Site X</t>
  </si>
  <si>
    <t>Primary IP-Address:</t>
  </si>
  <si>
    <t>Secondary IP-Address:</t>
  </si>
  <si>
    <t>___.___.___.___</t>
  </si>
  <si>
    <t>Location Name:</t>
  </si>
  <si>
    <t>UK GNP - Site X</t>
  </si>
  <si>
    <t>User Type</t>
  </si>
  <si>
    <t>Yes/No</t>
  </si>
  <si>
    <t>Yes</t>
  </si>
  <si>
    <t>No</t>
  </si>
  <si>
    <t>Document Name:</t>
  </si>
  <si>
    <t>Technical Contact Name</t>
  </si>
  <si>
    <t>Language Web Login</t>
  </si>
  <si>
    <t>Language Voice Mail</t>
  </si>
  <si>
    <t>Timezone</t>
  </si>
  <si>
    <t>Position in Room</t>
  </si>
  <si>
    <t>Public or Private
IP Address</t>
  </si>
  <si>
    <t>Address ranges behind firewall</t>
  </si>
  <si>
    <t>Is NAT enabled?</t>
  </si>
  <si>
    <t>IP Address to be provided by VzB?</t>
  </si>
  <si>
    <t>Off</t>
  </si>
  <si>
    <t>PBX sending/receiving?</t>
  </si>
  <si>
    <t>CALLED Party No. Format PBX &gt;&gt; VoIP Network</t>
  </si>
  <si>
    <t>CALLING Party No. Format PBX &gt;&gt; VoIP Network</t>
  </si>
  <si>
    <t>CALLED Party No. Format VoIP Network &gt;&gt; PBX</t>
  </si>
  <si>
    <t>CALLING Party No. Format VoIP Network &gt;&gt; PBX</t>
  </si>
  <si>
    <t>Quantity</t>
  </si>
  <si>
    <t>Choose Country</t>
  </si>
  <si>
    <t>Customer has existing DHCP server?</t>
  </si>
  <si>
    <t>DHCP Pool: already owned by customer?</t>
  </si>
  <si>
    <t>Public IP Address of SIP termin. point</t>
  </si>
  <si>
    <t>-&gt; For MSC Private IP customers, public Internet access will be required for Premium SLA.</t>
  </si>
  <si>
    <t>CALLED Party No. Format EGW &gt;&gt; PBX</t>
  </si>
  <si>
    <t>CALLING Party No. Format EGW &gt;&gt; PBX</t>
  </si>
  <si>
    <t>BE:</t>
  </si>
  <si>
    <t>Prefix Digits Start Range</t>
  </si>
  <si>
    <t># digits to strip</t>
  </si>
  <si>
    <r>
      <t>Emergency</t>
    </r>
    <r>
      <rPr>
        <b/>
        <sz val="8"/>
        <rFont val="Arial"/>
        <family val="2"/>
      </rPr>
      <t xml:space="preserve"> No.?</t>
    </r>
  </si>
  <si>
    <t>Private</t>
  </si>
  <si>
    <t>FR GNP - Site X,</t>
  </si>
  <si>
    <t>Contract Information</t>
  </si>
  <si>
    <t>Quote Reference</t>
  </si>
  <si>
    <t>Company Name</t>
  </si>
  <si>
    <t>Contact Name</t>
  </si>
  <si>
    <t>Phone Number</t>
  </si>
  <si>
    <t>Order Type</t>
  </si>
  <si>
    <t>Fax Number</t>
  </si>
  <si>
    <t>E-Mail Address</t>
  </si>
  <si>
    <t>Address</t>
  </si>
  <si>
    <t>Postal Code</t>
  </si>
  <si>
    <t>City</t>
  </si>
  <si>
    <t>Country</t>
  </si>
  <si>
    <t>Account Manager</t>
  </si>
  <si>
    <t>Technical Consultant</t>
  </si>
  <si>
    <t>Mobile</t>
  </si>
  <si>
    <t>Sales Channel</t>
  </si>
  <si>
    <t>Verizon Business Account Information</t>
  </si>
  <si>
    <t>Verizon EGW</t>
  </si>
  <si>
    <t>Export Compl. ESI No.</t>
  </si>
  <si>
    <t xml:space="preserve">PhoneID/
Shared PhoneID </t>
  </si>
  <si>
    <t>UserID</t>
  </si>
  <si>
    <t>Siebel Order Number</t>
  </si>
  <si>
    <t>SOF signed date</t>
  </si>
  <si>
    <t>IP - Service Type at this site</t>
  </si>
  <si>
    <t>IP Service</t>
  </si>
  <si>
    <t xml:space="preserve"> CircuitID / U-Number</t>
  </si>
  <si>
    <t>Only to be completed for "Hosted IP Centrex"</t>
  </si>
  <si>
    <t>Type 1</t>
  </si>
  <si>
    <t>Type 2</t>
  </si>
  <si>
    <t>Type 3</t>
  </si>
  <si>
    <t>IP Phones</t>
  </si>
  <si>
    <t>Location Type</t>
  </si>
  <si>
    <t>Concurrent Calls</t>
  </si>
  <si>
    <t>The default IPSec Method is AH protocol. Please state your preference:</t>
  </si>
  <si>
    <t>IPSec AH protocol</t>
  </si>
  <si>
    <t>Is the firewall NAT capable?</t>
  </si>
  <si>
    <t>Number of IP Phone users. Please, refer to "SIF - Site X Users" sheet for detailed user information per site.</t>
  </si>
  <si>
    <t>User Name</t>
  </si>
  <si>
    <t>Subscriber                 Last Name</t>
  </si>
  <si>
    <t>digits to ADD</t>
  </si>
  <si>
    <t>to be blocked?</t>
  </si>
  <si>
    <t>Nature of Call</t>
  </si>
  <si>
    <t>NONE</t>
  </si>
  <si>
    <t>None</t>
  </si>
  <si>
    <t>ExampleEntry-Cust-1</t>
  </si>
  <si>
    <t>Public</t>
  </si>
  <si>
    <t>Fax Service Prefix</t>
  </si>
  <si>
    <t>WAN Interface</t>
  </si>
  <si>
    <t>Main Customer Name Europe, Main Customer Number, Country</t>
  </si>
  <si>
    <t>If migrated from VzB Direct Voice (PSTN)</t>
  </si>
  <si>
    <t>"Old" CircuitID/TrunkID</t>
  </si>
  <si>
    <t>If "No": External MTP device used?</t>
  </si>
  <si>
    <t>7.0.1</t>
  </si>
  <si>
    <t>Jan. 12</t>
  </si>
  <si>
    <t>adding T.38 dropdown in SIF Site1 Tab</t>
  </si>
  <si>
    <t>If "Yes" (ext. MTP): Public IP Address</t>
  </si>
  <si>
    <r>
      <t>Ranges or separate nos. associated to site</t>
    </r>
    <r>
      <rPr>
        <sz val="8"/>
        <rFont val="Arial"/>
        <family val="2"/>
      </rPr>
      <t xml:space="preserve"> (if more separate numbers or ranges, please, attach separate sheet)</t>
    </r>
  </si>
  <si>
    <t>MTP - (Media Termination Point) Details</t>
  </si>
  <si>
    <t>MetroConnect Installed</t>
  </si>
  <si>
    <t>Can Call Forwarding be changed on a per extension basis to route calls to Network Voicemail?</t>
  </si>
  <si>
    <t>Verizon Network Voicemail</t>
  </si>
  <si>
    <t>Range or discrete number</t>
  </si>
  <si>
    <t>Range or discrete no.</t>
  </si>
  <si>
    <t>Does MTP reside on IP PBX?</t>
  </si>
  <si>
    <t>Location of PBX</t>
  </si>
  <si>
    <t>DE:</t>
  </si>
  <si>
    <t>No. of spare ports on PBX</t>
  </si>
  <si>
    <t>Corporate Admin User</t>
  </si>
  <si>
    <t>Last Name</t>
  </si>
  <si>
    <t>First Name</t>
  </si>
  <si>
    <t>Web User ID</t>
  </si>
  <si>
    <t>Private Number</t>
  </si>
  <si>
    <t>Public Number</t>
  </si>
  <si>
    <t>Device Type</t>
  </si>
  <si>
    <t>Feature Package</t>
  </si>
  <si>
    <t>Managed Service Details (CPE - Customer Premise Equipment)</t>
  </si>
  <si>
    <t>Voice CODEC</t>
  </si>
  <si>
    <t>IP Address</t>
  </si>
  <si>
    <t>Subnet</t>
  </si>
  <si>
    <t>Already Supplied</t>
  </si>
  <si>
    <t>Service Equipment</t>
  </si>
  <si>
    <t>Hosted IP Centrex only</t>
  </si>
  <si>
    <t>00:00 to 05:00 (local time)</t>
  </si>
  <si>
    <t>Number Portability only</t>
  </si>
  <si>
    <t>Technical Information (all sites)</t>
  </si>
  <si>
    <t>Customer Account Name</t>
  </si>
  <si>
    <t>SIP Domain Name (wish)</t>
  </si>
  <si>
    <t>TDM PBX Details</t>
  </si>
  <si>
    <t>IP PBX Details</t>
  </si>
  <si>
    <t>Private IP Address, if applicable</t>
  </si>
  <si>
    <t>Language</t>
  </si>
  <si>
    <t>Site Address and Details</t>
  </si>
  <si>
    <t>PBX Contact Name</t>
  </si>
  <si>
    <t>PBX Brand and Model</t>
  </si>
  <si>
    <t>Software Version</t>
  </si>
  <si>
    <t>New PBX HW needed?</t>
  </si>
  <si>
    <t>If yes: Details</t>
  </si>
  <si>
    <t xml:space="preserve">Physical Connection </t>
  </si>
  <si>
    <t>Signalling Interface</t>
  </si>
  <si>
    <t xml:space="preserve">PBX Maintained by </t>
  </si>
  <si>
    <t>Order Reference</t>
  </si>
  <si>
    <t>Dynamic</t>
  </si>
  <si>
    <t>HIPC-FP-noVM</t>
  </si>
  <si>
    <t>Feature Package for each Subscriber</t>
  </si>
  <si>
    <t>not applicable</t>
  </si>
  <si>
    <t>Enterprise Gateway Name</t>
  </si>
  <si>
    <t>Dial Plan Details</t>
  </si>
  <si>
    <t>Private Dial Plan</t>
  </si>
  <si>
    <t>Start Range</t>
  </si>
  <si>
    <t>End Range</t>
  </si>
  <si>
    <t>Public Dial Plan</t>
  </si>
  <si>
    <t>Ranges associated to site</t>
  </si>
  <si>
    <t>Virtual On-Net</t>
  </si>
  <si>
    <t>Other Number Details</t>
  </si>
  <si>
    <t>User Information for IP Phones and Analogue Converters</t>
  </si>
  <si>
    <t>Subnet Mask/ DHCP Pool</t>
  </si>
  <si>
    <t>Physical Site Address of Customer Location</t>
  </si>
  <si>
    <t>MANDATORY Section to supply Emergency Routing!</t>
  </si>
  <si>
    <t>2b</t>
  </si>
  <si>
    <t>2a</t>
  </si>
  <si>
    <t>SIP</t>
  </si>
  <si>
    <t>Centralised Architecture?</t>
  </si>
  <si>
    <t>1. Exactly (!) as registered with current operator. Please, contact current provider.</t>
  </si>
  <si>
    <t>and</t>
  </si>
  <si>
    <t>Name</t>
  </si>
  <si>
    <t>Signature</t>
  </si>
  <si>
    <t>Verizon Voice over IP</t>
  </si>
  <si>
    <t>1. Please, provide details on related Number Portability Form ("GNP - Site x")!</t>
  </si>
  <si>
    <t>PBX CRC4 Setting?</t>
  </si>
  <si>
    <t>PRIVATE Number</t>
  </si>
  <si>
    <t>PUBLIC Number</t>
  </si>
  <si>
    <t>Fax Numbers</t>
  </si>
  <si>
    <t>Priv. IP subnets on LAN side of router</t>
  </si>
  <si>
    <t>Will SIP devices use a DHCP server, provided by the Customer?</t>
  </si>
  <si>
    <t>Provide IP address</t>
  </si>
  <si>
    <t>NATed (Public) IP address</t>
  </si>
  <si>
    <t>Static/Dynamic IP addresses</t>
  </si>
  <si>
    <t>Topology diagram attached?</t>
  </si>
  <si>
    <t>ESI Compliance</t>
  </si>
  <si>
    <t>Cyclic - Ascending</t>
  </si>
  <si>
    <t>RJ45 [1,2/4,5]</t>
  </si>
  <si>
    <t>ETSI ISDN / Q.931</t>
  </si>
  <si>
    <t>AOC</t>
  </si>
  <si>
    <t>Extension Level Billing</t>
  </si>
  <si>
    <t>OFF</t>
  </si>
  <si>
    <t>Other special Instructions</t>
  </si>
  <si>
    <t>Secret Answer</t>
  </si>
  <si>
    <t>Registration Type</t>
  </si>
  <si>
    <t>Date</t>
  </si>
  <si>
    <r>
      <t xml:space="preserve">By default the customer assigned IP Subnet allocated to the Session Border Controller are </t>
    </r>
    <r>
      <rPr>
        <b/>
        <sz val="9"/>
        <rFont val="Arial"/>
        <family val="2"/>
      </rPr>
      <t>172.30.150.0/24</t>
    </r>
    <r>
      <rPr>
        <sz val="9"/>
        <rFont val="Arial"/>
        <family val="2"/>
      </rPr>
      <t xml:space="preserve"> or </t>
    </r>
    <r>
      <rPr>
        <b/>
        <sz val="9"/>
        <rFont val="Arial"/>
        <family val="2"/>
      </rPr>
      <t>172.30.151.0/24</t>
    </r>
  </si>
  <si>
    <t>Verizon Business, UK</t>
  </si>
  <si>
    <t>Commune / Canton (Switzerland only)</t>
  </si>
  <si>
    <t>CH:</t>
  </si>
  <si>
    <t>Unknown, wireless carrier data network</t>
  </si>
  <si>
    <r>
      <t xml:space="preserve">VoIP </t>
    </r>
    <r>
      <rPr>
        <sz val="8"/>
        <rFont val="Arial"/>
        <family val="2"/>
      </rPr>
      <t>(PrimeBiller (PB))</t>
    </r>
    <r>
      <rPr>
        <sz val="9"/>
        <rFont val="Arial"/>
        <family val="2"/>
      </rPr>
      <t xml:space="preserve"> BAN</t>
    </r>
  </si>
  <si>
    <r>
      <t xml:space="preserve">PSTN Voice </t>
    </r>
    <r>
      <rPr>
        <sz val="8"/>
        <rFont val="Arial"/>
        <family val="2"/>
      </rPr>
      <t xml:space="preserve">(CSB/PB) </t>
    </r>
    <r>
      <rPr>
        <sz val="9"/>
        <rFont val="Arial"/>
        <family val="2"/>
      </rPr>
      <t>BAN</t>
    </r>
  </si>
  <si>
    <r>
      <t xml:space="preserve">IP Service </t>
    </r>
    <r>
      <rPr>
        <sz val="8"/>
        <rFont val="Arial"/>
        <family val="2"/>
      </rPr>
      <t xml:space="preserve">(PB) </t>
    </r>
    <r>
      <rPr>
        <sz val="9"/>
        <rFont val="Arial"/>
        <family val="2"/>
      </rPr>
      <t>BAN</t>
    </r>
  </si>
  <si>
    <t>Mobile Device Brand</t>
  </si>
  <si>
    <t>IMEI</t>
  </si>
  <si>
    <t>ESN</t>
  </si>
  <si>
    <t>by Wireless Carrier</t>
  </si>
  <si>
    <t>AltTN2</t>
  </si>
  <si>
    <t>Device Model/ID</t>
  </si>
  <si>
    <t>Mobile No</t>
  </si>
  <si>
    <t>FMCg Subscriber Type</t>
  </si>
  <si>
    <t>Mobile Device Model</t>
  </si>
  <si>
    <t>FMCg Vendor ID</t>
  </si>
  <si>
    <t>FMCg Vendor Dial Plan</t>
  </si>
  <si>
    <t>Universal Fixed Number CLID</t>
  </si>
  <si>
    <t>Alt Number 1</t>
  </si>
  <si>
    <t>Universal Fixed DDI No</t>
  </si>
  <si>
    <t>Firmware Version</t>
  </si>
  <si>
    <t>Department</t>
  </si>
  <si>
    <t>OB Redirect Number</t>
  </si>
  <si>
    <t>FMCg Type</t>
  </si>
  <si>
    <t>FMCg Portal Password</t>
  </si>
  <si>
    <t>Alternate Caller ID enabled:</t>
  </si>
  <si>
    <t>FMCg Client Notification Email</t>
  </si>
  <si>
    <t>IEAN</t>
  </si>
  <si>
    <t>Enable PBX Group Un-reachable</t>
  </si>
  <si>
    <t xml:space="preserve"> </t>
  </si>
  <si>
    <t>Nov. 2010</t>
  </si>
  <si>
    <t>VIPER (VoIP IP Enterprise Routing) Enabled?</t>
  </si>
  <si>
    <t>Feature Authorisation for Redirect to TN:</t>
  </si>
  <si>
    <t>fixed bug in 2 cli field</t>
  </si>
  <si>
    <t>updated Belgium Directory sheet</t>
  </si>
  <si>
    <t>Choose Type</t>
  </si>
  <si>
    <t>Changed Branding to Verizon (logos and text)</t>
  </si>
  <si>
    <t>2. Customer approval needed for Verizon to place the porting request to the leaving (current) operator.</t>
  </si>
  <si>
    <t>2. The mentioned date is not definitive; Verizon will confirm the final date to Customer.</t>
  </si>
  <si>
    <r>
      <t xml:space="preserve">Verizon </t>
    </r>
    <r>
      <rPr>
        <b/>
        <sz val="9"/>
        <color indexed="12"/>
        <rFont val="Arial"/>
        <family val="2"/>
      </rPr>
      <t>can use</t>
    </r>
    <r>
      <rPr>
        <sz val="9"/>
        <color indexed="12"/>
        <rFont val="Arial"/>
        <family val="2"/>
      </rPr>
      <t xml:space="preserve"> 172.30.150.0/24 and 172.30.151.0/24 subnets. It will not cause any conflict to my IP plan</t>
    </r>
  </si>
  <si>
    <r>
      <t xml:space="preserve">Verizon </t>
    </r>
    <r>
      <rPr>
        <b/>
        <sz val="9"/>
        <color indexed="12"/>
        <rFont val="Arial"/>
        <family val="2"/>
      </rPr>
      <t>can not use</t>
    </r>
    <r>
      <rPr>
        <sz val="9"/>
        <color indexed="12"/>
        <rFont val="Arial"/>
        <family val="2"/>
      </rPr>
      <t xml:space="preserve"> 172.30.150.0/24 and 172.30.151.0/24 subnets. It will cause a conflict to my IP plan</t>
    </r>
  </si>
  <si>
    <t>For provisioning activities, Verizon need to know the PIP VPN name to be used for VoIP.</t>
  </si>
  <si>
    <t>Verizon</t>
  </si>
  <si>
    <t>Verizon allocated new numbers:</t>
  </si>
  <si>
    <t>How many public numbers will be Verizon number range?</t>
  </si>
  <si>
    <t>changed comment in site 1 sales tab / IASA location ID to include customer and sales</t>
  </si>
  <si>
    <t xml:space="preserve">Ich habe bereits einen Eintrag über Verizon vornehmen </t>
  </si>
  <si>
    <t>Choose Duration</t>
  </si>
  <si>
    <t xml:space="preserve">   Verizon mindestens PLZ und Ort.</t>
  </si>
  <si>
    <t xml:space="preserve">Verizon weist ausdrücklich darauf hin, dass Verizon </t>
  </si>
  <si>
    <t xml:space="preserve">den Auftrag des Kunden unverzüglich bearbeiten und </t>
  </si>
  <si>
    <t>Added Spanisch and Italian to the dropdowns for voicemail and online portal</t>
  </si>
  <si>
    <t>Verizon Voice/VoIP</t>
  </si>
  <si>
    <t>Main Customer Name, Main Customer Number, Country</t>
  </si>
  <si>
    <t>Ersteintrag über Verizon</t>
  </si>
  <si>
    <t>Verizon hat jedoch keinen Einfluß auf den Zeitpunkt der</t>
  </si>
  <si>
    <t>tatsächlichen Aufnahme in die gewünschten Verzeichnisse.</t>
  </si>
  <si>
    <t>Referenz Vertragsinformation Verizon</t>
  </si>
  <si>
    <t>Germany - Directory Services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</si>
</sst>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 &quot;DM&quot;_-;\-* #,##0\ &quot;DM&quot;_-;_-* &quot;-&quot;\ &quot;DM&quot;_-;_-@_-"/>
    <numFmt numFmtId="165" formatCode="_-* #,##0\ _D_M_-;\-* #,##0\ _D_M_-;_-* &quot;-&quot;\ _D_M_-;_-@_-"/>
    <numFmt numFmtId="166" formatCode="_-* #,##0.00\ &quot;DM&quot;_-;\-* #,##0.00\ &quot;DM&quot;_-;_-* &quot;-&quot;??\ &quot;DM&quot;_-;_-@_-"/>
    <numFmt numFmtId="167" formatCode="_-* #,##0.00\ _D_M_-;\-* #,##0.00\ _D_M_-;_-* &quot;-&quot;??\ _D_M_-;_-@_-"/>
    <numFmt numFmtId="168" formatCode="mm/dd/yy"/>
    <numFmt numFmtId="169" formatCode="0.00_)"/>
    <numFmt numFmtId="170" formatCode="_(* #,##0.000000_);_(* \(#,##0.000000\);_(* &quot;-&quot;??_);_(@_)"/>
    <numFmt numFmtId="171" formatCode="dd/mm/yy;@"/>
    <numFmt numFmtId="172" formatCode=";;;"/>
    <numFmt numFmtId="173" formatCode="#,##0.00\ &quot;€&quot;"/>
    <numFmt numFmtId="174" formatCode="_([$€]* #,##0.00_);_([$€]* \(#,##0.00\);_([$€]* &quot;-&quot;??_);_(@_)"/>
    <numFmt numFmtId="175" formatCode="000####"/>
    <numFmt numFmtId="176" formatCode="\l\o\we\r"/>
    <numFmt numFmtId="177" formatCode="mm/yyyy"/>
  </numFmts>
  <fonts count="107">
    <font>
      <sz val="10"/>
      <name val="Arial"/>
    </font>
    <font>
      <sz val="10"/>
      <name val="Arial"/>
      <family val="2"/>
    </font>
    <font>
      <sz val="10"/>
      <name val="Arial"/>
      <family val="2"/>
    </font>
    <font>
      <b/>
      <sz val="20"/>
      <name val="Arial"/>
      <family val="2"/>
    </font>
    <font>
      <b/>
      <sz val="14"/>
      <name val="Arial"/>
      <family val="2"/>
    </font>
    <font>
      <i/>
      <sz val="7"/>
      <name val="Arial"/>
      <family val="2"/>
    </font>
    <font>
      <b/>
      <sz val="10"/>
      <name val="Arial"/>
      <family val="2"/>
    </font>
    <font>
      <b/>
      <sz val="16"/>
      <name val="Arial"/>
      <family val="2"/>
    </font>
    <font>
      <b/>
      <sz val="12"/>
      <name val="Arial"/>
      <family val="2"/>
    </font>
    <font>
      <b/>
      <sz val="7"/>
      <name val="Arial"/>
      <family val="2"/>
    </font>
    <font>
      <sz val="9"/>
      <name val="Arial"/>
      <family val="2"/>
    </font>
    <font>
      <u/>
      <sz val="10"/>
      <name val="Arial"/>
      <family val="2"/>
    </font>
    <font>
      <u/>
      <sz val="10"/>
      <color indexed="12"/>
      <name val="Arial"/>
      <family val="2"/>
    </font>
    <font>
      <sz val="8"/>
      <name val="Arial"/>
      <family val="2"/>
    </font>
    <font>
      <sz val="8"/>
      <name val="Arial"/>
      <family val="2"/>
    </font>
    <font>
      <sz val="8"/>
      <color indexed="81"/>
      <name val="Tahoma"/>
      <family val="2"/>
    </font>
    <font>
      <b/>
      <sz val="8"/>
      <color indexed="81"/>
      <name val="Tahoma"/>
      <family val="2"/>
    </font>
    <font>
      <sz val="9"/>
      <name val="Arial"/>
      <family val="2"/>
    </font>
    <font>
      <b/>
      <sz val="8"/>
      <color indexed="10"/>
      <name val="Tahoma"/>
      <family val="2"/>
    </font>
    <font>
      <b/>
      <sz val="9"/>
      <name val="Arial"/>
      <family val="2"/>
    </font>
    <font>
      <sz val="7"/>
      <name val="Arial"/>
      <family val="2"/>
    </font>
    <font>
      <vertAlign val="superscript"/>
      <sz val="10"/>
      <name val="Arial"/>
      <family val="2"/>
    </font>
    <font>
      <b/>
      <sz val="8"/>
      <name val="Arial"/>
      <family val="2"/>
    </font>
    <font>
      <sz val="8"/>
      <color indexed="10"/>
      <name val="Tahoma"/>
      <family val="2"/>
    </font>
    <font>
      <sz val="10"/>
      <color indexed="10"/>
      <name val="Arial"/>
      <family val="2"/>
    </font>
    <font>
      <sz val="8"/>
      <color indexed="12"/>
      <name val="Tahoma"/>
      <family val="2"/>
    </font>
    <font>
      <sz val="8"/>
      <name val="Times New Roman"/>
      <family val="1"/>
    </font>
    <font>
      <sz val="7"/>
      <name val="Ariel"/>
    </font>
    <font>
      <sz val="10"/>
      <name val="MS Serif"/>
      <family val="1"/>
    </font>
    <font>
      <sz val="10"/>
      <color indexed="16"/>
      <name val="MS Serif"/>
      <family val="1"/>
    </font>
    <font>
      <b/>
      <sz val="8"/>
      <name val="MS Sans Serif"/>
      <family val="2"/>
    </font>
    <font>
      <sz val="9"/>
      <name val="Helv"/>
    </font>
    <font>
      <b/>
      <i/>
      <sz val="16"/>
      <name val="Helv"/>
    </font>
    <font>
      <sz val="8"/>
      <name val="Wingdings"/>
      <charset val="2"/>
    </font>
    <font>
      <sz val="8"/>
      <name val="Helv"/>
    </font>
    <font>
      <sz val="8"/>
      <name val="MS Sans Serif"/>
      <family val="2"/>
    </font>
    <font>
      <b/>
      <sz val="8"/>
      <color indexed="8"/>
      <name val="Helv"/>
    </font>
    <font>
      <i/>
      <sz val="9"/>
      <name val="Arial"/>
      <family val="2"/>
    </font>
    <font>
      <vertAlign val="superscript"/>
      <sz val="9"/>
      <name val="Arial"/>
      <family val="2"/>
    </font>
    <font>
      <u/>
      <sz val="8"/>
      <color indexed="12"/>
      <name val="Arial"/>
      <family val="2"/>
    </font>
    <font>
      <sz val="8"/>
      <color indexed="8"/>
      <name val="Arial"/>
      <family val="2"/>
    </font>
    <font>
      <sz val="8"/>
      <color indexed="54"/>
      <name val="Arial"/>
      <family val="2"/>
    </font>
    <font>
      <sz val="8"/>
      <color indexed="8"/>
      <name val="Tahoma"/>
      <family val="2"/>
    </font>
    <font>
      <sz val="7.5"/>
      <name val="Arial"/>
      <family val="2"/>
    </font>
    <font>
      <b/>
      <sz val="8"/>
      <color indexed="8"/>
      <name val="Tahoma"/>
      <family val="2"/>
    </font>
    <font>
      <b/>
      <sz val="8"/>
      <color indexed="10"/>
      <name val="Arial"/>
      <family val="2"/>
    </font>
    <font>
      <sz val="9"/>
      <color indexed="8"/>
      <name val="Arial"/>
      <family val="2"/>
    </font>
    <font>
      <sz val="8"/>
      <color indexed="54"/>
      <name val="Arial"/>
      <family val="2"/>
    </font>
    <font>
      <sz val="10"/>
      <color indexed="9"/>
      <name val="Arial"/>
      <family val="2"/>
    </font>
    <font>
      <b/>
      <sz val="10"/>
      <color indexed="10"/>
      <name val="Arial"/>
      <family val="2"/>
    </font>
    <font>
      <b/>
      <i/>
      <sz val="8"/>
      <color indexed="81"/>
      <name val="Tahoma"/>
      <family val="2"/>
    </font>
    <font>
      <b/>
      <sz val="8"/>
      <color indexed="12"/>
      <name val="Tahoma"/>
      <family val="2"/>
    </font>
    <font>
      <u/>
      <sz val="8"/>
      <color indexed="81"/>
      <name val="Tahoma"/>
      <family val="2"/>
    </font>
    <font>
      <b/>
      <sz val="8"/>
      <color indexed="18"/>
      <name val="Tahoma"/>
      <family val="2"/>
    </font>
    <font>
      <vertAlign val="superscript"/>
      <sz val="8"/>
      <name val="Arial"/>
      <family val="2"/>
    </font>
    <font>
      <b/>
      <vertAlign val="superscript"/>
      <sz val="9"/>
      <name val="Arial"/>
      <family val="2"/>
    </font>
    <font>
      <u/>
      <sz val="8"/>
      <name val="Arial"/>
      <family val="2"/>
    </font>
    <font>
      <sz val="8"/>
      <color indexed="12"/>
      <name val="Arial"/>
      <family val="2"/>
    </font>
    <font>
      <sz val="10"/>
      <color indexed="12"/>
      <name val="Arial"/>
      <family val="2"/>
    </font>
    <font>
      <u/>
      <sz val="8"/>
      <color indexed="8"/>
      <name val="Arial"/>
      <family val="2"/>
    </font>
    <font>
      <b/>
      <sz val="8"/>
      <color indexed="21"/>
      <name val="Tahoma"/>
      <family val="2"/>
    </font>
    <font>
      <b/>
      <i/>
      <sz val="8"/>
      <color indexed="10"/>
      <name val="Tahoma"/>
      <family val="2"/>
    </font>
    <font>
      <b/>
      <u/>
      <sz val="8"/>
      <color indexed="48"/>
      <name val="Tahoma"/>
      <family val="2"/>
    </font>
    <font>
      <u/>
      <sz val="10"/>
      <name val="Arial"/>
      <family val="2"/>
    </font>
    <font>
      <b/>
      <u/>
      <sz val="8"/>
      <color indexed="10"/>
      <name val="Arial"/>
      <family val="2"/>
    </font>
    <font>
      <b/>
      <u/>
      <sz val="8"/>
      <color indexed="81"/>
      <name val="Tahoma"/>
      <family val="2"/>
    </font>
    <font>
      <b/>
      <u/>
      <sz val="8"/>
      <color indexed="12"/>
      <name val="Tahoma"/>
      <family val="2"/>
    </font>
    <font>
      <b/>
      <sz val="8"/>
      <color indexed="61"/>
      <name val="Tahoma"/>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8"/>
      <color indexed="17"/>
      <name val="Tahoma"/>
      <family val="2"/>
    </font>
    <font>
      <sz val="8"/>
      <color indexed="17"/>
      <name val="Tahoma"/>
      <family val="2"/>
    </font>
    <font>
      <sz val="6"/>
      <name val="Arial"/>
      <family val="2"/>
    </font>
    <font>
      <sz val="10"/>
      <color indexed="10"/>
      <name val="Arial"/>
      <family val="2"/>
    </font>
    <font>
      <sz val="9"/>
      <color indexed="9"/>
      <name val="Arial"/>
      <family val="2"/>
    </font>
    <font>
      <sz val="9"/>
      <color indexed="12"/>
      <name val="Arial"/>
      <family val="2"/>
    </font>
    <font>
      <b/>
      <sz val="9"/>
      <color indexed="12"/>
      <name val="Arial"/>
      <family val="2"/>
    </font>
    <font>
      <sz val="9"/>
      <color indexed="12"/>
      <name val="Arial"/>
      <family val="2"/>
    </font>
    <font>
      <sz val="8"/>
      <color indexed="12"/>
      <name val="Arial"/>
      <family val="2"/>
    </font>
    <font>
      <b/>
      <sz val="12"/>
      <color indexed="12"/>
      <name val="Arial"/>
      <family val="2"/>
    </font>
    <font>
      <b/>
      <sz val="16"/>
      <color indexed="12"/>
      <name val="Arial"/>
      <family val="2"/>
    </font>
    <font>
      <b/>
      <sz val="9"/>
      <color indexed="12"/>
      <name val="Arial"/>
      <family val="2"/>
    </font>
    <font>
      <b/>
      <sz val="10"/>
      <color indexed="12"/>
      <name val="Arial"/>
      <family val="2"/>
    </font>
    <font>
      <sz val="10"/>
      <color indexed="12"/>
      <name val="Arial"/>
      <family val="2"/>
    </font>
    <font>
      <b/>
      <sz val="10"/>
      <color indexed="12"/>
      <name val="Arial"/>
      <family val="2"/>
    </font>
    <font>
      <b/>
      <sz val="8"/>
      <color indexed="12"/>
      <name val="Arial"/>
      <family val="2"/>
    </font>
    <font>
      <vertAlign val="superscript"/>
      <sz val="9"/>
      <color indexed="12"/>
      <name val="Arial"/>
      <family val="2"/>
    </font>
    <font>
      <u/>
      <sz val="8"/>
      <color indexed="17"/>
      <name val="Arial"/>
      <family val="2"/>
    </font>
    <font>
      <b/>
      <sz val="7"/>
      <color indexed="12"/>
      <name val="Arial"/>
      <family val="2"/>
    </font>
    <font>
      <i/>
      <sz val="8"/>
      <color indexed="12"/>
      <name val="Arial"/>
      <family val="2"/>
    </font>
    <font>
      <sz val="9"/>
      <color indexed="10"/>
      <name val="Arial"/>
      <family val="2"/>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darkVertical"/>
    </fill>
    <fill>
      <patternFill patternType="solid">
        <fgColor indexed="27"/>
        <bgColor indexed="64"/>
      </patternFill>
    </fill>
    <fill>
      <patternFill patternType="solid">
        <fgColor indexed="41"/>
        <bgColor indexed="64"/>
      </patternFill>
    </fill>
    <fill>
      <patternFill patternType="solid">
        <fgColor indexed="9"/>
        <bgColor indexed="64"/>
      </patternFill>
    </fill>
    <fill>
      <patternFill patternType="solid">
        <fgColor indexed="55"/>
        <bgColor indexed="64"/>
      </patternFill>
    </fill>
    <fill>
      <patternFill patternType="solid">
        <fgColor indexed="51"/>
        <bgColor indexed="64"/>
      </patternFill>
    </fill>
    <fill>
      <patternFill patternType="solid">
        <fgColor indexed="42"/>
        <bgColor indexed="64"/>
      </patternFill>
    </fill>
    <fill>
      <patternFill patternType="solid">
        <fgColor indexed="47"/>
        <bgColor indexed="64"/>
      </patternFill>
    </fill>
    <fill>
      <patternFill patternType="solid">
        <fgColor indexed="52"/>
        <bgColor indexed="64"/>
      </patternFill>
    </fill>
    <fill>
      <patternFill patternType="solid">
        <fgColor indexed="43"/>
        <bgColor indexed="64"/>
      </patternFill>
    </fill>
  </fills>
  <borders count="1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diagonal/>
    </border>
    <border>
      <left style="thick">
        <color indexed="9"/>
      </left>
      <right style="thick">
        <color indexed="9"/>
      </right>
      <top style="thick">
        <color indexed="9"/>
      </top>
      <bottom style="thick">
        <color indexed="9"/>
      </bottom>
      <diagonal/>
    </border>
    <border>
      <left style="thick">
        <color indexed="9"/>
      </left>
      <right style="thick">
        <color indexed="9"/>
      </right>
      <top style="thick">
        <color indexed="9"/>
      </top>
      <bottom/>
      <diagonal/>
    </border>
    <border>
      <left style="thick">
        <color indexed="9"/>
      </left>
      <right/>
      <top style="thick">
        <color indexed="9"/>
      </top>
      <bottom style="thick">
        <color indexed="9"/>
      </bottom>
      <diagonal/>
    </border>
    <border>
      <left style="medium">
        <color indexed="64"/>
      </left>
      <right/>
      <top/>
      <bottom/>
      <diagonal/>
    </border>
    <border>
      <left style="thick">
        <color indexed="9"/>
      </left>
      <right/>
      <top/>
      <bottom style="thick">
        <color indexed="9"/>
      </bottom>
      <diagonal/>
    </border>
    <border>
      <left/>
      <right/>
      <top/>
      <bottom style="thick">
        <color indexed="9"/>
      </bottom>
      <diagonal/>
    </border>
    <border>
      <left/>
      <right/>
      <top style="thick">
        <color indexed="9"/>
      </top>
      <bottom style="thick">
        <color indexed="9"/>
      </bottom>
      <diagonal/>
    </border>
    <border>
      <left/>
      <right style="thick">
        <color indexed="9"/>
      </right>
      <top style="thick">
        <color indexed="9"/>
      </top>
      <bottom style="thick">
        <color indexed="9"/>
      </bottom>
      <diagonal/>
    </border>
    <border>
      <left/>
      <right style="thin">
        <color indexed="64"/>
      </right>
      <top style="thin">
        <color indexed="64"/>
      </top>
      <bottom style="thin">
        <color indexed="64"/>
      </bottom>
      <diagonal/>
    </border>
    <border>
      <left style="thick">
        <color indexed="9"/>
      </left>
      <right style="thick">
        <color indexed="9"/>
      </right>
      <top/>
      <bottom/>
      <diagonal/>
    </border>
    <border>
      <left style="thick">
        <color indexed="47"/>
      </left>
      <right style="thick">
        <color indexed="9"/>
      </right>
      <top style="thick">
        <color indexed="47"/>
      </top>
      <bottom style="thick">
        <color indexed="47"/>
      </bottom>
      <diagonal/>
    </border>
    <border>
      <left style="thick">
        <color indexed="9"/>
      </left>
      <right style="thick">
        <color indexed="9"/>
      </right>
      <top style="thick">
        <color indexed="47"/>
      </top>
      <bottom style="thick">
        <color indexed="47"/>
      </bottom>
      <diagonal/>
    </border>
    <border>
      <left style="thick">
        <color indexed="9"/>
      </left>
      <right style="thick">
        <color indexed="47"/>
      </right>
      <top style="thick">
        <color indexed="47"/>
      </top>
      <bottom style="thick">
        <color indexed="47"/>
      </bottom>
      <diagonal/>
    </border>
    <border>
      <left style="thick">
        <color indexed="9"/>
      </left>
      <right/>
      <top style="thick">
        <color indexed="9"/>
      </top>
      <bottom style="thick">
        <color indexed="47"/>
      </bottom>
      <diagonal/>
    </border>
    <border>
      <left/>
      <right/>
      <top style="thick">
        <color indexed="9"/>
      </top>
      <bottom style="thick">
        <color indexed="47"/>
      </bottom>
      <diagonal/>
    </border>
    <border>
      <left/>
      <right style="thick">
        <color indexed="9"/>
      </right>
      <top/>
      <bottom style="thick">
        <color indexed="47"/>
      </bottom>
      <diagonal/>
    </border>
    <border>
      <left style="thick">
        <color indexed="9"/>
      </left>
      <right style="thick">
        <color indexed="9"/>
      </right>
      <top style="thick">
        <color indexed="9"/>
      </top>
      <bottom style="thick">
        <color indexed="47"/>
      </bottom>
      <diagonal/>
    </border>
    <border>
      <left/>
      <right/>
      <top style="thick">
        <color indexed="64"/>
      </top>
      <bottom/>
      <diagonal/>
    </border>
    <border>
      <left/>
      <right/>
      <top/>
      <bottom style="thick">
        <color indexed="64"/>
      </bottom>
      <diagonal/>
    </border>
    <border>
      <left style="thick">
        <color indexed="9"/>
      </left>
      <right style="thick">
        <color indexed="9"/>
      </right>
      <top/>
      <bottom style="thick">
        <color indexed="9"/>
      </bottom>
      <diagonal/>
    </border>
    <border>
      <left style="thick">
        <color indexed="9"/>
      </left>
      <right/>
      <top/>
      <bottom/>
      <diagonal/>
    </border>
    <border>
      <left/>
      <right/>
      <top/>
      <bottom style="medium">
        <color indexed="9"/>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ck">
        <color indexed="9"/>
      </top>
      <bottom/>
      <diagonal/>
    </border>
    <border>
      <left/>
      <right style="thin">
        <color indexed="64"/>
      </right>
      <top style="thick">
        <color indexed="9"/>
      </top>
      <bottom style="thick">
        <color indexed="9"/>
      </bottom>
      <diagonal/>
    </border>
    <border>
      <left/>
      <right style="thin">
        <color indexed="64"/>
      </right>
      <top/>
      <bottom/>
      <diagonal/>
    </border>
    <border>
      <left/>
      <right style="thick">
        <color indexed="9"/>
      </right>
      <top/>
      <bottom style="thick">
        <color indexed="9"/>
      </bottom>
      <diagonal/>
    </border>
    <border>
      <left/>
      <right style="thick">
        <color indexed="9"/>
      </right>
      <top/>
      <bottom/>
      <diagonal/>
    </border>
    <border>
      <left style="thick">
        <color indexed="9"/>
      </left>
      <right/>
      <top style="thick">
        <color indexed="9"/>
      </top>
      <bottom/>
      <diagonal/>
    </border>
    <border>
      <left/>
      <right style="thick">
        <color indexed="9"/>
      </right>
      <top style="thick">
        <color indexed="9"/>
      </top>
      <bottom/>
      <diagonal/>
    </border>
    <border>
      <left/>
      <right style="thick">
        <color indexed="9"/>
      </right>
      <top style="thick">
        <color indexed="9"/>
      </top>
      <bottom style="thick">
        <color indexed="47"/>
      </bottom>
      <diagonal/>
    </border>
    <border>
      <left style="thin">
        <color indexed="64"/>
      </left>
      <right/>
      <top/>
      <bottom style="thin">
        <color indexed="64"/>
      </bottom>
      <diagonal/>
    </border>
    <border>
      <left/>
      <right style="thin">
        <color indexed="64"/>
      </right>
      <top/>
      <bottom style="thin">
        <color indexed="64"/>
      </bottom>
      <diagonal/>
    </border>
    <border>
      <left style="thick">
        <color indexed="47"/>
      </left>
      <right/>
      <top style="thick">
        <color indexed="47"/>
      </top>
      <bottom style="thick">
        <color indexed="47"/>
      </bottom>
      <diagonal/>
    </border>
    <border>
      <left/>
      <right/>
      <top style="thick">
        <color indexed="47"/>
      </top>
      <bottom style="thick">
        <color indexed="47"/>
      </bottom>
      <diagonal/>
    </border>
    <border>
      <left/>
      <right style="thick">
        <color indexed="47"/>
      </right>
      <top style="thick">
        <color indexed="47"/>
      </top>
      <bottom style="thick">
        <color indexed="47"/>
      </bottom>
      <diagonal/>
    </border>
    <border>
      <left style="thick">
        <color indexed="47"/>
      </left>
      <right style="thick">
        <color indexed="47"/>
      </right>
      <top style="thick">
        <color indexed="47"/>
      </top>
      <bottom style="thick">
        <color indexed="47"/>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9"/>
      </right>
      <top style="thin">
        <color indexed="9"/>
      </top>
      <bottom style="thin">
        <color indexed="9"/>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Dashed">
        <color indexed="47"/>
      </left>
      <right/>
      <top style="thick">
        <color indexed="9"/>
      </top>
      <bottom style="thick">
        <color indexed="9"/>
      </bottom>
      <diagonal/>
    </border>
    <border>
      <left style="mediumDashed">
        <color indexed="47"/>
      </left>
      <right/>
      <top style="thick">
        <color indexed="9"/>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47"/>
      </left>
      <right/>
      <top/>
      <bottom style="medium">
        <color indexed="47"/>
      </bottom>
      <diagonal/>
    </border>
    <border>
      <left/>
      <right/>
      <top/>
      <bottom style="medium">
        <color indexed="47"/>
      </bottom>
      <diagonal/>
    </border>
    <border>
      <left/>
      <right style="medium">
        <color indexed="47"/>
      </right>
      <top/>
      <bottom style="medium">
        <color indexed="47"/>
      </bottom>
      <diagonal/>
    </border>
    <border>
      <left style="mediumDashed">
        <color indexed="47"/>
      </left>
      <right/>
      <top style="mediumDashed">
        <color indexed="47"/>
      </top>
      <bottom style="mediumDashed">
        <color indexed="47"/>
      </bottom>
      <diagonal/>
    </border>
    <border>
      <left/>
      <right/>
      <top style="mediumDashed">
        <color indexed="47"/>
      </top>
      <bottom style="mediumDashed">
        <color indexed="47"/>
      </bottom>
      <diagonal/>
    </border>
    <border>
      <left/>
      <right style="mediumDashed">
        <color indexed="47"/>
      </right>
      <top style="mediumDashed">
        <color indexed="47"/>
      </top>
      <bottom style="mediumDashed">
        <color indexed="47"/>
      </bottom>
      <diagonal/>
    </border>
    <border>
      <left/>
      <right style="thick">
        <color indexed="9"/>
      </right>
      <top/>
      <bottom style="thin">
        <color indexed="64"/>
      </bottom>
      <diagonal/>
    </border>
    <border>
      <left style="thick">
        <color indexed="9"/>
      </left>
      <right style="thick">
        <color indexed="9"/>
      </right>
      <top/>
      <bottom style="thin">
        <color indexed="64"/>
      </bottom>
      <diagonal/>
    </border>
    <border>
      <left/>
      <right/>
      <top style="thick">
        <color indexed="47"/>
      </top>
      <bottom/>
      <diagonal/>
    </border>
    <border>
      <left style="thick">
        <color indexed="47"/>
      </left>
      <right/>
      <top style="thick">
        <color indexed="9"/>
      </top>
      <bottom style="thick">
        <color indexed="9"/>
      </bottom>
      <diagonal/>
    </border>
    <border>
      <left style="thick">
        <color indexed="47"/>
      </left>
      <right/>
      <top style="thick">
        <color indexed="64"/>
      </top>
      <bottom style="thick">
        <color indexed="9"/>
      </bottom>
      <diagonal/>
    </border>
    <border>
      <left/>
      <right/>
      <top style="thick">
        <color indexed="64"/>
      </top>
      <bottom style="thick">
        <color indexed="9"/>
      </bottom>
      <diagonal/>
    </border>
    <border>
      <left style="thick">
        <color indexed="47"/>
      </left>
      <right/>
      <top style="thick">
        <color indexed="64"/>
      </top>
      <bottom style="thick">
        <color indexed="47"/>
      </bottom>
      <diagonal/>
    </border>
    <border>
      <left/>
      <right/>
      <top style="thick">
        <color indexed="64"/>
      </top>
      <bottom style="thick">
        <color indexed="47"/>
      </bottom>
      <diagonal/>
    </border>
    <border>
      <left/>
      <right style="thick">
        <color indexed="47"/>
      </right>
      <top style="thick">
        <color indexed="64"/>
      </top>
      <bottom style="thick">
        <color indexed="47"/>
      </bottom>
      <diagonal/>
    </border>
    <border>
      <left style="thick">
        <color indexed="9"/>
      </left>
      <right/>
      <top style="thick">
        <color indexed="47"/>
      </top>
      <bottom style="thick">
        <color indexed="9"/>
      </bottom>
      <diagonal/>
    </border>
    <border>
      <left/>
      <right style="thick">
        <color indexed="9"/>
      </right>
      <top style="thick">
        <color indexed="47"/>
      </top>
      <bottom style="thick">
        <color indexed="9"/>
      </bottom>
      <diagonal/>
    </border>
    <border>
      <left style="thick">
        <color indexed="9"/>
      </left>
      <right style="thick">
        <color indexed="9"/>
      </right>
      <top style="thick">
        <color indexed="9"/>
      </top>
      <bottom style="thin">
        <color indexed="64"/>
      </bottom>
      <diagonal/>
    </border>
    <border>
      <left/>
      <right/>
      <top style="thick">
        <color indexed="47"/>
      </top>
      <bottom style="thick">
        <color indexed="9"/>
      </bottom>
      <diagonal/>
    </border>
    <border>
      <left/>
      <right/>
      <top style="medium">
        <color indexed="9"/>
      </top>
      <bottom/>
      <diagonal/>
    </border>
    <border>
      <left style="thick">
        <color indexed="47"/>
      </left>
      <right/>
      <top/>
      <bottom style="thick">
        <color indexed="47"/>
      </bottom>
      <diagonal/>
    </border>
    <border>
      <left/>
      <right/>
      <top/>
      <bottom style="thick">
        <color indexed="47"/>
      </bottom>
      <diagonal/>
    </border>
    <border>
      <left style="thick">
        <color indexed="9"/>
      </left>
      <right style="thick">
        <color indexed="9"/>
      </right>
      <top style="thick">
        <color indexed="47"/>
      </top>
      <bottom/>
      <diagonal/>
    </border>
    <border>
      <left style="thin">
        <color indexed="64"/>
      </left>
      <right/>
      <top style="thick">
        <color indexed="9"/>
      </top>
      <bottom style="thick">
        <color indexed="9"/>
      </bottom>
      <diagonal/>
    </border>
    <border>
      <left/>
      <right style="thin">
        <color indexed="64"/>
      </right>
      <top style="thick">
        <color indexed="9"/>
      </top>
      <bottom/>
      <diagonal/>
    </border>
    <border>
      <left/>
      <right style="thin">
        <color indexed="64"/>
      </right>
      <top/>
      <bottom style="thick">
        <color indexed="9"/>
      </bottom>
      <diagonal/>
    </border>
    <border>
      <left/>
      <right style="thin">
        <color indexed="64"/>
      </right>
      <top style="medium">
        <color indexed="9"/>
      </top>
      <bottom style="medium">
        <color indexed="9"/>
      </bottom>
      <diagonal/>
    </border>
    <border>
      <left style="thin">
        <color indexed="64"/>
      </left>
      <right style="thin">
        <color indexed="64"/>
      </right>
      <top style="medium">
        <color indexed="9"/>
      </top>
      <bottom style="medium">
        <color indexed="9"/>
      </bottom>
      <diagonal/>
    </border>
    <border>
      <left style="thin">
        <color indexed="64"/>
      </left>
      <right style="medium">
        <color indexed="9"/>
      </right>
      <top style="medium">
        <color indexed="9"/>
      </top>
      <bottom style="medium">
        <color indexed="9"/>
      </bottom>
      <diagonal/>
    </border>
    <border>
      <left style="thick">
        <color indexed="47"/>
      </left>
      <right/>
      <top/>
      <bottom/>
      <diagonal/>
    </border>
    <border>
      <left style="thick">
        <color indexed="9"/>
      </left>
      <right/>
      <top style="thick">
        <color indexed="47"/>
      </top>
      <bottom/>
      <diagonal/>
    </border>
    <border>
      <left/>
      <right style="thick">
        <color indexed="47"/>
      </right>
      <top/>
      <bottom style="thick">
        <color indexed="47"/>
      </bottom>
      <diagonal/>
    </border>
    <border>
      <left style="thick">
        <color indexed="47"/>
      </left>
      <right/>
      <top style="thick">
        <color indexed="47"/>
      </top>
      <bottom/>
      <diagonal/>
    </border>
    <border>
      <left/>
      <right style="thick">
        <color indexed="9"/>
      </right>
      <top style="thick">
        <color indexed="47"/>
      </top>
      <bottom/>
      <diagonal/>
    </border>
    <border>
      <left style="medium">
        <color indexed="9"/>
      </left>
      <right style="thick">
        <color indexed="9"/>
      </right>
      <top style="thick">
        <color indexed="9"/>
      </top>
      <bottom style="thick">
        <color indexed="9"/>
      </bottom>
      <diagonal/>
    </border>
    <border>
      <left/>
      <right style="thin">
        <color indexed="9"/>
      </right>
      <top style="thick">
        <color indexed="47"/>
      </top>
      <bottom/>
      <diagonal/>
    </border>
    <border>
      <left style="medium">
        <color indexed="47"/>
      </left>
      <right/>
      <top/>
      <bottom/>
      <diagonal/>
    </border>
    <border>
      <left/>
      <right style="thick">
        <color indexed="47"/>
      </right>
      <top/>
      <bottom/>
      <diagonal/>
    </border>
    <border>
      <left/>
      <right style="medium">
        <color indexed="9"/>
      </right>
      <top style="thick">
        <color indexed="9"/>
      </top>
      <bottom style="thick">
        <color indexed="9"/>
      </bottom>
      <diagonal/>
    </border>
    <border>
      <left style="medium">
        <color indexed="9"/>
      </left>
      <right style="medium">
        <color indexed="9"/>
      </right>
      <top style="thick">
        <color indexed="9"/>
      </top>
      <bottom style="thick">
        <color indexed="9"/>
      </bottom>
      <diagonal/>
    </border>
    <border>
      <left/>
      <right style="medium">
        <color indexed="9"/>
      </right>
      <top style="thick">
        <color indexed="9"/>
      </top>
      <bottom style="medium">
        <color indexed="9"/>
      </bottom>
      <diagonal/>
    </border>
    <border>
      <left style="medium">
        <color indexed="9"/>
      </left>
      <right style="medium">
        <color indexed="9"/>
      </right>
      <top style="thick">
        <color indexed="9"/>
      </top>
      <bottom style="medium">
        <color indexed="9"/>
      </bottom>
      <diagonal/>
    </border>
    <border>
      <left/>
      <right style="thick">
        <color indexed="47"/>
      </right>
      <top style="thick">
        <color indexed="47"/>
      </top>
      <bottom/>
      <diagonal/>
    </border>
    <border>
      <left/>
      <right/>
      <top style="thin">
        <color indexed="64"/>
      </top>
      <bottom style="double">
        <color indexed="64"/>
      </bottom>
      <diagonal/>
    </border>
    <border>
      <left style="thick">
        <color indexed="9"/>
      </left>
      <right/>
      <top style="thin">
        <color indexed="64"/>
      </top>
      <bottom style="double">
        <color indexed="64"/>
      </bottom>
      <diagonal/>
    </border>
    <border>
      <left style="thin">
        <color indexed="9"/>
      </left>
      <right/>
      <top style="thin">
        <color indexed="9"/>
      </top>
      <bottom style="thin">
        <color indexed="9"/>
      </bottom>
      <diagonal/>
    </border>
    <border>
      <left style="thick">
        <color indexed="47"/>
      </left>
      <right/>
      <top style="thick">
        <color indexed="9"/>
      </top>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right style="medium">
        <color indexed="9"/>
      </right>
      <top style="medium">
        <color indexed="9"/>
      </top>
      <bottom style="medium">
        <color indexed="9"/>
      </bottom>
      <diagonal/>
    </border>
  </borders>
  <cellStyleXfs count="71">
    <xf numFmtId="0" fontId="0" fillId="0" borderId="0"/>
    <xf numFmtId="0" fontId="1" fillId="0" borderId="0"/>
    <xf numFmtId="0" fontId="69" fillId="2" borderId="0" applyNumberFormat="0" applyBorder="0" applyAlignment="0" applyProtection="0"/>
    <xf numFmtId="0" fontId="69" fillId="3" borderId="0" applyNumberFormat="0" applyBorder="0" applyAlignment="0" applyProtection="0"/>
    <xf numFmtId="0" fontId="69" fillId="4" borderId="0" applyNumberFormat="0" applyBorder="0" applyAlignment="0" applyProtection="0"/>
    <xf numFmtId="0" fontId="69" fillId="5"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8"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5" borderId="0" applyNumberFormat="0" applyBorder="0" applyAlignment="0" applyProtection="0"/>
    <xf numFmtId="0" fontId="69" fillId="8" borderId="0" applyNumberFormat="0" applyBorder="0" applyAlignment="0" applyProtection="0"/>
    <xf numFmtId="0" fontId="69" fillId="11" borderId="0" applyNumberFormat="0" applyBorder="0" applyAlignment="0" applyProtection="0"/>
    <xf numFmtId="0" fontId="70" fillId="12"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13" borderId="0" applyNumberFormat="0" applyBorder="0" applyAlignment="0" applyProtection="0"/>
    <xf numFmtId="0" fontId="70" fillId="14" borderId="0" applyNumberFormat="0" applyBorder="0" applyAlignment="0" applyProtection="0"/>
    <xf numFmtId="0" fontId="70" fillId="15"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18" borderId="0" applyNumberFormat="0" applyBorder="0" applyAlignment="0" applyProtection="0"/>
    <xf numFmtId="0" fontId="70" fillId="13" borderId="0" applyNumberFormat="0" applyBorder="0" applyAlignment="0" applyProtection="0"/>
    <xf numFmtId="0" fontId="70" fillId="14" borderId="0" applyNumberFormat="0" applyBorder="0" applyAlignment="0" applyProtection="0"/>
    <xf numFmtId="0" fontId="70" fillId="19" borderId="0" applyNumberFormat="0" applyBorder="0" applyAlignment="0" applyProtection="0"/>
    <xf numFmtId="0" fontId="26" fillId="0" borderId="0">
      <alignment horizontal="center" wrapText="1"/>
      <protection locked="0"/>
    </xf>
    <xf numFmtId="0" fontId="27" fillId="0" borderId="0" applyNumberFormat="0" applyProtection="0"/>
    <xf numFmtId="0" fontId="71" fillId="3" borderId="0" applyNumberFormat="0" applyBorder="0" applyAlignment="0" applyProtection="0"/>
    <xf numFmtId="170" fontId="1" fillId="0" borderId="0" applyFill="0" applyBorder="0" applyAlignment="0"/>
    <xf numFmtId="0" fontId="72" fillId="20" borderId="1" applyNumberFormat="0" applyAlignment="0" applyProtection="0"/>
    <xf numFmtId="0" fontId="73" fillId="21" borderId="2" applyNumberFormat="0" applyAlignment="0" applyProtection="0"/>
    <xf numFmtId="0" fontId="28" fillId="0" borderId="0" applyNumberFormat="0" applyAlignment="0">
      <alignment horizontal="left"/>
    </xf>
    <xf numFmtId="0" fontId="29" fillId="0" borderId="0" applyNumberFormat="0" applyAlignment="0">
      <alignment horizontal="left"/>
    </xf>
    <xf numFmtId="174" fontId="1" fillId="0" borderId="0" applyFont="0" applyFill="0" applyBorder="0" applyAlignment="0" applyProtection="0"/>
    <xf numFmtId="0" fontId="74" fillId="0" borderId="0" applyNumberFormat="0" applyFill="0" applyBorder="0" applyAlignment="0" applyProtection="0"/>
    <xf numFmtId="0" fontId="75" fillId="4" borderId="0" applyNumberFormat="0" applyBorder="0" applyAlignment="0" applyProtection="0"/>
    <xf numFmtId="38" fontId="14" fillId="22" borderId="0" applyNumberFormat="0" applyBorder="0" applyAlignment="0" applyProtection="0"/>
    <xf numFmtId="0" fontId="8" fillId="0" borderId="3" applyNumberFormat="0" applyAlignment="0" applyProtection="0">
      <alignment horizontal="left" vertical="center"/>
    </xf>
    <xf numFmtId="0" fontId="8" fillId="0" borderId="4">
      <alignment horizontal="left" vertical="center"/>
    </xf>
    <xf numFmtId="0" fontId="76" fillId="0" borderId="5" applyNumberFormat="0" applyFill="0" applyAlignment="0" applyProtection="0"/>
    <xf numFmtId="0" fontId="77" fillId="0" borderId="6" applyNumberFormat="0" applyFill="0" applyAlignment="0" applyProtection="0"/>
    <xf numFmtId="0" fontId="78" fillId="0" borderId="7" applyNumberFormat="0" applyFill="0" applyAlignment="0" applyProtection="0"/>
    <xf numFmtId="0" fontId="78" fillId="0" borderId="0" applyNumberFormat="0" applyFill="0" applyBorder="0" applyAlignment="0" applyProtection="0"/>
    <xf numFmtId="0" fontId="30" fillId="0" borderId="8">
      <alignment horizontal="center"/>
    </xf>
    <xf numFmtId="0" fontId="30" fillId="0" borderId="0">
      <alignment horizontal="center"/>
    </xf>
    <xf numFmtId="0" fontId="31" fillId="0" borderId="9" applyFill="0" applyBorder="0" applyProtection="0">
      <alignment horizontal="center" wrapText="1"/>
    </xf>
    <xf numFmtId="0" fontId="31" fillId="0" borderId="0" applyFill="0" applyBorder="0" applyProtection="0">
      <alignment horizontal="left" vertical="top" wrapText="1"/>
    </xf>
    <xf numFmtId="0" fontId="12" fillId="0" borderId="0" applyNumberFormat="0" applyFill="0" applyBorder="0" applyAlignment="0" applyProtection="0">
      <alignment vertical="top"/>
      <protection locked="0"/>
    </xf>
    <xf numFmtId="0" fontId="79" fillId="7" borderId="1" applyNumberFormat="0" applyAlignment="0" applyProtection="0"/>
    <xf numFmtId="10" fontId="14" fillId="23" borderId="10" applyNumberFormat="0" applyBorder="0" applyAlignment="0" applyProtection="0"/>
    <xf numFmtId="0" fontId="80" fillId="0" borderId="11" applyNumberFormat="0" applyFill="0" applyAlignment="0" applyProtection="0"/>
    <xf numFmtId="165"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0" fontId="81" fillId="24" borderId="0" applyNumberFormat="0" applyBorder="0" applyAlignment="0" applyProtection="0"/>
    <xf numFmtId="169" fontId="32" fillId="0" borderId="0"/>
    <xf numFmtId="0" fontId="1" fillId="25" borderId="12" applyNumberFormat="0" applyFont="0" applyAlignment="0" applyProtection="0"/>
    <xf numFmtId="0" fontId="82" fillId="20" borderId="13" applyNumberFormat="0" applyAlignment="0" applyProtection="0"/>
    <xf numFmtId="14" fontId="26" fillId="0" borderId="0">
      <alignment horizontal="center" wrapText="1"/>
      <protection locked="0"/>
    </xf>
    <xf numFmtId="10" fontId="1" fillId="0" borderId="0" applyFont="0" applyFill="0" applyBorder="0" applyAlignment="0" applyProtection="0"/>
    <xf numFmtId="0" fontId="33" fillId="26" borderId="0" applyNumberFormat="0" applyFont="0" applyBorder="0" applyAlignment="0">
      <alignment horizontal="center"/>
    </xf>
    <xf numFmtId="168" fontId="34" fillId="0" borderId="0" applyNumberFormat="0" applyFill="0" applyBorder="0" applyAlignment="0" applyProtection="0">
      <alignment horizontal="left"/>
    </xf>
    <xf numFmtId="0" fontId="33" fillId="1" borderId="4" applyNumberFormat="0" applyFont="0" applyAlignment="0">
      <alignment horizontal="center"/>
    </xf>
    <xf numFmtId="0" fontId="35" fillId="0" borderId="0" applyNumberFormat="0" applyFill="0" applyBorder="0" applyAlignment="0">
      <alignment horizontal="center"/>
    </xf>
    <xf numFmtId="0" fontId="68" fillId="0" borderId="0"/>
    <xf numFmtId="40" fontId="36" fillId="0" borderId="0" applyBorder="0">
      <alignment horizontal="right"/>
    </xf>
    <xf numFmtId="0" fontId="83" fillId="0" borderId="0" applyNumberFormat="0" applyFill="0" applyBorder="0" applyAlignment="0" applyProtection="0"/>
    <xf numFmtId="0" fontId="84" fillId="0" borderId="14" applyNumberFormat="0" applyFill="0" applyAlignment="0" applyProtection="0"/>
    <xf numFmtId="0" fontId="85" fillId="0" borderId="0" applyNumberFormat="0" applyFill="0" applyBorder="0" applyAlignment="0" applyProtection="0"/>
  </cellStyleXfs>
  <cellXfs count="1230">
    <xf numFmtId="0" fontId="0" fillId="0" borderId="0" xfId="0"/>
    <xf numFmtId="0" fontId="5" fillId="0" borderId="0" xfId="0" applyFont="1" applyFill="1" applyBorder="1" applyAlignment="1" applyProtection="1">
      <alignment horizontal="left" vertical="center"/>
    </xf>
    <xf numFmtId="49" fontId="9" fillId="0" borderId="0" xfId="0" applyNumberFormat="1" applyFont="1" applyFill="1" applyBorder="1" applyAlignment="1" applyProtection="1">
      <alignment horizontal="right"/>
    </xf>
    <xf numFmtId="0" fontId="6" fillId="0" borderId="0" xfId="0" applyFont="1"/>
    <xf numFmtId="49" fontId="9" fillId="0" borderId="0" xfId="0" applyNumberFormat="1" applyFont="1" applyFill="1" applyBorder="1" applyAlignment="1" applyProtection="1"/>
    <xf numFmtId="49" fontId="4" fillId="0" borderId="0" xfId="0" applyNumberFormat="1" applyFont="1" applyFill="1" applyBorder="1" applyAlignment="1" applyProtection="1">
      <alignment vertical="center"/>
    </xf>
    <xf numFmtId="49" fontId="6" fillId="0" borderId="0" xfId="0" applyNumberFormat="1" applyFont="1" applyFill="1" applyBorder="1" applyAlignment="1" applyProtection="1">
      <alignment vertical="center"/>
    </xf>
    <xf numFmtId="0" fontId="0" fillId="0" borderId="0" xfId="0" applyProtection="1"/>
    <xf numFmtId="0" fontId="2" fillId="0" borderId="0" xfId="0" applyFont="1" applyFill="1" applyAlignment="1" applyProtection="1">
      <alignment horizontal="center"/>
    </xf>
    <xf numFmtId="0" fontId="2" fillId="0" borderId="0" xfId="0" applyFont="1" applyFill="1" applyProtection="1"/>
    <xf numFmtId="0" fontId="5" fillId="0" borderId="0" xfId="0" applyFont="1" applyFill="1" applyBorder="1" applyAlignment="1" applyProtection="1">
      <alignment horizontal="left"/>
    </xf>
    <xf numFmtId="0" fontId="6" fillId="0" borderId="0" xfId="0" applyFont="1" applyFill="1" applyBorder="1" applyAlignment="1" applyProtection="1">
      <alignment horizontal="right" vertical="center"/>
    </xf>
    <xf numFmtId="0" fontId="2" fillId="0" borderId="0" xfId="0" applyFont="1" applyProtection="1"/>
    <xf numFmtId="0" fontId="6" fillId="0" borderId="0" xfId="0" applyFont="1" applyFill="1" applyBorder="1" applyAlignment="1" applyProtection="1">
      <alignment horizontal="right"/>
    </xf>
    <xf numFmtId="0" fontId="6" fillId="0" borderId="0" xfId="0" applyFont="1" applyFill="1" applyBorder="1" applyAlignment="1" applyProtection="1">
      <alignment horizontal="left" vertical="center"/>
    </xf>
    <xf numFmtId="0" fontId="6" fillId="0" borderId="0" xfId="0" applyNumberFormat="1" applyFont="1" applyFill="1" applyBorder="1" applyAlignment="1" applyProtection="1">
      <alignment horizontal="center" vertical="center"/>
    </xf>
    <xf numFmtId="0" fontId="7" fillId="0" borderId="15" xfId="0" applyFont="1" applyBorder="1" applyProtection="1"/>
    <xf numFmtId="0" fontId="8" fillId="0" borderId="15" xfId="0" applyFont="1" applyFill="1" applyBorder="1" applyAlignment="1" applyProtection="1">
      <alignment horizontal="left" vertical="top"/>
    </xf>
    <xf numFmtId="0" fontId="2" fillId="0" borderId="15" xfId="0" applyFont="1" applyFill="1" applyBorder="1" applyAlignment="1" applyProtection="1">
      <alignment vertical="center"/>
    </xf>
    <xf numFmtId="0" fontId="2" fillId="0" borderId="0" xfId="0" applyFont="1" applyFill="1" applyBorder="1" applyAlignment="1" applyProtection="1">
      <alignment vertical="center"/>
    </xf>
    <xf numFmtId="0" fontId="7" fillId="0" borderId="15" xfId="0" applyFont="1" applyFill="1" applyBorder="1" applyAlignment="1" applyProtection="1">
      <alignment vertical="center"/>
    </xf>
    <xf numFmtId="0" fontId="8" fillId="0" borderId="15" xfId="0" applyFont="1" applyFill="1" applyBorder="1" applyAlignment="1" applyProtection="1">
      <alignment vertical="top"/>
    </xf>
    <xf numFmtId="0" fontId="10" fillId="0" borderId="0" xfId="0" applyNumberFormat="1" applyFont="1" applyFill="1" applyBorder="1" applyAlignment="1" applyProtection="1">
      <alignment horizontal="left"/>
    </xf>
    <xf numFmtId="0" fontId="6" fillId="0" borderId="0" xfId="0" applyFont="1" applyProtection="1"/>
    <xf numFmtId="0" fontId="2" fillId="0" borderId="0" xfId="0" applyNumberFormat="1" applyFont="1" applyFill="1" applyBorder="1" applyAlignment="1" applyProtection="1">
      <alignment horizontal="right"/>
    </xf>
    <xf numFmtId="0" fontId="9" fillId="0" borderId="0" xfId="0" applyNumberFormat="1" applyFont="1" applyFill="1" applyBorder="1" applyAlignment="1" applyProtection="1">
      <alignment horizontal="right"/>
    </xf>
    <xf numFmtId="0" fontId="11" fillId="0" borderId="0" xfId="48" applyNumberFormat="1" applyFont="1" applyFill="1" applyBorder="1" applyAlignment="1" applyProtection="1">
      <alignment horizontal="left"/>
    </xf>
    <xf numFmtId="0" fontId="10" fillId="0" borderId="0" xfId="0" applyNumberFormat="1" applyFont="1" applyFill="1" applyBorder="1" applyAlignment="1" applyProtection="1"/>
    <xf numFmtId="0" fontId="9" fillId="0" borderId="0" xfId="0" applyFont="1" applyFill="1" applyBorder="1" applyAlignment="1" applyProtection="1"/>
    <xf numFmtId="0" fontId="24" fillId="0" borderId="0" xfId="0" applyFont="1" applyProtection="1"/>
    <xf numFmtId="0" fontId="19" fillId="0" borderId="0" xfId="0" applyFont="1" applyProtection="1"/>
    <xf numFmtId="0" fontId="17" fillId="0" borderId="0" xfId="0" applyFont="1" applyProtection="1"/>
    <xf numFmtId="0" fontId="13" fillId="0" borderId="0" xfId="0" applyFont="1" applyProtection="1"/>
    <xf numFmtId="0" fontId="13" fillId="0" borderId="0" xfId="0" applyFont="1"/>
    <xf numFmtId="0" fontId="14" fillId="0" borderId="0" xfId="0" applyFont="1"/>
    <xf numFmtId="0" fontId="0" fillId="0" borderId="15" xfId="0" applyBorder="1"/>
    <xf numFmtId="0" fontId="22" fillId="0" borderId="0" xfId="0" applyFont="1" applyAlignment="1">
      <alignment wrapText="1"/>
    </xf>
    <xf numFmtId="0" fontId="22" fillId="0" borderId="15" xfId="0" applyFont="1" applyFill="1" applyBorder="1" applyAlignment="1" applyProtection="1">
      <alignment horizontal="left" vertical="top"/>
    </xf>
    <xf numFmtId="0" fontId="17" fillId="0" borderId="0" xfId="0" applyFont="1" applyAlignment="1"/>
    <xf numFmtId="0" fontId="0" fillId="0" borderId="0" xfId="0" applyAlignment="1">
      <alignment wrapText="1"/>
    </xf>
    <xf numFmtId="0" fontId="13" fillId="0" borderId="0" xfId="0" applyFont="1" applyAlignment="1" applyProtection="1">
      <alignment horizontal="center"/>
    </xf>
    <xf numFmtId="0" fontId="13" fillId="0" borderId="0" xfId="0" applyFont="1" applyAlignment="1">
      <alignment horizontal="center"/>
    </xf>
    <xf numFmtId="0" fontId="14" fillId="0" borderId="0" xfId="0" applyFont="1" applyFill="1" applyBorder="1" applyAlignment="1" applyProtection="1">
      <alignment horizontal="left" vertical="center"/>
    </xf>
    <xf numFmtId="0" fontId="2" fillId="0" borderId="15" xfId="0" applyFont="1" applyBorder="1"/>
    <xf numFmtId="0" fontId="14" fillId="0" borderId="15" xfId="0" applyFont="1" applyBorder="1"/>
    <xf numFmtId="0" fontId="19" fillId="0" borderId="0" xfId="0" applyFont="1" applyFill="1" applyBorder="1" applyAlignment="1" applyProtection="1">
      <alignment horizontal="right"/>
    </xf>
    <xf numFmtId="0" fontId="0" fillId="0" borderId="0" xfId="0" applyBorder="1" applyProtection="1"/>
    <xf numFmtId="0" fontId="0" fillId="0" borderId="0" xfId="0" applyBorder="1"/>
    <xf numFmtId="0" fontId="13" fillId="0" borderId="0" xfId="0" applyFont="1" applyBorder="1" applyProtection="1"/>
    <xf numFmtId="0" fontId="19" fillId="0" borderId="15" xfId="0" applyFont="1" applyFill="1" applyBorder="1" applyAlignment="1" applyProtection="1">
      <alignment vertical="top"/>
    </xf>
    <xf numFmtId="0" fontId="0" fillId="0" borderId="16" xfId="0" applyBorder="1"/>
    <xf numFmtId="0" fontId="13" fillId="0" borderId="16" xfId="0" applyFont="1" applyBorder="1" applyAlignment="1" applyProtection="1">
      <alignment horizontal="center"/>
    </xf>
    <xf numFmtId="0" fontId="10" fillId="0" borderId="16" xfId="0" applyFont="1" applyBorder="1" applyAlignment="1" applyProtection="1">
      <alignment horizontal="left"/>
    </xf>
    <xf numFmtId="0" fontId="13" fillId="0" borderId="16" xfId="0" applyFont="1" applyFill="1" applyBorder="1" applyAlignment="1">
      <alignment horizontal="left"/>
    </xf>
    <xf numFmtId="0" fontId="39" fillId="0" borderId="16" xfId="48" applyFont="1" applyFill="1" applyBorder="1" applyAlignment="1" applyProtection="1">
      <alignment horizontal="left"/>
      <protection locked="0"/>
    </xf>
    <xf numFmtId="0" fontId="39" fillId="0" borderId="16" xfId="48" quotePrefix="1" applyFont="1" applyFill="1" applyBorder="1" applyAlignment="1" applyProtection="1">
      <alignment horizontal="left"/>
      <protection locked="0"/>
    </xf>
    <xf numFmtId="0" fontId="13" fillId="0" borderId="16" xfId="0" applyFont="1" applyFill="1" applyBorder="1" applyProtection="1"/>
    <xf numFmtId="0" fontId="0" fillId="0" borderId="16" xfId="0" applyBorder="1" applyProtection="1"/>
    <xf numFmtId="0" fontId="10" fillId="0" borderId="16" xfId="0" applyFont="1" applyBorder="1" applyAlignment="1">
      <alignment horizontal="left"/>
    </xf>
    <xf numFmtId="0" fontId="13" fillId="0" borderId="16" xfId="0" applyFont="1" applyBorder="1"/>
    <xf numFmtId="0" fontId="13" fillId="0" borderId="16" xfId="0" applyFont="1" applyFill="1" applyBorder="1" applyAlignment="1"/>
    <xf numFmtId="0" fontId="13" fillId="0" borderId="16" xfId="0" applyFont="1" applyFill="1" applyBorder="1"/>
    <xf numFmtId="0" fontId="13" fillId="0" borderId="16" xfId="0" applyFont="1" applyBorder="1" applyProtection="1"/>
    <xf numFmtId="0" fontId="13" fillId="0" borderId="17" xfId="0" applyFont="1" applyBorder="1" applyProtection="1"/>
    <xf numFmtId="0" fontId="0" fillId="0" borderId="17" xfId="0" applyBorder="1" applyProtection="1"/>
    <xf numFmtId="0" fontId="0" fillId="0" borderId="18" xfId="0" applyBorder="1" applyProtection="1"/>
    <xf numFmtId="0" fontId="17" fillId="0" borderId="16" xfId="0" applyFont="1" applyBorder="1" applyProtection="1"/>
    <xf numFmtId="0" fontId="4" fillId="0" borderId="0" xfId="0" applyNumberFormat="1" applyFont="1" applyFill="1" applyBorder="1" applyAlignment="1" applyProtection="1">
      <alignment vertical="center"/>
    </xf>
    <xf numFmtId="0" fontId="14" fillId="0" borderId="0" xfId="0" applyFont="1" applyBorder="1"/>
    <xf numFmtId="0" fontId="22" fillId="0" borderId="0" xfId="0" applyFont="1" applyBorder="1" applyProtection="1"/>
    <xf numFmtId="0" fontId="13" fillId="27" borderId="16" xfId="0" applyFont="1" applyFill="1" applyBorder="1" applyProtection="1"/>
    <xf numFmtId="0" fontId="0" fillId="0" borderId="19" xfId="0" applyFill="1" applyBorder="1" applyProtection="1"/>
    <xf numFmtId="0" fontId="0" fillId="0" borderId="0" xfId="0" applyFill="1" applyProtection="1"/>
    <xf numFmtId="0" fontId="0" fillId="0" borderId="0" xfId="0" applyNumberFormat="1" applyProtection="1"/>
    <xf numFmtId="0" fontId="0" fillId="0" borderId="0" xfId="0" applyNumberFormat="1" applyFill="1" applyProtection="1"/>
    <xf numFmtId="0" fontId="0" fillId="0" borderId="0" xfId="0" applyNumberFormat="1" applyAlignment="1" applyProtection="1"/>
    <xf numFmtId="0" fontId="0" fillId="0" borderId="0" xfId="0" applyNumberFormat="1" applyFill="1" applyBorder="1" applyAlignment="1" applyProtection="1"/>
    <xf numFmtId="0" fontId="0" fillId="0" borderId="0" xfId="0" applyNumberFormat="1" applyBorder="1" applyAlignment="1" applyProtection="1"/>
    <xf numFmtId="0" fontId="13" fillId="28" borderId="16" xfId="0" applyFont="1" applyFill="1" applyBorder="1" applyProtection="1">
      <protection locked="0"/>
    </xf>
    <xf numFmtId="0" fontId="0" fillId="0" borderId="16" xfId="0" applyBorder="1" applyProtection="1">
      <protection locked="0"/>
    </xf>
    <xf numFmtId="0" fontId="7" fillId="0" borderId="0" xfId="0" applyFont="1" applyBorder="1" applyProtection="1"/>
    <xf numFmtId="0" fontId="13" fillId="0" borderId="20" xfId="0" applyFont="1" applyBorder="1" applyAlignment="1"/>
    <xf numFmtId="0" fontId="13" fillId="0" borderId="21" xfId="0" applyFont="1" applyBorder="1" applyAlignment="1"/>
    <xf numFmtId="0" fontId="13" fillId="0" borderId="18" xfId="0" applyFont="1" applyBorder="1" applyAlignment="1"/>
    <xf numFmtId="0" fontId="13" fillId="0" borderId="22" xfId="0" applyFont="1" applyBorder="1" applyAlignment="1"/>
    <xf numFmtId="49" fontId="3" fillId="0" borderId="0" xfId="0" applyNumberFormat="1" applyFont="1" applyFill="1" applyBorder="1" applyAlignment="1" applyProtection="1">
      <alignment vertical="center"/>
    </xf>
    <xf numFmtId="0" fontId="14" fillId="28" borderId="23" xfId="0" applyNumberFormat="1" applyFont="1" applyFill="1" applyBorder="1" applyAlignment="1" applyProtection="1">
      <alignment horizontal="center"/>
      <protection locked="0"/>
    </xf>
    <xf numFmtId="0" fontId="40" fillId="28" borderId="23" xfId="0" applyNumberFormat="1" applyFont="1" applyFill="1" applyBorder="1" applyAlignment="1" applyProtection="1">
      <alignment horizontal="center"/>
      <protection locked="0"/>
    </xf>
    <xf numFmtId="0" fontId="17" fillId="0" borderId="23" xfId="0" applyFont="1" applyBorder="1" applyAlignment="1" applyProtection="1"/>
    <xf numFmtId="0" fontId="22" fillId="0" borderId="0" xfId="0" applyFont="1"/>
    <xf numFmtId="0" fontId="17" fillId="0" borderId="18" xfId="0" applyFont="1" applyBorder="1" applyAlignment="1" applyProtection="1"/>
    <xf numFmtId="0" fontId="17" fillId="0" borderId="16" xfId="0" applyFont="1" applyBorder="1" applyAlignment="1" applyProtection="1"/>
    <xf numFmtId="0" fontId="0" fillId="0" borderId="24" xfId="0" applyBorder="1"/>
    <xf numFmtId="0" fontId="2" fillId="0" borderId="0" xfId="0" applyFont="1"/>
    <xf numFmtId="0" fontId="12" fillId="0" borderId="16" xfId="48" applyFill="1" applyBorder="1" applyAlignment="1" applyProtection="1"/>
    <xf numFmtId="0" fontId="13" fillId="0" borderId="25" xfId="0" applyFont="1" applyBorder="1" applyProtection="1"/>
    <xf numFmtId="0" fontId="57" fillId="0" borderId="16" xfId="0" applyFont="1" applyBorder="1"/>
    <xf numFmtId="0" fontId="58" fillId="0" borderId="16" xfId="0" applyFont="1" applyBorder="1" applyProtection="1"/>
    <xf numFmtId="0" fontId="58" fillId="0" borderId="16" xfId="0" applyFont="1" applyBorder="1"/>
    <xf numFmtId="0" fontId="13" fillId="0" borderId="16" xfId="0" applyFont="1" applyBorder="1" applyAlignment="1">
      <alignment horizontal="center"/>
    </xf>
    <xf numFmtId="0" fontId="13" fillId="0" borderId="16" xfId="0" quotePrefix="1" applyFont="1" applyBorder="1"/>
    <xf numFmtId="0" fontId="57" fillId="0" borderId="23" xfId="0" applyFont="1" applyBorder="1"/>
    <xf numFmtId="0" fontId="13" fillId="0" borderId="23" xfId="0" applyFont="1" applyBorder="1"/>
    <xf numFmtId="0" fontId="13" fillId="0" borderId="23" xfId="0" quotePrefix="1" applyFont="1" applyBorder="1"/>
    <xf numFmtId="0" fontId="59" fillId="0" borderId="23" xfId="0" applyFont="1" applyBorder="1"/>
    <xf numFmtId="0" fontId="59" fillId="0" borderId="16" xfId="0" applyFont="1" applyBorder="1"/>
    <xf numFmtId="0" fontId="13" fillId="0" borderId="16" xfId="0" applyFont="1" applyFill="1" applyBorder="1" applyAlignment="1" applyProtection="1">
      <protection locked="0"/>
    </xf>
    <xf numFmtId="0" fontId="22" fillId="0" borderId="26" xfId="0" applyFont="1" applyBorder="1"/>
    <xf numFmtId="0" fontId="0" fillId="0" borderId="27" xfId="0" applyBorder="1"/>
    <xf numFmtId="0" fontId="0" fillId="0" borderId="28" xfId="0" applyBorder="1"/>
    <xf numFmtId="0" fontId="0" fillId="29" borderId="0" xfId="0" applyFill="1" applyProtection="1"/>
    <xf numFmtId="0" fontId="1" fillId="0" borderId="0" xfId="0" applyFont="1" applyProtection="1"/>
    <xf numFmtId="0" fontId="0" fillId="22" borderId="0" xfId="0" applyFill="1" applyProtection="1"/>
    <xf numFmtId="0" fontId="0" fillId="22" borderId="0" xfId="0" applyFill="1"/>
    <xf numFmtId="0" fontId="22" fillId="0" borderId="0" xfId="0" applyFont="1" applyBorder="1" applyAlignment="1">
      <alignment horizontal="left"/>
    </xf>
    <xf numFmtId="0" fontId="22" fillId="0" borderId="0" xfId="0" applyFont="1" applyFill="1" applyBorder="1" applyAlignment="1"/>
    <xf numFmtId="0" fontId="22" fillId="0" borderId="0" xfId="0" applyFont="1" applyFill="1"/>
    <xf numFmtId="0" fontId="0" fillId="0" borderId="0" xfId="0" applyFill="1"/>
    <xf numFmtId="0" fontId="13" fillId="0" borderId="22" xfId="0" applyFont="1" applyBorder="1"/>
    <xf numFmtId="0" fontId="0" fillId="0" borderId="22" xfId="0" applyBorder="1"/>
    <xf numFmtId="0" fontId="0" fillId="0" borderId="23" xfId="0" applyBorder="1"/>
    <xf numFmtId="0" fontId="13" fillId="0" borderId="29" xfId="0" applyFont="1" applyBorder="1" applyProtection="1"/>
    <xf numFmtId="0" fontId="0" fillId="0" borderId="30" xfId="0" applyBorder="1" applyProtection="1"/>
    <xf numFmtId="0" fontId="0" fillId="0" borderId="31" xfId="0" applyBorder="1" applyProtection="1"/>
    <xf numFmtId="0" fontId="19" fillId="0" borderId="32" xfId="0" applyFont="1" applyBorder="1" applyProtection="1"/>
    <xf numFmtId="0" fontId="0" fillId="0" borderId="32" xfId="0" applyBorder="1" applyProtection="1"/>
    <xf numFmtId="0" fontId="14" fillId="0" borderId="0" xfId="0" applyFont="1" applyBorder="1" applyAlignment="1" applyProtection="1"/>
    <xf numFmtId="0" fontId="22" fillId="0" borderId="0" xfId="0" applyFont="1" applyProtection="1"/>
    <xf numFmtId="0" fontId="17" fillId="28" borderId="16" xfId="0" applyFont="1" applyFill="1" applyBorder="1" applyProtection="1">
      <protection locked="0"/>
    </xf>
    <xf numFmtId="0" fontId="19" fillId="0" borderId="15" xfId="0" applyFont="1" applyFill="1" applyBorder="1" applyAlignment="1" applyProtection="1"/>
    <xf numFmtId="0" fontId="7" fillId="0" borderId="33" xfId="0" applyFont="1" applyBorder="1" applyProtection="1"/>
    <xf numFmtId="0" fontId="8" fillId="0" borderId="33" xfId="0" applyFont="1" applyFill="1" applyBorder="1" applyAlignment="1" applyProtection="1">
      <alignment horizontal="left" vertical="top"/>
    </xf>
    <xf numFmtId="0" fontId="2" fillId="0" borderId="33" xfId="0" applyFont="1" applyFill="1" applyBorder="1" applyAlignment="1" applyProtection="1">
      <alignment vertical="center"/>
    </xf>
    <xf numFmtId="0" fontId="19" fillId="0" borderId="33" xfId="0" applyFont="1" applyFill="1" applyBorder="1" applyAlignment="1" applyProtection="1">
      <alignment vertical="top"/>
    </xf>
    <xf numFmtId="0" fontId="0" fillId="0" borderId="8" xfId="0" applyBorder="1"/>
    <xf numFmtId="1" fontId="13" fillId="28" borderId="16" xfId="0" applyNumberFormat="1" applyFont="1" applyFill="1" applyBorder="1" applyAlignment="1" applyProtection="1">
      <alignment horizontal="left"/>
      <protection locked="0"/>
    </xf>
    <xf numFmtId="0" fontId="54" fillId="0" borderId="34" xfId="0" applyFont="1" applyBorder="1" applyAlignment="1"/>
    <xf numFmtId="0" fontId="13" fillId="28" borderId="35" xfId="0" applyFont="1" applyFill="1" applyBorder="1" applyAlignment="1" applyProtection="1">
      <alignment horizontal="center"/>
      <protection locked="0"/>
    </xf>
    <xf numFmtId="0" fontId="48" fillId="0" borderId="0" xfId="0" applyFont="1" applyAlignment="1">
      <alignment horizontal="center"/>
    </xf>
    <xf numFmtId="0" fontId="48" fillId="0" borderId="8" xfId="0" applyFont="1" applyBorder="1" applyAlignment="1">
      <alignment horizontal="center"/>
    </xf>
    <xf numFmtId="0" fontId="48" fillId="0" borderId="0" xfId="0" applyFont="1" applyFill="1" applyAlignment="1">
      <alignment horizontal="center"/>
    </xf>
    <xf numFmtId="49" fontId="13" fillId="28" borderId="35" xfId="0" applyNumberFormat="1" applyFont="1" applyFill="1" applyBorder="1" applyAlignment="1" applyProtection="1">
      <alignment horizontal="center"/>
      <protection locked="0"/>
    </xf>
    <xf numFmtId="1" fontId="13" fillId="28" borderId="36" xfId="0" applyNumberFormat="1" applyFont="1" applyFill="1" applyBorder="1" applyAlignment="1" applyProtection="1">
      <alignment horizontal="left"/>
      <protection locked="0"/>
    </xf>
    <xf numFmtId="0" fontId="1" fillId="30" borderId="0" xfId="0" applyFont="1" applyFill="1"/>
    <xf numFmtId="0" fontId="1" fillId="0" borderId="0" xfId="0" applyFont="1"/>
    <xf numFmtId="1" fontId="0" fillId="0" borderId="0" xfId="0" applyNumberFormat="1"/>
    <xf numFmtId="1" fontId="1" fillId="0" borderId="0" xfId="0" applyNumberFormat="1" applyFont="1"/>
    <xf numFmtId="49" fontId="6" fillId="0" borderId="0" xfId="0" applyNumberFormat="1" applyFont="1"/>
    <xf numFmtId="172" fontId="1" fillId="0" borderId="0" xfId="0" applyNumberFormat="1" applyFont="1" applyAlignment="1">
      <alignment horizontal="center"/>
    </xf>
    <xf numFmtId="0" fontId="19" fillId="0" borderId="37" xfId="0" applyNumberFormat="1" applyFont="1" applyFill="1" applyBorder="1" applyAlignment="1" applyProtection="1">
      <alignment horizontal="left" vertical="center"/>
      <protection locked="0"/>
    </xf>
    <xf numFmtId="0" fontId="19" fillId="0" borderId="0" xfId="0" applyNumberFormat="1" applyFont="1" applyFill="1" applyBorder="1" applyAlignment="1" applyProtection="1">
      <alignment horizontal="left" vertical="center"/>
      <protection locked="0"/>
    </xf>
    <xf numFmtId="0" fontId="1" fillId="0" borderId="0" xfId="0" applyFont="1" applyFill="1" applyAlignment="1">
      <alignment horizontal="center"/>
    </xf>
    <xf numFmtId="0" fontId="0" fillId="0" borderId="21" xfId="0" applyBorder="1" applyAlignment="1">
      <alignment horizontal="left" vertical="center"/>
    </xf>
    <xf numFmtId="0" fontId="0" fillId="0" borderId="0" xfId="0" applyBorder="1" applyAlignment="1">
      <alignment horizontal="left" vertical="center"/>
    </xf>
    <xf numFmtId="0" fontId="1" fillId="0" borderId="0" xfId="0" applyFont="1" applyAlignment="1">
      <alignment horizontal="center"/>
    </xf>
    <xf numFmtId="0" fontId="6" fillId="0" borderId="8" xfId="0" applyFont="1" applyFill="1" applyBorder="1" applyAlignment="1" applyProtection="1">
      <alignment horizontal="left" vertical="center"/>
    </xf>
    <xf numFmtId="0" fontId="1" fillId="0" borderId="8" xfId="0" applyFont="1" applyBorder="1" applyAlignment="1">
      <alignment horizontal="center"/>
    </xf>
    <xf numFmtId="0" fontId="13" fillId="0" borderId="0" xfId="0" applyFont="1" applyBorder="1" applyAlignment="1"/>
    <xf numFmtId="0" fontId="14" fillId="0" borderId="0" xfId="0" applyFont="1" applyBorder="1" applyAlignment="1"/>
    <xf numFmtId="0" fontId="8" fillId="0" borderId="0" xfId="0" applyFont="1" applyFill="1" applyBorder="1" applyAlignment="1" applyProtection="1">
      <alignment horizontal="left" vertical="top"/>
    </xf>
    <xf numFmtId="0" fontId="19" fillId="0" borderId="0" xfId="0" applyFont="1" applyBorder="1" applyAlignment="1">
      <alignment vertical="top"/>
    </xf>
    <xf numFmtId="0" fontId="0" fillId="0" borderId="0" xfId="0" applyBorder="1" applyAlignment="1"/>
    <xf numFmtId="0" fontId="4" fillId="0" borderId="0" xfId="0" applyNumberFormat="1" applyFont="1" applyFill="1" applyBorder="1" applyAlignment="1" applyProtection="1">
      <alignment horizontal="center" vertical="center"/>
    </xf>
    <xf numFmtId="0" fontId="1" fillId="0" borderId="0" xfId="0" applyFont="1" applyProtection="1">
      <protection locked="0"/>
    </xf>
    <xf numFmtId="0" fontId="0" fillId="0" borderId="0" xfId="0" applyProtection="1">
      <protection locked="0"/>
    </xf>
    <xf numFmtId="0" fontId="0" fillId="30" borderId="0" xfId="0" applyFill="1" applyProtection="1"/>
    <xf numFmtId="0" fontId="22" fillId="0" borderId="18" xfId="0" applyFont="1" applyFill="1" applyBorder="1" applyAlignment="1">
      <alignment horizontal="center" wrapText="1"/>
    </xf>
    <xf numFmtId="0" fontId="0" fillId="0" borderId="0" xfId="0" applyNumberFormat="1"/>
    <xf numFmtId="0" fontId="6" fillId="30" borderId="10" xfId="0" applyNumberFormat="1" applyFont="1" applyFill="1" applyBorder="1" applyAlignment="1" applyProtection="1">
      <alignment horizontal="center"/>
    </xf>
    <xf numFmtId="0" fontId="6" fillId="30" borderId="24" xfId="0" applyNumberFormat="1" applyFont="1" applyFill="1" applyBorder="1" applyAlignment="1" applyProtection="1">
      <alignment horizontal="center" wrapText="1"/>
    </xf>
    <xf numFmtId="0" fontId="0" fillId="22" borderId="10" xfId="0" applyNumberFormat="1" applyFill="1" applyBorder="1" applyAlignment="1" applyProtection="1">
      <alignment horizontal="left"/>
    </xf>
    <xf numFmtId="0" fontId="6" fillId="30" borderId="10" xfId="0" applyNumberFormat="1" applyFont="1" applyFill="1" applyBorder="1" applyAlignment="1" applyProtection="1">
      <alignment horizontal="center" wrapText="1"/>
    </xf>
    <xf numFmtId="0" fontId="0" fillId="22" borderId="10" xfId="0" quotePrefix="1" applyNumberFormat="1" applyFill="1" applyBorder="1" applyAlignment="1" applyProtection="1">
      <alignment horizontal="right"/>
    </xf>
    <xf numFmtId="0" fontId="0" fillId="0" borderId="0" xfId="0" applyNumberFormat="1" applyAlignment="1" applyProtection="1">
      <alignment horizontal="right"/>
    </xf>
    <xf numFmtId="0" fontId="6" fillId="30" borderId="38" xfId="0" applyNumberFormat="1" applyFont="1" applyFill="1" applyBorder="1" applyAlignment="1" applyProtection="1">
      <alignment horizontal="center" wrapText="1"/>
    </xf>
    <xf numFmtId="0" fontId="2" fillId="0" borderId="0" xfId="0" applyNumberFormat="1" applyFont="1" applyAlignment="1" applyProtection="1">
      <alignment horizontal="center"/>
    </xf>
    <xf numFmtId="0" fontId="12" fillId="22" borderId="10" xfId="48" applyNumberFormat="1" applyFill="1" applyBorder="1" applyAlignment="1" applyProtection="1">
      <alignment horizontal="left"/>
    </xf>
    <xf numFmtId="0" fontId="2" fillId="22" borderId="10" xfId="0" applyNumberFormat="1" applyFont="1" applyFill="1" applyBorder="1" applyAlignment="1" applyProtection="1">
      <alignment horizontal="left"/>
    </xf>
    <xf numFmtId="0" fontId="0" fillId="22" borderId="10" xfId="0" applyNumberFormat="1" applyFill="1" applyBorder="1" applyAlignment="1" applyProtection="1">
      <alignment horizontal="right"/>
    </xf>
    <xf numFmtId="0" fontId="0" fillId="22" borderId="39" xfId="0" applyNumberFormat="1" applyFill="1" applyBorder="1" applyAlignment="1" applyProtection="1">
      <alignment horizontal="left"/>
    </xf>
    <xf numFmtId="0" fontId="0" fillId="0" borderId="0" xfId="0" applyNumberFormat="1" applyAlignment="1" applyProtection="1">
      <alignment horizontal="left"/>
    </xf>
    <xf numFmtId="0" fontId="0" fillId="0" borderId="0" xfId="0" applyNumberFormat="1" applyAlignment="1" applyProtection="1">
      <alignment horizontal="center"/>
    </xf>
    <xf numFmtId="0" fontId="13" fillId="27" borderId="16" xfId="0" applyNumberFormat="1" applyFont="1" applyFill="1" applyBorder="1" applyProtection="1"/>
    <xf numFmtId="0" fontId="1" fillId="0" borderId="0" xfId="0" applyNumberFormat="1" applyFont="1" applyProtection="1"/>
    <xf numFmtId="0" fontId="19" fillId="31" borderId="15" xfId="0" applyFont="1" applyFill="1" applyBorder="1" applyAlignment="1">
      <alignment vertical="top"/>
    </xf>
    <xf numFmtId="0" fontId="0" fillId="31" borderId="15" xfId="0" applyFill="1" applyBorder="1"/>
    <xf numFmtId="0" fontId="0" fillId="0" borderId="15" xfId="0" applyFill="1" applyBorder="1" applyAlignment="1"/>
    <xf numFmtId="0" fontId="0" fillId="0" borderId="40" xfId="0" applyBorder="1"/>
    <xf numFmtId="0" fontId="6" fillId="0" borderId="8" xfId="0" applyNumberFormat="1" applyFont="1" applyFill="1" applyBorder="1" applyAlignment="1" applyProtection="1">
      <alignment horizontal="center" vertical="center"/>
    </xf>
    <xf numFmtId="0" fontId="0" fillId="31" borderId="15" xfId="0" applyFill="1" applyBorder="1" applyAlignment="1"/>
    <xf numFmtId="0" fontId="0" fillId="31" borderId="0" xfId="0" applyFill="1"/>
    <xf numFmtId="0" fontId="14" fillId="0" borderId="0" xfId="0" applyFont="1" applyBorder="1" applyAlignment="1" applyProtection="1">
      <alignment wrapText="1"/>
    </xf>
    <xf numFmtId="1" fontId="0" fillId="0" borderId="0" xfId="0" applyNumberFormat="1" applyFill="1" applyProtection="1"/>
    <xf numFmtId="0" fontId="63" fillId="0" borderId="0" xfId="0" applyNumberFormat="1" applyFont="1" applyFill="1" applyProtection="1"/>
    <xf numFmtId="0" fontId="13" fillId="0" borderId="0" xfId="0" applyFont="1" applyProtection="1">
      <protection locked="0"/>
    </xf>
    <xf numFmtId="1" fontId="13" fillId="28" borderId="35" xfId="0" applyNumberFormat="1" applyFont="1" applyFill="1" applyBorder="1" applyAlignment="1" applyProtection="1">
      <alignment horizontal="center"/>
      <protection locked="0"/>
    </xf>
    <xf numFmtId="1" fontId="0" fillId="0" borderId="0" xfId="0" applyNumberFormat="1" applyFill="1" applyBorder="1" applyAlignment="1" applyProtection="1"/>
    <xf numFmtId="175" fontId="0" fillId="0" borderId="0" xfId="0" applyNumberFormat="1" applyFill="1" applyBorder="1" applyAlignment="1" applyProtection="1"/>
    <xf numFmtId="175" fontId="0" fillId="0" borderId="0" xfId="0" applyNumberFormat="1" applyFill="1" applyProtection="1"/>
    <xf numFmtId="175" fontId="0" fillId="0" borderId="0" xfId="0" applyNumberFormat="1" applyProtection="1"/>
    <xf numFmtId="0" fontId="14" fillId="0" borderId="41" xfId="0" applyFont="1" applyBorder="1" applyAlignment="1" applyProtection="1">
      <alignment horizontal="right"/>
    </xf>
    <xf numFmtId="0" fontId="0" fillId="0" borderId="0" xfId="0" applyNumberFormat="1" applyFill="1" applyProtection="1">
      <protection locked="0"/>
    </xf>
    <xf numFmtId="0" fontId="13" fillId="0" borderId="16" xfId="0" applyFont="1" applyBorder="1" applyAlignment="1">
      <alignment horizontal="left"/>
    </xf>
    <xf numFmtId="0" fontId="13" fillId="0" borderId="16" xfId="0" applyFont="1" applyBorder="1" applyProtection="1">
      <protection locked="0"/>
    </xf>
    <xf numFmtId="0" fontId="14" fillId="0" borderId="18" xfId="0" applyFont="1" applyFill="1" applyBorder="1" applyAlignment="1"/>
    <xf numFmtId="0" fontId="14" fillId="0" borderId="22" xfId="0" applyFont="1" applyFill="1" applyBorder="1" applyAlignment="1"/>
    <xf numFmtId="0" fontId="14" fillId="0" borderId="23" xfId="0" applyFont="1" applyFill="1" applyBorder="1" applyAlignment="1"/>
    <xf numFmtId="0" fontId="13" fillId="0" borderId="16" xfId="0" applyFont="1" applyFill="1" applyBorder="1" applyProtection="1">
      <protection locked="0"/>
    </xf>
    <xf numFmtId="0" fontId="14" fillId="0" borderId="16" xfId="0" applyFont="1" applyFill="1" applyBorder="1" applyAlignment="1"/>
    <xf numFmtId="0" fontId="14" fillId="0" borderId="42" xfId="0" applyFont="1" applyBorder="1" applyAlignment="1" applyProtection="1"/>
    <xf numFmtId="0" fontId="14" fillId="28" borderId="43" xfId="0" applyNumberFormat="1" applyFont="1" applyFill="1" applyBorder="1" applyAlignment="1" applyProtection="1">
      <alignment horizontal="center"/>
      <protection locked="0"/>
    </xf>
    <xf numFmtId="0" fontId="0" fillId="0" borderId="25" xfId="0" applyBorder="1" applyProtection="1"/>
    <xf numFmtId="0" fontId="13" fillId="0" borderId="0" xfId="0" applyFont="1" applyFill="1" applyAlignment="1" applyProtection="1">
      <protection locked="0"/>
    </xf>
    <xf numFmtId="0" fontId="14" fillId="0" borderId="0" xfId="0" applyNumberFormat="1" applyFont="1" applyFill="1" applyBorder="1" applyAlignment="1" applyProtection="1">
      <alignment horizontal="right"/>
    </xf>
    <xf numFmtId="0" fontId="14" fillId="0" borderId="0" xfId="0" applyNumberFormat="1" applyFont="1" applyFill="1" applyBorder="1" applyAlignment="1" applyProtection="1">
      <alignment horizontal="left"/>
      <protection locked="0"/>
    </xf>
    <xf numFmtId="0" fontId="49" fillId="0" borderId="0" xfId="0" applyFont="1"/>
    <xf numFmtId="0" fontId="17" fillId="29" borderId="16" xfId="0" applyFont="1" applyFill="1" applyBorder="1" applyProtection="1"/>
    <xf numFmtId="0" fontId="17" fillId="29" borderId="17" xfId="0" applyFont="1" applyFill="1" applyBorder="1" applyProtection="1"/>
    <xf numFmtId="0" fontId="17" fillId="29" borderId="16" xfId="0" quotePrefix="1" applyFont="1" applyFill="1" applyBorder="1" applyProtection="1"/>
    <xf numFmtId="0" fontId="0" fillId="29" borderId="16" xfId="0" applyFill="1" applyBorder="1" applyProtection="1"/>
    <xf numFmtId="0" fontId="17" fillId="29" borderId="18" xfId="0" applyFont="1" applyFill="1" applyBorder="1" applyAlignment="1" applyProtection="1">
      <protection locked="0"/>
    </xf>
    <xf numFmtId="0" fontId="22" fillId="0" borderId="0" xfId="0" applyFont="1" applyFill="1" applyBorder="1" applyAlignment="1" applyProtection="1">
      <alignment horizontal="left" vertical="top"/>
    </xf>
    <xf numFmtId="0" fontId="14" fillId="0" borderId="0" xfId="0" applyFont="1" applyFill="1" applyBorder="1" applyAlignment="1" applyProtection="1">
      <alignment vertical="center"/>
    </xf>
    <xf numFmtId="0" fontId="22" fillId="0" borderId="0" xfId="0" applyFont="1" applyFill="1" applyBorder="1" applyAlignment="1" applyProtection="1">
      <alignment vertical="top"/>
    </xf>
    <xf numFmtId="0" fontId="22" fillId="0" borderId="0" xfId="0" applyFont="1" applyFill="1" applyBorder="1" applyAlignment="1" applyProtection="1">
      <alignment horizontal="left" vertical="top" wrapText="1"/>
    </xf>
    <xf numFmtId="0" fontId="14" fillId="0" borderId="0" xfId="0" applyFont="1" applyProtection="1"/>
    <xf numFmtId="0" fontId="13" fillId="0" borderId="0" xfId="0" applyFont="1" applyFill="1" applyAlignment="1" applyProtection="1">
      <alignment horizontal="left"/>
      <protection locked="0"/>
    </xf>
    <xf numFmtId="0" fontId="13" fillId="0" borderId="0" xfId="0" applyFont="1" applyFill="1"/>
    <xf numFmtId="0" fontId="13" fillId="0" borderId="0" xfId="0" applyFont="1" applyFill="1" applyBorder="1" applyAlignment="1" applyProtection="1">
      <alignment horizontal="left"/>
      <protection locked="0"/>
    </xf>
    <xf numFmtId="0" fontId="19" fillId="0" borderId="0" xfId="0" applyFont="1" applyAlignment="1" applyProtection="1">
      <alignment horizontal="left"/>
    </xf>
    <xf numFmtId="0" fontId="10" fillId="0" borderId="0" xfId="0" applyFont="1" applyFill="1" applyBorder="1" applyAlignment="1" applyProtection="1">
      <alignment horizontal="left"/>
      <protection locked="0"/>
    </xf>
    <xf numFmtId="1" fontId="0" fillId="0" borderId="0" xfId="0" applyNumberFormat="1" applyProtection="1"/>
    <xf numFmtId="0" fontId="0" fillId="0" borderId="37" xfId="0" applyFill="1" applyBorder="1" applyProtection="1"/>
    <xf numFmtId="0" fontId="13" fillId="0" borderId="0" xfId="0" applyFont="1" applyFill="1" applyProtection="1"/>
    <xf numFmtId="0" fontId="0" fillId="0" borderId="0" xfId="0" applyProtection="1">
      <protection hidden="1"/>
    </xf>
    <xf numFmtId="0" fontId="14" fillId="0" borderId="0" xfId="0" applyFont="1" applyFill="1" applyBorder="1" applyAlignment="1" applyProtection="1"/>
    <xf numFmtId="0" fontId="14" fillId="0" borderId="0" xfId="0" quotePrefix="1" applyFont="1" applyBorder="1" applyAlignment="1" applyProtection="1"/>
    <xf numFmtId="0" fontId="0" fillId="0" borderId="0" xfId="0" applyFill="1" applyBorder="1"/>
    <xf numFmtId="0" fontId="14" fillId="0" borderId="0" xfId="0" applyNumberFormat="1" applyFont="1" applyFill="1" applyBorder="1" applyAlignment="1" applyProtection="1">
      <protection locked="0"/>
    </xf>
    <xf numFmtId="0" fontId="0" fillId="0" borderId="0" xfId="0" applyNumberFormat="1" applyFont="1" applyProtection="1"/>
    <xf numFmtId="49" fontId="13" fillId="0" borderId="0" xfId="0" applyNumberFormat="1" applyFont="1"/>
    <xf numFmtId="49" fontId="0" fillId="0" borderId="0" xfId="0" applyNumberFormat="1"/>
    <xf numFmtId="0" fontId="13" fillId="0" borderId="0" xfId="0" applyFont="1" applyAlignment="1">
      <alignment horizontal="left"/>
    </xf>
    <xf numFmtId="0" fontId="0" fillId="0" borderId="0" xfId="0" applyAlignment="1"/>
    <xf numFmtId="0" fontId="0" fillId="0" borderId="44" xfId="0" applyBorder="1" applyAlignment="1"/>
    <xf numFmtId="0" fontId="0" fillId="29" borderId="0" xfId="0" applyFill="1"/>
    <xf numFmtId="49" fontId="6" fillId="29" borderId="0" xfId="0" applyNumberFormat="1" applyFont="1" applyFill="1" applyBorder="1" applyAlignment="1" applyProtection="1">
      <alignment vertical="center"/>
    </xf>
    <xf numFmtId="0" fontId="6" fillId="29" borderId="0" xfId="0" applyFont="1" applyFill="1" applyBorder="1" applyAlignment="1" applyProtection="1">
      <alignment horizontal="left" vertical="center"/>
    </xf>
    <xf numFmtId="0" fontId="2" fillId="29" borderId="0" xfId="0" applyFont="1" applyFill="1" applyAlignment="1" applyProtection="1">
      <alignment horizontal="center"/>
    </xf>
    <xf numFmtId="0" fontId="2" fillId="29" borderId="15" xfId="0" applyFont="1" applyFill="1" applyBorder="1" applyAlignment="1" applyProtection="1">
      <alignment vertical="center"/>
    </xf>
    <xf numFmtId="0" fontId="10" fillId="29" borderId="0" xfId="0" applyNumberFormat="1" applyFont="1" applyFill="1" applyBorder="1" applyAlignment="1" applyProtection="1">
      <alignment horizontal="left"/>
    </xf>
    <xf numFmtId="0" fontId="2" fillId="29" borderId="0" xfId="0" applyNumberFormat="1" applyFont="1" applyFill="1" applyBorder="1" applyAlignment="1" applyProtection="1">
      <alignment horizontal="right"/>
    </xf>
    <xf numFmtId="0" fontId="9" fillId="29" borderId="0" xfId="0" applyNumberFormat="1" applyFont="1" applyFill="1" applyBorder="1" applyAlignment="1" applyProtection="1">
      <alignment horizontal="right"/>
    </xf>
    <xf numFmtId="0" fontId="49" fillId="29" borderId="0" xfId="0" applyFont="1" applyFill="1"/>
    <xf numFmtId="0" fontId="13" fillId="29" borderId="16" xfId="0" applyFont="1" applyFill="1" applyBorder="1" applyProtection="1"/>
    <xf numFmtId="0" fontId="13" fillId="29" borderId="0" xfId="0" applyFont="1" applyFill="1"/>
    <xf numFmtId="0" fontId="0" fillId="29" borderId="16" xfId="0" applyFill="1" applyBorder="1"/>
    <xf numFmtId="0" fontId="39" fillId="29" borderId="0" xfId="48" quotePrefix="1" applyFont="1" applyFill="1" applyAlignment="1" applyProtection="1">
      <alignment horizontal="left"/>
      <protection locked="0"/>
    </xf>
    <xf numFmtId="0" fontId="39" fillId="29" borderId="16" xfId="48" quotePrefix="1" applyFont="1" applyFill="1" applyBorder="1" applyAlignment="1" applyProtection="1">
      <alignment horizontal="left"/>
      <protection locked="0"/>
    </xf>
    <xf numFmtId="0" fontId="13" fillId="29" borderId="35" xfId="0" applyFont="1" applyFill="1" applyBorder="1" applyProtection="1"/>
    <xf numFmtId="0" fontId="0" fillId="29" borderId="16" xfId="0" applyFill="1" applyBorder="1" applyProtection="1">
      <protection locked="0"/>
    </xf>
    <xf numFmtId="0" fontId="10" fillId="29" borderId="16" xfId="0" applyNumberFormat="1" applyFont="1" applyFill="1" applyBorder="1" applyAlignment="1" applyProtection="1">
      <alignment horizontal="left"/>
    </xf>
    <xf numFmtId="0" fontId="58" fillId="29" borderId="16" xfId="0" applyFont="1" applyFill="1" applyBorder="1"/>
    <xf numFmtId="0" fontId="13" fillId="29" borderId="0" xfId="0" applyFont="1" applyFill="1" applyAlignment="1">
      <alignment horizontal="center"/>
    </xf>
    <xf numFmtId="0" fontId="19" fillId="29" borderId="0" xfId="0" applyFont="1" applyFill="1" applyBorder="1" applyAlignment="1" applyProtection="1">
      <alignment vertical="top" wrapText="1"/>
    </xf>
    <xf numFmtId="0" fontId="14" fillId="29" borderId="0" xfId="0" applyFont="1" applyFill="1" applyBorder="1" applyAlignment="1" applyProtection="1"/>
    <xf numFmtId="0" fontId="22" fillId="29" borderId="0" xfId="0" applyFont="1" applyFill="1" applyBorder="1" applyAlignment="1" applyProtection="1">
      <alignment horizontal="left" vertical="top" wrapText="1"/>
    </xf>
    <xf numFmtId="0" fontId="14" fillId="29" borderId="0" xfId="0" applyFont="1" applyFill="1"/>
    <xf numFmtId="0" fontId="13" fillId="29" borderId="0" xfId="0" applyFont="1" applyFill="1" applyAlignment="1" applyProtection="1">
      <alignment horizontal="left"/>
      <protection locked="0"/>
    </xf>
    <xf numFmtId="0" fontId="2" fillId="29" borderId="0" xfId="0" applyFont="1" applyFill="1"/>
    <xf numFmtId="0" fontId="19" fillId="0" borderId="0" xfId="0" applyFont="1" applyFill="1" applyBorder="1" applyAlignment="1" applyProtection="1"/>
    <xf numFmtId="0" fontId="10" fillId="0" borderId="45" xfId="0" applyFont="1" applyBorder="1" applyAlignment="1" applyProtection="1"/>
    <xf numFmtId="0" fontId="10" fillId="0" borderId="40" xfId="0" applyFont="1" applyBorder="1" applyAlignment="1" applyProtection="1"/>
    <xf numFmtId="0" fontId="10" fillId="0" borderId="46" xfId="0" applyFont="1" applyBorder="1" applyAlignment="1" applyProtection="1"/>
    <xf numFmtId="49" fontId="10" fillId="0" borderId="29" xfId="0" applyNumberFormat="1" applyFont="1" applyFill="1" applyBorder="1" applyAlignment="1" applyProtection="1">
      <protection locked="0"/>
    </xf>
    <xf numFmtId="49" fontId="10" fillId="0" borderId="30" xfId="0" applyNumberFormat="1" applyFont="1" applyFill="1" applyBorder="1" applyAlignment="1" applyProtection="1">
      <protection locked="0"/>
    </xf>
    <xf numFmtId="49" fontId="10" fillId="0" borderId="47" xfId="0" applyNumberFormat="1" applyFont="1" applyFill="1" applyBorder="1" applyAlignment="1" applyProtection="1">
      <protection locked="0"/>
    </xf>
    <xf numFmtId="0" fontId="0" fillId="0" borderId="0" xfId="0" applyAlignment="1">
      <alignment horizontal="left"/>
    </xf>
    <xf numFmtId="1" fontId="0" fillId="0" borderId="0" xfId="0" applyNumberFormat="1" applyFill="1" applyBorder="1" applyAlignment="1" applyProtection="1">
      <alignment horizontal="left"/>
    </xf>
    <xf numFmtId="0" fontId="0" fillId="0" borderId="0" xfId="0" applyNumberFormat="1" applyFill="1" applyBorder="1" applyAlignment="1" applyProtection="1">
      <alignment horizontal="left"/>
    </xf>
    <xf numFmtId="0" fontId="0" fillId="0" borderId="0" xfId="0" applyNumberFormat="1" applyBorder="1" applyAlignment="1" applyProtection="1">
      <alignment horizontal="left"/>
    </xf>
    <xf numFmtId="1" fontId="0" fillId="0" borderId="0" xfId="0" applyNumberFormat="1" applyAlignment="1">
      <alignment horizontal="left"/>
    </xf>
    <xf numFmtId="0" fontId="6" fillId="0" borderId="0" xfId="0" applyFont="1" applyAlignment="1">
      <alignment horizontal="left"/>
    </xf>
    <xf numFmtId="0" fontId="0" fillId="32" borderId="0" xfId="0" applyFill="1"/>
    <xf numFmtId="49" fontId="2" fillId="32" borderId="0" xfId="0" applyNumberFormat="1" applyFont="1" applyFill="1"/>
    <xf numFmtId="0" fontId="0" fillId="32" borderId="0" xfId="0" applyNumberFormat="1" applyFill="1"/>
    <xf numFmtId="0" fontId="1" fillId="32" borderId="0" xfId="0" applyFont="1" applyFill="1"/>
    <xf numFmtId="0" fontId="0" fillId="32" borderId="0" xfId="0" applyNumberFormat="1" applyFill="1" applyAlignment="1" applyProtection="1"/>
    <xf numFmtId="0" fontId="0" fillId="32" borderId="0" xfId="0" applyNumberFormat="1" applyFill="1" applyAlignment="1" applyProtection="1">
      <alignment horizontal="left"/>
    </xf>
    <xf numFmtId="0" fontId="0" fillId="32" borderId="0" xfId="0" applyFill="1" applyAlignment="1">
      <alignment horizontal="left"/>
    </xf>
    <xf numFmtId="1" fontId="0" fillId="32" borderId="0" xfId="0" applyNumberFormat="1" applyFill="1" applyAlignment="1" applyProtection="1">
      <alignment horizontal="left"/>
    </xf>
    <xf numFmtId="1" fontId="0" fillId="0" borderId="0" xfId="0" applyNumberFormat="1" applyBorder="1" applyAlignment="1" applyProtection="1">
      <alignment horizontal="left"/>
    </xf>
    <xf numFmtId="0" fontId="1" fillId="22" borderId="0" xfId="0" applyFont="1" applyFill="1"/>
    <xf numFmtId="0" fontId="1" fillId="33" borderId="0" xfId="0" applyNumberFormat="1" applyFont="1" applyFill="1" applyAlignment="1" applyProtection="1">
      <alignment horizontal="left"/>
    </xf>
    <xf numFmtId="0" fontId="1" fillId="33" borderId="0" xfId="0" applyFont="1" applyFill="1" applyAlignment="1">
      <alignment horizontal="left"/>
    </xf>
    <xf numFmtId="0" fontId="1" fillId="33" borderId="0" xfId="0" applyNumberFormat="1" applyFont="1" applyFill="1" applyAlignment="1">
      <alignment horizontal="left"/>
    </xf>
    <xf numFmtId="0" fontId="1" fillId="0" borderId="0" xfId="0" applyFont="1" applyAlignment="1">
      <alignment horizontal="left"/>
    </xf>
    <xf numFmtId="1" fontId="1" fillId="0" borderId="0" xfId="0" applyNumberFormat="1" applyFont="1" applyAlignment="1">
      <alignment horizontal="left"/>
    </xf>
    <xf numFmtId="0" fontId="58" fillId="0" borderId="0" xfId="0" applyFont="1"/>
    <xf numFmtId="0" fontId="0" fillId="32" borderId="0" xfId="0" applyFill="1" applyBorder="1"/>
    <xf numFmtId="1" fontId="0" fillId="0" borderId="0" xfId="0" applyNumberFormat="1" applyBorder="1"/>
    <xf numFmtId="1" fontId="6" fillId="0" borderId="0" xfId="0" applyNumberFormat="1" applyFont="1" applyBorder="1"/>
    <xf numFmtId="0" fontId="0" fillId="0" borderId="0" xfId="0" applyNumberFormat="1" applyFont="1" applyProtection="1">
      <protection locked="0"/>
    </xf>
    <xf numFmtId="0" fontId="1" fillId="0" borderId="0" xfId="0" applyNumberFormat="1" applyFont="1" applyProtection="1">
      <protection locked="0"/>
    </xf>
    <xf numFmtId="1" fontId="13" fillId="0" borderId="0" xfId="0" applyNumberFormat="1" applyFont="1" applyFill="1" applyBorder="1" applyAlignment="1" applyProtection="1">
      <alignment horizontal="left"/>
      <protection locked="0"/>
    </xf>
    <xf numFmtId="1" fontId="13" fillId="0" borderId="0" xfId="0" applyNumberFormat="1" applyFont="1" applyFill="1" applyBorder="1" applyAlignment="1" applyProtection="1">
      <alignment horizontal="center"/>
      <protection locked="0"/>
    </xf>
    <xf numFmtId="0" fontId="7" fillId="0" borderId="8" xfId="0" applyFont="1" applyBorder="1" applyProtection="1"/>
    <xf numFmtId="0" fontId="8" fillId="0" borderId="8" xfId="0" applyFont="1" applyFill="1" applyBorder="1" applyAlignment="1" applyProtection="1">
      <alignment horizontal="left" vertical="top"/>
    </xf>
    <xf numFmtId="0" fontId="2" fillId="0" borderId="8" xfId="0" applyFont="1" applyFill="1" applyBorder="1" applyAlignment="1" applyProtection="1">
      <alignment vertical="center"/>
    </xf>
    <xf numFmtId="0" fontId="7" fillId="0" borderId="8" xfId="0" applyFont="1" applyFill="1" applyBorder="1" applyAlignment="1" applyProtection="1">
      <alignment vertical="center"/>
    </xf>
    <xf numFmtId="0" fontId="8" fillId="0" borderId="8" xfId="0" applyFont="1" applyFill="1" applyBorder="1" applyAlignment="1" applyProtection="1">
      <alignment vertical="top"/>
    </xf>
    <xf numFmtId="0" fontId="7" fillId="0" borderId="15" xfId="0" applyFont="1" applyFill="1" applyBorder="1" applyAlignment="1" applyProtection="1">
      <alignment vertical="top"/>
    </xf>
    <xf numFmtId="0" fontId="0" fillId="0" borderId="0" xfId="0" applyAlignment="1" applyProtection="1">
      <protection locked="0"/>
    </xf>
    <xf numFmtId="49" fontId="2" fillId="28" borderId="22" xfId="0" applyNumberFormat="1" applyFont="1" applyFill="1" applyBorder="1" applyAlignment="1" applyProtection="1">
      <alignment horizontal="center"/>
      <protection locked="0"/>
    </xf>
    <xf numFmtId="0" fontId="21" fillId="0" borderId="0" xfId="0" applyFont="1"/>
    <xf numFmtId="0" fontId="0" fillId="0" borderId="48" xfId="0" applyBorder="1"/>
    <xf numFmtId="0" fontId="0" fillId="0" borderId="9" xfId="0" applyBorder="1"/>
    <xf numFmtId="0" fontId="0" fillId="0" borderId="49" xfId="0" applyBorder="1"/>
    <xf numFmtId="0" fontId="14" fillId="0" borderId="0" xfId="0" applyFont="1" applyFill="1" applyBorder="1" applyProtection="1"/>
    <xf numFmtId="1" fontId="13" fillId="0" borderId="44" xfId="0" applyNumberFormat="1" applyFont="1" applyFill="1" applyBorder="1" applyAlignment="1" applyProtection="1">
      <protection locked="0"/>
    </xf>
    <xf numFmtId="1" fontId="13" fillId="0" borderId="25" xfId="0" applyNumberFormat="1" applyFont="1" applyFill="1" applyBorder="1" applyAlignment="1" applyProtection="1">
      <protection locked="0"/>
    </xf>
    <xf numFmtId="1" fontId="13" fillId="0" borderId="36" xfId="0" applyNumberFormat="1" applyFont="1" applyFill="1" applyBorder="1" applyAlignment="1" applyProtection="1">
      <protection locked="0"/>
    </xf>
    <xf numFmtId="0" fontId="91" fillId="29" borderId="16" xfId="0" applyFont="1" applyFill="1" applyBorder="1" applyAlignment="1" applyProtection="1"/>
    <xf numFmtId="0" fontId="91" fillId="29" borderId="16" xfId="0" applyFont="1" applyFill="1" applyBorder="1" applyProtection="1"/>
    <xf numFmtId="0" fontId="91" fillId="0" borderId="0" xfId="0" applyFont="1" applyBorder="1" applyAlignment="1" applyProtection="1">
      <alignment horizontal="right"/>
    </xf>
    <xf numFmtId="0" fontId="91" fillId="29" borderId="0" xfId="0" applyFont="1" applyFill="1" applyBorder="1" applyAlignment="1" applyProtection="1">
      <alignment horizontal="right"/>
    </xf>
    <xf numFmtId="0" fontId="95" fillId="0" borderId="15" xfId="0" applyFont="1" applyFill="1" applyBorder="1" applyAlignment="1" applyProtection="1">
      <alignment horizontal="left" vertical="top"/>
    </xf>
    <xf numFmtId="0" fontId="96" fillId="0" borderId="15" xfId="0" applyFont="1" applyBorder="1" applyProtection="1"/>
    <xf numFmtId="0" fontId="97" fillId="0" borderId="15" xfId="0" applyFont="1" applyFill="1" applyBorder="1" applyAlignment="1" applyProtection="1">
      <alignment horizontal="left" vertical="top"/>
    </xf>
    <xf numFmtId="0" fontId="91" fillId="0" borderId="50" xfId="0" applyFont="1" applyBorder="1" applyAlignment="1" applyProtection="1"/>
    <xf numFmtId="0" fontId="91" fillId="0" borderId="51" xfId="0" applyFont="1" applyBorder="1" applyAlignment="1" applyProtection="1"/>
    <xf numFmtId="0" fontId="91" fillId="0" borderId="52" xfId="0" applyFont="1" applyBorder="1" applyAlignment="1" applyProtection="1"/>
    <xf numFmtId="0" fontId="97" fillId="0" borderId="0" xfId="0" applyFont="1"/>
    <xf numFmtId="0" fontId="97" fillId="0" borderId="32" xfId="0" applyFont="1" applyBorder="1" applyProtection="1"/>
    <xf numFmtId="0" fontId="103" fillId="0" borderId="16" xfId="48" applyFont="1" applyFill="1" applyBorder="1" applyAlignment="1" applyProtection="1">
      <alignment horizontal="left"/>
      <protection locked="0"/>
    </xf>
    <xf numFmtId="0" fontId="103" fillId="0" borderId="16" xfId="48" applyFont="1" applyBorder="1" applyAlignment="1" applyProtection="1">
      <protection locked="0"/>
    </xf>
    <xf numFmtId="49" fontId="104" fillId="0" borderId="0" xfId="0" applyNumberFormat="1" applyFont="1" applyFill="1" applyBorder="1" applyAlignment="1" applyProtection="1">
      <alignment horizontal="right"/>
    </xf>
    <xf numFmtId="0" fontId="58" fillId="0" borderId="0" xfId="0" applyFont="1" applyProtection="1"/>
    <xf numFmtId="0" fontId="58" fillId="0" borderId="15" xfId="0" applyFont="1" applyFill="1" applyBorder="1" applyAlignment="1" applyProtection="1">
      <alignment vertical="center"/>
    </xf>
    <xf numFmtId="0" fontId="97" fillId="0" borderId="15" xfId="0" applyFont="1" applyFill="1" applyBorder="1" applyAlignment="1" applyProtection="1">
      <alignment vertical="top"/>
    </xf>
    <xf numFmtId="0" fontId="100" fillId="0" borderId="0" xfId="0" applyFont="1" applyProtection="1"/>
    <xf numFmtId="0" fontId="94" fillId="0" borderId="0" xfId="0" applyFont="1"/>
    <xf numFmtId="0" fontId="94" fillId="0" borderId="0" xfId="0" applyFont="1" applyProtection="1"/>
    <xf numFmtId="0" fontId="39" fillId="0" borderId="18" xfId="48" applyFont="1" applyBorder="1" applyAlignment="1" applyProtection="1">
      <protection locked="0"/>
    </xf>
    <xf numFmtId="0" fontId="14" fillId="0" borderId="20" xfId="0" applyFont="1" applyFill="1" applyBorder="1" applyAlignment="1"/>
    <xf numFmtId="0" fontId="14" fillId="0" borderId="21" xfId="0" applyFont="1" applyFill="1" applyBorder="1" applyAlignment="1"/>
    <xf numFmtId="0" fontId="14" fillId="0" borderId="43" xfId="0" applyFont="1" applyFill="1" applyBorder="1" applyAlignment="1"/>
    <xf numFmtId="0" fontId="12" fillId="0" borderId="22" xfId="48" applyBorder="1" applyAlignment="1" applyProtection="1"/>
    <xf numFmtId="0" fontId="13" fillId="0" borderId="23" xfId="48" applyFont="1" applyBorder="1" applyAlignment="1" applyProtection="1"/>
    <xf numFmtId="1" fontId="0" fillId="32" borderId="0" xfId="0" applyNumberFormat="1" applyFill="1"/>
    <xf numFmtId="1" fontId="6" fillId="0" borderId="0" xfId="0" applyNumberFormat="1" applyFont="1"/>
    <xf numFmtId="0" fontId="101" fillId="0" borderId="0" xfId="0" applyFont="1" applyAlignment="1">
      <alignment wrapText="1"/>
    </xf>
    <xf numFmtId="0" fontId="101" fillId="0" borderId="18" xfId="0" applyFont="1" applyBorder="1" applyAlignment="1">
      <alignment horizontal="center" wrapText="1"/>
    </xf>
    <xf numFmtId="0" fontId="101" fillId="0" borderId="50" xfId="0" applyFont="1" applyFill="1" applyBorder="1" applyAlignment="1">
      <alignment horizontal="center" wrapText="1"/>
    </xf>
    <xf numFmtId="0" fontId="101" fillId="0" borderId="51" xfId="0" applyFont="1" applyFill="1" applyBorder="1" applyAlignment="1">
      <alignment horizontal="center" wrapText="1"/>
    </xf>
    <xf numFmtId="0" fontId="101" fillId="0" borderId="53" xfId="0" applyFont="1" applyFill="1" applyBorder="1" applyAlignment="1">
      <alignment horizontal="center" wrapText="1"/>
    </xf>
    <xf numFmtId="0" fontId="6" fillId="0" borderId="54" xfId="0" applyFont="1" applyBorder="1"/>
    <xf numFmtId="0" fontId="6" fillId="0" borderId="55" xfId="0" applyFont="1" applyBorder="1"/>
    <xf numFmtId="0" fontId="14" fillId="28" borderId="56" xfId="0" applyFont="1" applyFill="1" applyBorder="1" applyAlignment="1" applyProtection="1">
      <alignment vertical="center"/>
    </xf>
    <xf numFmtId="1" fontId="13" fillId="0" borderId="0" xfId="0" applyNumberFormat="1" applyFont="1"/>
    <xf numFmtId="0" fontId="19" fillId="0" borderId="18" xfId="0" applyFont="1" applyBorder="1" applyAlignment="1"/>
    <xf numFmtId="0" fontId="13" fillId="0" borderId="35" xfId="0" applyFont="1" applyFill="1" applyBorder="1" applyAlignment="1" applyProtection="1">
      <alignment horizontal="left"/>
      <protection locked="0"/>
    </xf>
    <xf numFmtId="1" fontId="13" fillId="0" borderId="35" xfId="0" applyNumberFormat="1" applyFont="1" applyFill="1" applyBorder="1" applyAlignment="1" applyProtection="1">
      <alignment horizontal="left"/>
      <protection locked="0"/>
    </xf>
    <xf numFmtId="49" fontId="45" fillId="0" borderId="0" xfId="0" applyNumberFormat="1" applyFont="1" applyFill="1" applyBorder="1" applyAlignment="1" applyProtection="1">
      <alignment horizontal="left"/>
    </xf>
    <xf numFmtId="0" fontId="22" fillId="0" borderId="0" xfId="0" applyNumberFormat="1" applyFont="1" applyFill="1" applyBorder="1" applyAlignment="1" applyProtection="1">
      <alignment horizontal="right"/>
      <protection locked="0"/>
    </xf>
    <xf numFmtId="0" fontId="19" fillId="0" borderId="0" xfId="0" applyFont="1" applyFill="1" applyBorder="1" applyAlignment="1" applyProtection="1">
      <alignment horizontal="left"/>
      <protection locked="0"/>
    </xf>
    <xf numFmtId="0" fontId="14" fillId="0" borderId="0" xfId="0" applyFont="1" applyFill="1" applyBorder="1" applyAlignment="1" applyProtection="1">
      <alignment horizontal="left"/>
      <protection locked="0"/>
    </xf>
    <xf numFmtId="1" fontId="14" fillId="0" borderId="0" xfId="0" applyNumberFormat="1" applyFont="1" applyFill="1" applyBorder="1" applyAlignment="1" applyProtection="1">
      <alignment horizontal="left"/>
      <protection locked="0"/>
    </xf>
    <xf numFmtId="1" fontId="14" fillId="0" borderId="0" xfId="0" applyNumberFormat="1" applyFont="1" applyFill="1" applyBorder="1" applyAlignment="1" applyProtection="1">
      <alignment horizontal="center"/>
      <protection locked="0"/>
    </xf>
    <xf numFmtId="0" fontId="22" fillId="0" borderId="0" xfId="0" applyFont="1" applyFill="1" applyBorder="1" applyAlignment="1" applyProtection="1">
      <alignment horizontal="left"/>
      <protection locked="0"/>
    </xf>
    <xf numFmtId="1" fontId="22" fillId="0" borderId="0" xfId="0" applyNumberFormat="1" applyFont="1" applyFill="1" applyBorder="1" applyAlignment="1" applyProtection="1">
      <alignment horizontal="left"/>
      <protection locked="0"/>
    </xf>
    <xf numFmtId="0" fontId="22" fillId="0" borderId="0" xfId="0" applyFont="1" applyFill="1" applyBorder="1" applyAlignment="1" applyProtection="1"/>
    <xf numFmtId="0" fontId="14" fillId="0" borderId="0" xfId="0" applyNumberFormat="1" applyFont="1" applyFill="1" applyBorder="1" applyAlignment="1" applyProtection="1"/>
    <xf numFmtId="0" fontId="0" fillId="0" borderId="0" xfId="0" applyFill="1" applyBorder="1" applyProtection="1"/>
    <xf numFmtId="0" fontId="41" fillId="0" borderId="0" xfId="0" applyFont="1" applyFill="1" applyBorder="1" applyAlignment="1" applyProtection="1">
      <alignment horizontal="right"/>
    </xf>
    <xf numFmtId="0" fontId="41" fillId="0" borderId="0" xfId="0" applyFont="1" applyFill="1" applyBorder="1" applyProtection="1"/>
    <xf numFmtId="0" fontId="13" fillId="0" borderId="0" xfId="0" applyFont="1" applyFill="1" applyBorder="1" applyProtection="1"/>
    <xf numFmtId="0" fontId="6" fillId="0" borderId="0" xfId="0" applyFont="1" applyFill="1" applyBorder="1" applyProtection="1"/>
    <xf numFmtId="0" fontId="0" fillId="0" borderId="38" xfId="0" applyBorder="1"/>
    <xf numFmtId="0" fontId="0" fillId="0" borderId="4" xfId="0" applyBorder="1"/>
    <xf numFmtId="0" fontId="0" fillId="0" borderId="57" xfId="0" applyBorder="1"/>
    <xf numFmtId="0" fontId="0" fillId="0" borderId="58" xfId="0" applyBorder="1"/>
    <xf numFmtId="0" fontId="0" fillId="0" borderId="59" xfId="0" applyBorder="1"/>
    <xf numFmtId="0" fontId="0" fillId="0" borderId="60" xfId="0" applyBorder="1"/>
    <xf numFmtId="0" fontId="0" fillId="0" borderId="61" xfId="0" applyBorder="1"/>
    <xf numFmtId="0" fontId="0" fillId="0" borderId="62" xfId="0" applyBorder="1"/>
    <xf numFmtId="0" fontId="0" fillId="0" borderId="63" xfId="0" applyBorder="1"/>
    <xf numFmtId="0" fontId="0" fillId="0" borderId="64" xfId="0" applyBorder="1"/>
    <xf numFmtId="0" fontId="10" fillId="0" borderId="0" xfId="0" applyFont="1" applyFill="1" applyBorder="1" applyAlignment="1" applyProtection="1"/>
    <xf numFmtId="0" fontId="10" fillId="34" borderId="65" xfId="0" applyFont="1" applyFill="1" applyBorder="1" applyAlignment="1" applyProtection="1">
      <protection locked="0"/>
    </xf>
    <xf numFmtId="0" fontId="10" fillId="34" borderId="66" xfId="0" applyFont="1" applyFill="1" applyBorder="1" applyAlignment="1" applyProtection="1">
      <protection locked="0"/>
    </xf>
    <xf numFmtId="0" fontId="13" fillId="34" borderId="16" xfId="0" applyFont="1" applyFill="1" applyBorder="1" applyAlignment="1">
      <alignment horizontal="center"/>
    </xf>
    <xf numFmtId="0" fontId="13" fillId="34" borderId="17" xfId="0" applyFont="1" applyFill="1" applyBorder="1" applyAlignment="1">
      <alignment horizontal="center"/>
    </xf>
    <xf numFmtId="0" fontId="6" fillId="0" borderId="15" xfId="0" applyFont="1" applyFill="1" applyBorder="1" applyAlignment="1" applyProtection="1">
      <alignment vertical="center"/>
    </xf>
    <xf numFmtId="0" fontId="0" fillId="0" borderId="67" xfId="0" applyBorder="1"/>
    <xf numFmtId="0" fontId="0" fillId="0" borderId="68" xfId="0" applyBorder="1"/>
    <xf numFmtId="0" fontId="13" fillId="0" borderId="0" xfId="0" applyFont="1" applyFill="1" applyBorder="1" applyAlignment="1" applyProtection="1">
      <alignment horizontal="center"/>
      <protection locked="0"/>
    </xf>
    <xf numFmtId="0" fontId="101" fillId="0" borderId="0" xfId="0" applyFont="1" applyFill="1" applyBorder="1" applyAlignment="1">
      <alignment horizontal="center" wrapText="1"/>
    </xf>
    <xf numFmtId="49" fontId="0" fillId="0" borderId="0" xfId="0" applyNumberFormat="1" applyFill="1" applyBorder="1"/>
    <xf numFmtId="49" fontId="101" fillId="0" borderId="0" xfId="0" applyNumberFormat="1" applyFont="1" applyFill="1" applyBorder="1" applyAlignment="1">
      <alignment horizontal="center" wrapText="1"/>
    </xf>
    <xf numFmtId="49" fontId="13" fillId="0" borderId="0" xfId="0" applyNumberFormat="1" applyFont="1" applyFill="1" applyBorder="1" applyAlignment="1" applyProtection="1">
      <alignment horizontal="center"/>
      <protection locked="0"/>
    </xf>
    <xf numFmtId="0" fontId="13" fillId="0" borderId="0" xfId="0" applyFont="1" applyFill="1" applyBorder="1" applyAlignment="1" applyProtection="1">
      <alignment horizontal="center" wrapText="1"/>
      <protection locked="0"/>
    </xf>
    <xf numFmtId="0" fontId="13" fillId="0" borderId="0" xfId="0" quotePrefix="1" applyFont="1" applyFill="1" applyBorder="1" applyAlignment="1" applyProtection="1">
      <alignment horizontal="center"/>
      <protection locked="0"/>
    </xf>
    <xf numFmtId="0" fontId="13" fillId="0" borderId="0" xfId="0" applyFont="1" applyFill="1" applyBorder="1"/>
    <xf numFmtId="49" fontId="13" fillId="0" borderId="0" xfId="0" applyNumberFormat="1" applyFont="1" applyFill="1" applyBorder="1"/>
    <xf numFmtId="0" fontId="10" fillId="0" borderId="46" xfId="0" applyFont="1" applyFill="1" applyBorder="1" applyAlignment="1" applyProtection="1">
      <protection locked="0"/>
    </xf>
    <xf numFmtId="0" fontId="10" fillId="0" borderId="23" xfId="0" applyFont="1" applyFill="1" applyBorder="1" applyAlignment="1" applyProtection="1">
      <protection locked="0"/>
    </xf>
    <xf numFmtId="0" fontId="0" fillId="0" borderId="69" xfId="0" applyBorder="1"/>
    <xf numFmtId="0" fontId="0" fillId="0" borderId="70" xfId="0" applyBorder="1"/>
    <xf numFmtId="0" fontId="0" fillId="0" borderId="3" xfId="0" applyBorder="1"/>
    <xf numFmtId="0" fontId="0" fillId="0" borderId="71" xfId="0" applyBorder="1"/>
    <xf numFmtId="0" fontId="0" fillId="0" borderId="72" xfId="0" applyBorder="1"/>
    <xf numFmtId="0" fontId="0" fillId="0" borderId="73" xfId="0" applyBorder="1"/>
    <xf numFmtId="0" fontId="2" fillId="0" borderId="9" xfId="0" applyFont="1" applyBorder="1"/>
    <xf numFmtId="0" fontId="2" fillId="0" borderId="4" xfId="0" applyFont="1" applyBorder="1"/>
    <xf numFmtId="177" fontId="0" fillId="0" borderId="38" xfId="0" applyNumberFormat="1" applyBorder="1"/>
    <xf numFmtId="177" fontId="0" fillId="0" borderId="24" xfId="0" applyNumberFormat="1" applyBorder="1"/>
    <xf numFmtId="0" fontId="10" fillId="29" borderId="16" xfId="0" applyFont="1" applyFill="1" applyBorder="1" applyProtection="1"/>
    <xf numFmtId="0" fontId="2" fillId="0" borderId="38" xfId="0" applyFont="1" applyFill="1" applyBorder="1"/>
    <xf numFmtId="0" fontId="0" fillId="0" borderId="38" xfId="0" applyBorder="1" applyAlignment="1">
      <alignment horizontal="center"/>
    </xf>
    <xf numFmtId="0" fontId="0" fillId="0" borderId="24" xfId="0" applyBorder="1" applyAlignment="1">
      <alignment horizontal="center"/>
    </xf>
    <xf numFmtId="177" fontId="0" fillId="0" borderId="72" xfId="0" applyNumberFormat="1" applyBorder="1" applyAlignment="1">
      <alignment horizontal="center"/>
    </xf>
    <xf numFmtId="177" fontId="0" fillId="0" borderId="73" xfId="0" applyNumberFormat="1" applyBorder="1" applyAlignment="1">
      <alignment horizontal="center"/>
    </xf>
    <xf numFmtId="0" fontId="0" fillId="0" borderId="74" xfId="0" applyBorder="1" applyAlignment="1">
      <alignment horizontal="left" vertical="top"/>
    </xf>
    <xf numFmtId="0" fontId="0" fillId="0" borderId="75" xfId="0" applyBorder="1" applyAlignment="1">
      <alignment horizontal="left" vertical="top"/>
    </xf>
    <xf numFmtId="49" fontId="0" fillId="0" borderId="74" xfId="0" applyNumberFormat="1" applyBorder="1" applyAlignment="1">
      <alignment horizontal="left" vertical="top"/>
    </xf>
    <xf numFmtId="49" fontId="0" fillId="0" borderId="75" xfId="0" applyNumberFormat="1" applyBorder="1" applyAlignment="1">
      <alignment horizontal="left" vertical="top"/>
    </xf>
    <xf numFmtId="0" fontId="0" fillId="0" borderId="78" xfId="0" applyBorder="1" applyAlignment="1">
      <alignment horizontal="left"/>
    </xf>
    <xf numFmtId="0" fontId="0" fillId="0" borderId="70" xfId="0" applyBorder="1" applyAlignment="1">
      <alignment horizontal="left"/>
    </xf>
    <xf numFmtId="0" fontId="0" fillId="0" borderId="62" xfId="0" applyBorder="1" applyAlignment="1">
      <alignment horizontal="left"/>
    </xf>
    <xf numFmtId="0" fontId="0" fillId="0" borderId="73" xfId="0" applyBorder="1" applyAlignment="1">
      <alignment horizontal="left"/>
    </xf>
    <xf numFmtId="17" fontId="0" fillId="0" borderId="62" xfId="0" applyNumberFormat="1" applyBorder="1" applyAlignment="1">
      <alignment horizontal="left"/>
    </xf>
    <xf numFmtId="17" fontId="0" fillId="0" borderId="58" xfId="0" applyNumberFormat="1" applyBorder="1" applyAlignment="1">
      <alignment horizontal="left"/>
    </xf>
    <xf numFmtId="0" fontId="0" fillId="0" borderId="63" xfId="0" applyBorder="1" applyAlignment="1">
      <alignment horizontal="left"/>
    </xf>
    <xf numFmtId="0" fontId="0" fillId="0" borderId="4" xfId="0" applyBorder="1" applyAlignment="1">
      <alignment horizontal="left"/>
    </xf>
    <xf numFmtId="0" fontId="0" fillId="0" borderId="59" xfId="0" applyBorder="1" applyAlignment="1">
      <alignment horizontal="left"/>
    </xf>
    <xf numFmtId="0" fontId="0" fillId="0" borderId="64" xfId="0" applyBorder="1" applyAlignment="1">
      <alignment horizontal="left"/>
    </xf>
    <xf numFmtId="0" fontId="0" fillId="0" borderId="60" xfId="0" applyBorder="1" applyAlignment="1">
      <alignment horizontal="left"/>
    </xf>
    <xf numFmtId="0" fontId="0" fillId="0" borderId="61" xfId="0" applyBorder="1" applyAlignment="1">
      <alignment horizontal="left"/>
    </xf>
    <xf numFmtId="0" fontId="0" fillId="0" borderId="76" xfId="0" applyBorder="1" applyAlignment="1">
      <alignment horizontal="left"/>
    </xf>
    <xf numFmtId="0" fontId="0" fillId="0" borderId="77" xfId="0" applyBorder="1" applyAlignment="1">
      <alignment horizontal="left"/>
    </xf>
    <xf numFmtId="49" fontId="0" fillId="0" borderId="74" xfId="0" applyNumberFormat="1" applyBorder="1" applyAlignment="1">
      <alignment horizontal="left" wrapText="1"/>
    </xf>
    <xf numFmtId="49" fontId="0" fillId="0" borderId="10" xfId="0" applyNumberFormat="1" applyBorder="1" applyAlignment="1">
      <alignment horizontal="left" wrapText="1"/>
    </xf>
    <xf numFmtId="49" fontId="0" fillId="0" borderId="75" xfId="0" applyNumberFormat="1" applyBorder="1" applyAlignment="1">
      <alignment horizontal="left" wrapText="1"/>
    </xf>
    <xf numFmtId="49" fontId="0" fillId="0" borderId="24" xfId="0" applyNumberFormat="1" applyBorder="1" applyAlignment="1">
      <alignment horizontal="left" wrapText="1"/>
    </xf>
    <xf numFmtId="0" fontId="0" fillId="0" borderId="79" xfId="0" applyBorder="1" applyAlignment="1">
      <alignment horizontal="left" vertical="top"/>
    </xf>
    <xf numFmtId="0" fontId="0" fillId="0" borderId="80" xfId="0" applyBorder="1" applyAlignment="1">
      <alignment horizontal="left" vertical="top"/>
    </xf>
    <xf numFmtId="0" fontId="0" fillId="0" borderId="76" xfId="0" applyBorder="1" applyAlignment="1">
      <alignment horizontal="left" vertical="top"/>
    </xf>
    <xf numFmtId="0" fontId="0" fillId="0" borderId="77" xfId="0" applyBorder="1" applyAlignment="1">
      <alignment horizontal="left" vertical="top"/>
    </xf>
    <xf numFmtId="49" fontId="0" fillId="0" borderId="76" xfId="0" applyNumberFormat="1" applyBorder="1" applyAlignment="1">
      <alignment horizontal="left" vertical="top"/>
    </xf>
    <xf numFmtId="49" fontId="0" fillId="0" borderId="77" xfId="0" applyNumberFormat="1" applyBorder="1" applyAlignment="1">
      <alignment horizontal="left" vertical="top"/>
    </xf>
    <xf numFmtId="49" fontId="0" fillId="0" borderId="79" xfId="0" applyNumberFormat="1" applyBorder="1" applyAlignment="1">
      <alignment horizontal="left" wrapText="1"/>
    </xf>
    <xf numFmtId="49" fontId="0" fillId="0" borderId="81" xfId="0" applyNumberFormat="1" applyBorder="1" applyAlignment="1">
      <alignment horizontal="left" wrapText="1"/>
    </xf>
    <xf numFmtId="49" fontId="0" fillId="0" borderId="80" xfId="0" applyNumberFormat="1" applyBorder="1" applyAlignment="1">
      <alignment horizontal="left" wrapText="1"/>
    </xf>
    <xf numFmtId="49" fontId="0" fillId="0" borderId="76" xfId="0" applyNumberFormat="1" applyBorder="1" applyAlignment="1">
      <alignment horizontal="left" wrapText="1"/>
    </xf>
    <xf numFmtId="49" fontId="0" fillId="0" borderId="82" xfId="0" applyNumberFormat="1" applyBorder="1" applyAlignment="1">
      <alignment horizontal="left" wrapText="1"/>
    </xf>
    <xf numFmtId="49" fontId="0" fillId="0" borderId="77" xfId="0" applyNumberFormat="1" applyBorder="1" applyAlignment="1">
      <alignment horizontal="left" wrapText="1"/>
    </xf>
    <xf numFmtId="49" fontId="0" fillId="0" borderId="83" xfId="0" applyNumberFormat="1" applyBorder="1" applyAlignment="1">
      <alignment horizontal="left" vertical="top"/>
    </xf>
    <xf numFmtId="49" fontId="0" fillId="0" borderId="84" xfId="0" applyNumberFormat="1" applyBorder="1" applyAlignment="1">
      <alignment horizontal="left" vertical="top"/>
    </xf>
    <xf numFmtId="17" fontId="0" fillId="0" borderId="79" xfId="0" applyNumberFormat="1" applyBorder="1" applyAlignment="1">
      <alignment horizontal="left" vertical="top"/>
    </xf>
    <xf numFmtId="0" fontId="6" fillId="0" borderId="54" xfId="0" applyFont="1" applyBorder="1" applyAlignment="1">
      <alignment horizontal="left"/>
    </xf>
    <xf numFmtId="0" fontId="6" fillId="0" borderId="55" xfId="0" applyFont="1" applyBorder="1" applyAlignment="1">
      <alignment horizontal="left"/>
    </xf>
    <xf numFmtId="49" fontId="0" fillId="0" borderId="85" xfId="0" applyNumberFormat="1" applyBorder="1" applyAlignment="1">
      <alignment horizontal="left" vertical="top"/>
    </xf>
    <xf numFmtId="49" fontId="0" fillId="0" borderId="86" xfId="0" applyNumberFormat="1" applyBorder="1" applyAlignment="1">
      <alignment horizontal="left" vertical="top"/>
    </xf>
    <xf numFmtId="49" fontId="0" fillId="0" borderId="49" xfId="0" applyNumberFormat="1" applyBorder="1" applyAlignment="1">
      <alignment horizontal="left" wrapText="1"/>
    </xf>
    <xf numFmtId="49" fontId="0" fillId="0" borderId="39" xfId="0" applyNumberFormat="1" applyBorder="1" applyAlignment="1">
      <alignment horizontal="left" wrapText="1"/>
    </xf>
    <xf numFmtId="49" fontId="0" fillId="0" borderId="84" xfId="0" applyNumberFormat="1" applyBorder="1" applyAlignment="1">
      <alignment horizontal="left" wrapText="1"/>
    </xf>
    <xf numFmtId="0" fontId="6" fillId="0" borderId="87" xfId="0" applyFont="1" applyBorder="1" applyAlignment="1">
      <alignment horizontal="center"/>
    </xf>
    <xf numFmtId="0" fontId="6" fillId="0" borderId="88" xfId="0" applyFont="1" applyBorder="1" applyAlignment="1">
      <alignment horizontal="center"/>
    </xf>
    <xf numFmtId="0" fontId="6" fillId="0" borderId="89" xfId="0" applyFont="1" applyBorder="1" applyAlignment="1">
      <alignment horizontal="center"/>
    </xf>
    <xf numFmtId="0" fontId="0" fillId="0" borderId="85" xfId="0" applyBorder="1" applyAlignment="1">
      <alignment horizontal="left" vertical="top"/>
    </xf>
    <xf numFmtId="0" fontId="0" fillId="0" borderId="15" xfId="0" applyBorder="1" applyAlignment="1">
      <alignment horizontal="left" vertical="top"/>
    </xf>
    <xf numFmtId="0" fontId="0" fillId="0" borderId="19" xfId="0" applyBorder="1" applyAlignment="1">
      <alignment horizontal="left" vertical="top"/>
    </xf>
    <xf numFmtId="0" fontId="0" fillId="0" borderId="0" xfId="0" applyBorder="1" applyAlignment="1">
      <alignment horizontal="left" vertical="top"/>
    </xf>
    <xf numFmtId="49" fontId="0" fillId="0" borderId="60" xfId="0" applyNumberFormat="1" applyBorder="1" applyAlignment="1">
      <alignment horizontal="left" wrapText="1"/>
    </xf>
    <xf numFmtId="49" fontId="0" fillId="0" borderId="61" xfId="0" applyNumberFormat="1" applyBorder="1" applyAlignment="1">
      <alignment horizontal="left" wrapText="1"/>
    </xf>
    <xf numFmtId="49" fontId="0" fillId="0" borderId="73" xfId="0" applyNumberFormat="1" applyBorder="1" applyAlignment="1">
      <alignment horizontal="left" wrapText="1"/>
    </xf>
    <xf numFmtId="49" fontId="0" fillId="0" borderId="19" xfId="0" applyNumberFormat="1" applyBorder="1" applyAlignment="1">
      <alignment horizontal="left" vertical="top"/>
    </xf>
    <xf numFmtId="49" fontId="0" fillId="0" borderId="90" xfId="0" applyNumberFormat="1" applyBorder="1" applyAlignment="1">
      <alignment horizontal="left" vertical="top"/>
    </xf>
    <xf numFmtId="0" fontId="0" fillId="0" borderId="86" xfId="0" applyBorder="1" applyAlignment="1">
      <alignment horizontal="left" vertical="top"/>
    </xf>
    <xf numFmtId="0" fontId="0" fillId="0" borderId="91" xfId="0" applyBorder="1" applyAlignment="1">
      <alignment horizontal="left" vertical="top"/>
    </xf>
    <xf numFmtId="0" fontId="0" fillId="0" borderId="92" xfId="0" applyBorder="1" applyAlignment="1">
      <alignment horizontal="left" vertical="top"/>
    </xf>
    <xf numFmtId="0" fontId="0" fillId="0" borderId="83" xfId="0" applyBorder="1" applyAlignment="1">
      <alignment horizontal="left" vertical="top"/>
    </xf>
    <xf numFmtId="0" fontId="0" fillId="0" borderId="84" xfId="0" applyBorder="1" applyAlignment="1">
      <alignment horizontal="left" vertical="top"/>
    </xf>
    <xf numFmtId="49" fontId="0" fillId="0" borderId="91" xfId="0" applyNumberFormat="1" applyBorder="1" applyAlignment="1">
      <alignment horizontal="left" vertical="top"/>
    </xf>
    <xf numFmtId="49" fontId="0" fillId="0" borderId="92" xfId="0" applyNumberFormat="1" applyBorder="1" applyAlignment="1">
      <alignment horizontal="left" vertical="top"/>
    </xf>
    <xf numFmtId="0" fontId="22" fillId="0" borderId="50" xfId="0" applyFont="1" applyBorder="1" applyAlignment="1" applyProtection="1">
      <alignment horizontal="center" textRotation="90" wrapText="1"/>
    </xf>
    <xf numFmtId="0" fontId="22" fillId="0" borderId="51" xfId="0" applyFont="1" applyBorder="1" applyAlignment="1" applyProtection="1">
      <alignment horizontal="center" textRotation="90" wrapText="1"/>
    </xf>
    <xf numFmtId="0" fontId="22" fillId="0" borderId="52" xfId="0" applyFont="1" applyBorder="1" applyAlignment="1" applyProtection="1">
      <alignment horizontal="center" textRotation="90" wrapText="1"/>
    </xf>
    <xf numFmtId="0" fontId="22" fillId="0" borderId="50" xfId="0" applyFont="1" applyBorder="1" applyAlignment="1" applyProtection="1">
      <alignment horizontal="center"/>
    </xf>
    <xf numFmtId="0" fontId="22" fillId="0" borderId="52" xfId="0" applyFont="1" applyBorder="1" applyAlignment="1" applyProtection="1">
      <alignment horizontal="center"/>
    </xf>
    <xf numFmtId="0" fontId="10" fillId="0" borderId="26" xfId="0" applyFont="1" applyBorder="1" applyAlignment="1" applyProtection="1">
      <alignment horizontal="right"/>
    </xf>
    <xf numFmtId="0" fontId="0" fillId="0" borderId="27" xfId="0" applyBorder="1" applyProtection="1"/>
    <xf numFmtId="0" fontId="0" fillId="0" borderId="28" xfId="0" applyBorder="1" applyProtection="1"/>
    <xf numFmtId="0" fontId="14" fillId="34" borderId="23" xfId="0" applyNumberFormat="1" applyFont="1" applyFill="1" applyBorder="1" applyAlignment="1" applyProtection="1">
      <alignment horizontal="left"/>
      <protection locked="0"/>
    </xf>
    <xf numFmtId="0" fontId="14" fillId="34" borderId="16" xfId="0" applyNumberFormat="1" applyFont="1" applyFill="1" applyBorder="1" applyAlignment="1" applyProtection="1">
      <alignment horizontal="left"/>
      <protection locked="0"/>
    </xf>
    <xf numFmtId="176" fontId="10" fillId="34" borderId="46" xfId="0" applyNumberFormat="1" applyFont="1" applyFill="1" applyBorder="1" applyAlignment="1" applyProtection="1">
      <alignment horizontal="left"/>
      <protection locked="0"/>
    </xf>
    <xf numFmtId="176" fontId="10" fillId="34" borderId="17" xfId="0" applyNumberFormat="1" applyFont="1" applyFill="1" applyBorder="1" applyAlignment="1" applyProtection="1">
      <alignment horizontal="left"/>
      <protection locked="0"/>
    </xf>
    <xf numFmtId="0" fontId="10" fillId="0" borderId="0" xfId="0" applyFont="1" applyFill="1" applyBorder="1" applyAlignment="1" applyProtection="1">
      <alignment horizontal="right"/>
    </xf>
    <xf numFmtId="0" fontId="0" fillId="0" borderId="0" xfId="0" applyFill="1" applyBorder="1" applyProtection="1"/>
    <xf numFmtId="0" fontId="10" fillId="0" borderId="20" xfId="0" applyFont="1" applyBorder="1" applyAlignment="1" applyProtection="1">
      <alignment horizontal="right"/>
    </xf>
    <xf numFmtId="0" fontId="10" fillId="0" borderId="21" xfId="0" applyFont="1" applyBorder="1" applyAlignment="1" applyProtection="1">
      <alignment horizontal="right"/>
    </xf>
    <xf numFmtId="0" fontId="13" fillId="0" borderId="0" xfId="0" applyFont="1" applyFill="1" applyBorder="1" applyAlignment="1" applyProtection="1">
      <alignment horizontal="right"/>
      <protection locked="0"/>
    </xf>
    <xf numFmtId="0" fontId="13" fillId="0" borderId="0" xfId="0" applyFont="1" applyFill="1" applyBorder="1" applyAlignment="1" applyProtection="1">
      <alignment horizontal="center"/>
      <protection locked="0"/>
    </xf>
    <xf numFmtId="0" fontId="5" fillId="0" borderId="50" xfId="0" applyFont="1" applyFill="1" applyBorder="1" applyAlignment="1" applyProtection="1">
      <alignment horizontal="center" vertical="center"/>
    </xf>
    <xf numFmtId="0" fontId="5" fillId="0" borderId="51" xfId="0" applyFont="1" applyFill="1" applyBorder="1" applyAlignment="1" applyProtection="1">
      <alignment horizontal="center" vertical="center"/>
    </xf>
    <xf numFmtId="0" fontId="5" fillId="0" borderId="52" xfId="0" applyFont="1" applyFill="1" applyBorder="1" applyAlignment="1" applyProtection="1">
      <alignment horizontal="center" vertical="center"/>
    </xf>
    <xf numFmtId="0" fontId="19" fillId="34" borderId="20" xfId="0" applyNumberFormat="1" applyFont="1" applyFill="1" applyBorder="1" applyAlignment="1" applyProtection="1">
      <alignment horizontal="left" vertical="center"/>
      <protection locked="0"/>
    </xf>
    <xf numFmtId="0" fontId="19" fillId="34" borderId="21" xfId="0" applyNumberFormat="1" applyFont="1" applyFill="1" applyBorder="1" applyAlignment="1" applyProtection="1">
      <alignment horizontal="left" vertical="center"/>
      <protection locked="0"/>
    </xf>
    <xf numFmtId="3" fontId="14" fillId="34" borderId="16" xfId="0" applyNumberFormat="1" applyFont="1" applyFill="1" applyBorder="1" applyAlignment="1" applyProtection="1">
      <alignment horizontal="right"/>
      <protection locked="0"/>
    </xf>
    <xf numFmtId="0" fontId="17" fillId="34" borderId="20" xfId="0" applyFont="1" applyFill="1" applyBorder="1" applyAlignment="1" applyProtection="1">
      <alignment horizontal="left"/>
      <protection locked="0"/>
    </xf>
    <xf numFmtId="0" fontId="17" fillId="34" borderId="43" xfId="0" applyFont="1" applyFill="1" applyBorder="1" applyAlignment="1" applyProtection="1">
      <alignment horizontal="left"/>
      <protection locked="0"/>
    </xf>
    <xf numFmtId="0" fontId="10" fillId="34" borderId="18" xfId="0" applyFont="1" applyFill="1" applyBorder="1" applyAlignment="1" applyProtection="1">
      <alignment horizontal="left"/>
      <protection locked="0"/>
    </xf>
    <xf numFmtId="0" fontId="10" fillId="34" borderId="23" xfId="0" applyFont="1" applyFill="1" applyBorder="1" applyAlignment="1" applyProtection="1">
      <alignment horizontal="left"/>
      <protection locked="0"/>
    </xf>
    <xf numFmtId="0" fontId="17" fillId="0" borderId="18" xfId="0" applyFont="1" applyBorder="1" applyAlignment="1" applyProtection="1">
      <alignment horizontal="center"/>
    </xf>
    <xf numFmtId="0" fontId="17" fillId="0" borderId="22" xfId="0" applyFont="1" applyBorder="1" applyAlignment="1" applyProtection="1">
      <alignment horizontal="center"/>
    </xf>
    <xf numFmtId="0" fontId="10" fillId="34" borderId="22" xfId="0" applyFont="1" applyFill="1" applyBorder="1" applyAlignment="1" applyProtection="1">
      <alignment horizontal="left"/>
      <protection locked="0"/>
    </xf>
    <xf numFmtId="0" fontId="13" fillId="0" borderId="0" xfId="0" applyFont="1" applyFill="1" applyBorder="1" applyAlignment="1" applyProtection="1">
      <protection locked="0"/>
    </xf>
    <xf numFmtId="0" fontId="13" fillId="0" borderId="18" xfId="0" applyFont="1" applyBorder="1" applyAlignment="1" applyProtection="1">
      <alignment horizontal="right"/>
    </xf>
    <xf numFmtId="0" fontId="13" fillId="0" borderId="22" xfId="0" applyFont="1" applyBorder="1" applyAlignment="1" applyProtection="1">
      <alignment horizontal="right"/>
    </xf>
    <xf numFmtId="0" fontId="13" fillId="0" borderId="23" xfId="0" applyFont="1" applyBorder="1" applyAlignment="1" applyProtection="1">
      <alignment horizontal="right"/>
    </xf>
    <xf numFmtId="49" fontId="3" fillId="0" borderId="0" xfId="0" applyNumberFormat="1" applyFont="1" applyFill="1" applyBorder="1" applyAlignment="1" applyProtection="1">
      <alignment horizontal="left" vertical="center"/>
    </xf>
    <xf numFmtId="0" fontId="14" fillId="34" borderId="18" xfId="0" applyNumberFormat="1" applyFont="1" applyFill="1" applyBorder="1" applyAlignment="1" applyProtection="1">
      <alignment horizontal="left"/>
      <protection locked="0"/>
    </xf>
    <xf numFmtId="0" fontId="14" fillId="34" borderId="22" xfId="0" applyNumberFormat="1" applyFont="1" applyFill="1" applyBorder="1" applyAlignment="1" applyProtection="1">
      <alignment horizontal="left"/>
      <protection locked="0"/>
    </xf>
    <xf numFmtId="0" fontId="14" fillId="34" borderId="16" xfId="0" applyNumberFormat="1" applyFont="1" applyFill="1" applyBorder="1" applyAlignment="1" applyProtection="1">
      <alignment horizontal="right"/>
      <protection locked="0"/>
    </xf>
    <xf numFmtId="0" fontId="14" fillId="34" borderId="18" xfId="0" applyNumberFormat="1" applyFont="1" applyFill="1" applyBorder="1" applyAlignment="1" applyProtection="1">
      <alignment horizontal="center"/>
      <protection locked="0"/>
    </xf>
    <xf numFmtId="0" fontId="14" fillId="34" borderId="22" xfId="0" applyNumberFormat="1" applyFont="1" applyFill="1" applyBorder="1" applyAlignment="1" applyProtection="1">
      <alignment horizontal="center"/>
      <protection locked="0"/>
    </xf>
    <xf numFmtId="0" fontId="14" fillId="34" borderId="23" xfId="0" applyNumberFormat="1" applyFont="1" applyFill="1" applyBorder="1" applyAlignment="1" applyProtection="1">
      <alignment horizontal="center"/>
      <protection locked="0"/>
    </xf>
    <xf numFmtId="0" fontId="22" fillId="0" borderId="0" xfId="0" applyFont="1" applyFill="1" applyBorder="1" applyAlignment="1" applyProtection="1">
      <alignment horizontal="right"/>
    </xf>
    <xf numFmtId="0" fontId="14" fillId="0" borderId="0" xfId="0" applyNumberFormat="1" applyFont="1" applyFill="1" applyBorder="1" applyAlignment="1" applyProtection="1">
      <alignment horizontal="center"/>
    </xf>
    <xf numFmtId="0" fontId="41" fillId="0" borderId="0" xfId="0" applyFont="1" applyFill="1" applyBorder="1" applyAlignment="1" applyProtection="1">
      <alignment horizontal="right"/>
    </xf>
    <xf numFmtId="0" fontId="41" fillId="0" borderId="0" xfId="0" applyFont="1" applyFill="1" applyBorder="1" applyAlignment="1" applyProtection="1">
      <alignment horizontal="center"/>
    </xf>
    <xf numFmtId="0" fontId="10" fillId="0" borderId="27" xfId="0" applyFont="1" applyBorder="1" applyAlignment="1" applyProtection="1">
      <alignment horizontal="right"/>
    </xf>
    <xf numFmtId="0" fontId="10" fillId="0" borderId="28" xfId="0" applyFont="1" applyBorder="1" applyAlignment="1" applyProtection="1">
      <alignment horizontal="right"/>
    </xf>
    <xf numFmtId="49" fontId="10" fillId="34" borderId="16" xfId="0" applyNumberFormat="1" applyFont="1" applyFill="1" applyBorder="1" applyAlignment="1" applyProtection="1">
      <alignment horizontal="left"/>
      <protection locked="0"/>
    </xf>
    <xf numFmtId="0" fontId="10" fillId="34" borderId="16" xfId="0" applyNumberFormat="1" applyFont="1" applyFill="1" applyBorder="1" applyAlignment="1" applyProtection="1">
      <alignment horizontal="left"/>
      <protection locked="0"/>
    </xf>
    <xf numFmtId="0" fontId="10" fillId="0" borderId="26" xfId="0" applyFont="1" applyBorder="1" applyAlignment="1" applyProtection="1">
      <alignment horizontal="right" wrapText="1"/>
    </xf>
    <xf numFmtId="0" fontId="10" fillId="0" borderId="27" xfId="0" applyFont="1" applyBorder="1" applyAlignment="1" applyProtection="1">
      <alignment horizontal="right" wrapText="1"/>
    </xf>
    <xf numFmtId="0" fontId="10" fillId="0" borderId="28" xfId="0" applyFont="1" applyBorder="1" applyAlignment="1" applyProtection="1">
      <alignment horizontal="right" wrapText="1"/>
    </xf>
    <xf numFmtId="0" fontId="14" fillId="0" borderId="0" xfId="0" applyFont="1" applyBorder="1" applyAlignment="1" applyProtection="1">
      <alignment horizontal="right"/>
    </xf>
    <xf numFmtId="0" fontId="10" fillId="34" borderId="23" xfId="0" applyNumberFormat="1" applyFont="1" applyFill="1" applyBorder="1" applyAlignment="1" applyProtection="1">
      <alignment horizontal="left"/>
      <protection locked="0"/>
    </xf>
    <xf numFmtId="0" fontId="10" fillId="34" borderId="17" xfId="0" applyNumberFormat="1" applyFont="1" applyFill="1" applyBorder="1" applyAlignment="1" applyProtection="1">
      <alignment horizontal="left"/>
      <protection locked="0"/>
    </xf>
    <xf numFmtId="0" fontId="14" fillId="0" borderId="26" xfId="0" applyFont="1" applyBorder="1" applyAlignment="1" applyProtection="1">
      <alignment horizontal="right"/>
    </xf>
    <xf numFmtId="0" fontId="14" fillId="0" borderId="27" xfId="0" applyFont="1" applyBorder="1" applyAlignment="1" applyProtection="1">
      <alignment horizontal="right"/>
    </xf>
    <xf numFmtId="0" fontId="14" fillId="0" borderId="28" xfId="0" applyFont="1" applyBorder="1" applyAlignment="1" applyProtection="1">
      <alignment horizontal="right"/>
    </xf>
    <xf numFmtId="0" fontId="14" fillId="34" borderId="46" xfId="0" applyNumberFormat="1" applyFont="1" applyFill="1" applyBorder="1" applyAlignment="1" applyProtection="1">
      <alignment horizontal="left"/>
      <protection locked="0"/>
    </xf>
    <xf numFmtId="0" fontId="14" fillId="34" borderId="17" xfId="0" applyNumberFormat="1" applyFont="1" applyFill="1" applyBorder="1" applyAlignment="1" applyProtection="1">
      <alignment horizontal="left"/>
      <protection locked="0"/>
    </xf>
    <xf numFmtId="0" fontId="14" fillId="29" borderId="26" xfId="0" applyNumberFormat="1" applyFont="1" applyFill="1" applyBorder="1" applyAlignment="1" applyProtection="1">
      <alignment horizontal="right"/>
    </xf>
    <xf numFmtId="0" fontId="14" fillId="29" borderId="27" xfId="0" applyNumberFormat="1" applyFont="1" applyFill="1" applyBorder="1" applyAlignment="1" applyProtection="1">
      <alignment horizontal="right"/>
    </xf>
    <xf numFmtId="0" fontId="14" fillId="29" borderId="28" xfId="0" applyNumberFormat="1" applyFont="1" applyFill="1" applyBorder="1" applyAlignment="1" applyProtection="1">
      <alignment horizontal="right"/>
    </xf>
    <xf numFmtId="0" fontId="10" fillId="34" borderId="40" xfId="0" applyFont="1" applyFill="1" applyBorder="1" applyAlignment="1" applyProtection="1">
      <alignment horizontal="left"/>
      <protection locked="0"/>
    </xf>
    <xf numFmtId="0" fontId="22" fillId="0" borderId="21" xfId="0" applyNumberFormat="1" applyFont="1" applyFill="1" applyBorder="1" applyAlignment="1" applyProtection="1">
      <alignment horizontal="right"/>
    </xf>
    <xf numFmtId="0" fontId="13" fillId="34" borderId="22" xfId="0" applyFont="1" applyFill="1" applyBorder="1" applyAlignment="1" applyProtection="1">
      <alignment horizontal="center"/>
      <protection locked="0"/>
    </xf>
    <xf numFmtId="0" fontId="13" fillId="34" borderId="23" xfId="0" applyFont="1" applyFill="1" applyBorder="1" applyAlignment="1" applyProtection="1">
      <alignment horizontal="center"/>
      <protection locked="0"/>
    </xf>
    <xf numFmtId="0" fontId="10" fillId="34" borderId="46" xfId="0" applyNumberFormat="1" applyFont="1" applyFill="1" applyBorder="1" applyAlignment="1" applyProtection="1">
      <alignment horizontal="left"/>
      <protection locked="0"/>
    </xf>
    <xf numFmtId="0" fontId="10" fillId="34" borderId="45" xfId="0" applyNumberFormat="1" applyFont="1" applyFill="1" applyBorder="1" applyAlignment="1" applyProtection="1">
      <alignment horizontal="left"/>
      <protection locked="0"/>
    </xf>
    <xf numFmtId="0" fontId="10" fillId="34" borderId="21" xfId="0" applyNumberFormat="1" applyFont="1" applyFill="1" applyBorder="1" applyAlignment="1" applyProtection="1">
      <alignment horizontal="left"/>
      <protection locked="0"/>
    </xf>
    <xf numFmtId="0" fontId="10" fillId="34" borderId="43" xfId="0" applyNumberFormat="1" applyFont="1" applyFill="1" applyBorder="1" applyAlignment="1" applyProtection="1">
      <alignment horizontal="left"/>
      <protection locked="0"/>
    </xf>
    <xf numFmtId="0" fontId="10" fillId="0" borderId="26" xfId="0" applyNumberFormat="1" applyFont="1" applyFill="1" applyBorder="1" applyAlignment="1" applyProtection="1">
      <alignment horizontal="right"/>
    </xf>
    <xf numFmtId="0" fontId="10" fillId="0" borderId="27" xfId="0" applyNumberFormat="1" applyFont="1" applyFill="1" applyBorder="1" applyAlignment="1" applyProtection="1">
      <alignment horizontal="right"/>
    </xf>
    <xf numFmtId="0" fontId="10" fillId="0" borderId="28" xfId="0" applyNumberFormat="1" applyFont="1" applyFill="1" applyBorder="1" applyAlignment="1" applyProtection="1">
      <alignment horizontal="right"/>
    </xf>
    <xf numFmtId="0" fontId="9" fillId="0" borderId="0" xfId="0" applyFont="1" applyFill="1" applyBorder="1" applyAlignment="1" applyProtection="1">
      <alignment horizontal="left"/>
    </xf>
    <xf numFmtId="0" fontId="0" fillId="0" borderId="0" xfId="0" applyAlignment="1" applyProtection="1">
      <alignment horizontal="center"/>
    </xf>
    <xf numFmtId="0" fontId="10" fillId="0" borderId="25" xfId="0" applyFont="1" applyBorder="1" applyAlignment="1" applyProtection="1">
      <alignment horizontal="right"/>
    </xf>
    <xf numFmtId="0" fontId="19" fillId="0" borderId="0" xfId="0" applyFont="1" applyAlignment="1" applyProtection="1">
      <alignment horizontal="left"/>
    </xf>
    <xf numFmtId="49" fontId="10" fillId="34" borderId="23" xfId="0" applyNumberFormat="1" applyFont="1" applyFill="1" applyBorder="1" applyAlignment="1" applyProtection="1">
      <alignment horizontal="left"/>
      <protection locked="0"/>
    </xf>
    <xf numFmtId="0" fontId="10" fillId="34" borderId="35" xfId="0" applyNumberFormat="1" applyFont="1" applyFill="1" applyBorder="1" applyAlignment="1" applyProtection="1">
      <alignment horizontal="left"/>
      <protection locked="0"/>
    </xf>
    <xf numFmtId="0" fontId="10" fillId="34" borderId="16" xfId="0" applyFont="1" applyFill="1" applyBorder="1" applyAlignment="1" applyProtection="1">
      <alignment horizontal="left"/>
      <protection locked="0"/>
    </xf>
    <xf numFmtId="0" fontId="19" fillId="0" borderId="17" xfId="0" applyNumberFormat="1" applyFont="1" applyFill="1" applyBorder="1" applyAlignment="1" applyProtection="1">
      <alignment horizontal="left"/>
    </xf>
    <xf numFmtId="0" fontId="19" fillId="0" borderId="16" xfId="0" applyNumberFormat="1" applyFont="1" applyFill="1" applyBorder="1" applyAlignment="1" applyProtection="1">
      <alignment horizontal="left"/>
    </xf>
    <xf numFmtId="49" fontId="19" fillId="34" borderId="37" xfId="0" applyNumberFormat="1" applyFont="1" applyFill="1" applyBorder="1" applyAlignment="1" applyProtection="1">
      <alignment horizontal="left" vertical="center"/>
      <protection locked="0"/>
    </xf>
    <xf numFmtId="0" fontId="10" fillId="29" borderId="21" xfId="0" applyFont="1" applyFill="1" applyBorder="1" applyAlignment="1" applyProtection="1">
      <alignment horizontal="right"/>
      <protection locked="0"/>
    </xf>
    <xf numFmtId="49" fontId="2" fillId="34" borderId="23" xfId="0" applyNumberFormat="1" applyFont="1" applyFill="1" applyBorder="1" applyAlignment="1" applyProtection="1">
      <alignment horizontal="left"/>
      <protection locked="0"/>
    </xf>
    <xf numFmtId="0" fontId="2" fillId="34" borderId="16" xfId="0" applyNumberFormat="1" applyFont="1" applyFill="1" applyBorder="1" applyAlignment="1" applyProtection="1">
      <alignment horizontal="left"/>
      <protection locked="0"/>
    </xf>
    <xf numFmtId="0" fontId="41" fillId="0" borderId="0" xfId="0" applyFont="1" applyFill="1" applyBorder="1" applyAlignment="1" applyProtection="1">
      <alignment horizontal="left"/>
    </xf>
    <xf numFmtId="0" fontId="19" fillId="34" borderId="20" xfId="0" applyFont="1" applyFill="1" applyBorder="1" applyAlignment="1" applyProtection="1">
      <alignment horizontal="left" vertical="center"/>
      <protection locked="0"/>
    </xf>
    <xf numFmtId="0" fontId="19" fillId="34" borderId="21" xfId="0" applyFont="1" applyFill="1" applyBorder="1" applyAlignment="1" applyProtection="1">
      <alignment horizontal="left" vertical="center"/>
      <protection locked="0"/>
    </xf>
    <xf numFmtId="0" fontId="19" fillId="34" borderId="37" xfId="0" applyNumberFormat="1" applyFont="1" applyFill="1" applyBorder="1" applyAlignment="1" applyProtection="1">
      <alignment horizontal="left" vertical="center"/>
      <protection locked="0"/>
    </xf>
    <xf numFmtId="0" fontId="10" fillId="0" borderId="35" xfId="0" applyFont="1" applyBorder="1" applyAlignment="1" applyProtection="1">
      <alignment horizontal="right"/>
    </xf>
    <xf numFmtId="0" fontId="10" fillId="0" borderId="16" xfId="0" applyFont="1" applyBorder="1" applyAlignment="1" applyProtection="1">
      <alignment horizontal="right"/>
    </xf>
    <xf numFmtId="173" fontId="17" fillId="28" borderId="45" xfId="0" applyNumberFormat="1" applyFont="1" applyFill="1" applyBorder="1" applyAlignment="1" applyProtection="1">
      <alignment horizontal="left"/>
      <protection locked="0"/>
    </xf>
    <xf numFmtId="173" fontId="17" fillId="28" borderId="40" xfId="0" applyNumberFormat="1" applyFont="1" applyFill="1" applyBorder="1" applyAlignment="1" applyProtection="1">
      <alignment horizontal="left"/>
      <protection locked="0"/>
    </xf>
    <xf numFmtId="173" fontId="17" fillId="28" borderId="46" xfId="0" applyNumberFormat="1" applyFont="1" applyFill="1" applyBorder="1" applyAlignment="1" applyProtection="1">
      <alignment horizontal="left"/>
      <protection locked="0"/>
    </xf>
    <xf numFmtId="0" fontId="17" fillId="0" borderId="105" xfId="0" applyFont="1" applyBorder="1" applyAlignment="1" applyProtection="1">
      <alignment horizontal="right"/>
    </xf>
    <xf numFmtId="0" fontId="17" fillId="0" borderId="106" xfId="0" applyFont="1" applyBorder="1" applyAlignment="1" applyProtection="1">
      <alignment horizontal="right"/>
    </xf>
    <xf numFmtId="0" fontId="17" fillId="0" borderId="107" xfId="0" applyFont="1" applyBorder="1" applyAlignment="1" applyProtection="1">
      <alignment horizontal="right"/>
    </xf>
    <xf numFmtId="0" fontId="22" fillId="0" borderId="52" xfId="0" applyFont="1" applyBorder="1" applyAlignment="1" applyProtection="1">
      <alignment horizontal="center" textRotation="90"/>
    </xf>
    <xf numFmtId="0" fontId="14" fillId="34" borderId="108" xfId="0" applyNumberFormat="1" applyFont="1" applyFill="1" applyBorder="1" applyAlignment="1" applyProtection="1">
      <alignment horizontal="right"/>
      <protection locked="0"/>
    </xf>
    <xf numFmtId="0" fontId="14" fillId="34" borderId="109" xfId="0" applyNumberFormat="1" applyFont="1" applyFill="1" applyBorder="1" applyAlignment="1" applyProtection="1">
      <alignment horizontal="right"/>
      <protection locked="0"/>
    </xf>
    <xf numFmtId="0" fontId="17" fillId="28" borderId="22" xfId="0" applyFont="1" applyFill="1" applyBorder="1" applyAlignment="1" applyProtection="1">
      <alignment horizontal="center"/>
      <protection locked="0"/>
    </xf>
    <xf numFmtId="0" fontId="17" fillId="28" borderId="23" xfId="0" applyFont="1" applyFill="1" applyBorder="1" applyAlignment="1" applyProtection="1">
      <alignment horizontal="center"/>
      <protection locked="0"/>
    </xf>
    <xf numFmtId="0" fontId="19" fillId="29" borderId="0" xfId="0" applyFont="1" applyFill="1" applyBorder="1" applyAlignment="1" applyProtection="1">
      <alignment horizontal="left" vertical="top" wrapText="1"/>
    </xf>
    <xf numFmtId="0" fontId="19" fillId="29" borderId="44" xfId="0" applyFont="1" applyFill="1" applyBorder="1" applyAlignment="1" applyProtection="1">
      <alignment horizontal="left" vertical="top" wrapText="1"/>
    </xf>
    <xf numFmtId="0" fontId="19" fillId="29" borderId="21" xfId="0" applyFont="1" applyFill="1" applyBorder="1" applyAlignment="1" applyProtection="1">
      <alignment horizontal="left" vertical="top" wrapText="1"/>
    </xf>
    <xf numFmtId="0" fontId="19" fillId="29" borderId="43" xfId="0" applyFont="1" applyFill="1" applyBorder="1" applyAlignment="1" applyProtection="1">
      <alignment horizontal="left" vertical="top" wrapText="1"/>
    </xf>
    <xf numFmtId="0" fontId="10" fillId="0" borderId="45" xfId="0" applyFont="1" applyBorder="1" applyAlignment="1" applyProtection="1">
      <alignment horizontal="right"/>
    </xf>
    <xf numFmtId="0" fontId="10" fillId="0" borderId="40" xfId="0" applyFont="1" applyBorder="1" applyAlignment="1" applyProtection="1">
      <alignment horizontal="right"/>
    </xf>
    <xf numFmtId="3" fontId="14" fillId="34" borderId="17" xfId="0" applyNumberFormat="1" applyFont="1" applyFill="1" applyBorder="1" applyAlignment="1" applyProtection="1">
      <alignment horizontal="right"/>
      <protection locked="0"/>
    </xf>
    <xf numFmtId="0" fontId="10" fillId="0" borderId="18" xfId="0" applyFont="1" applyBorder="1" applyAlignment="1" applyProtection="1">
      <alignment horizontal="right"/>
    </xf>
    <xf numFmtId="0" fontId="10" fillId="0" borderId="22" xfId="0" applyFont="1" applyBorder="1" applyAlignment="1" applyProtection="1">
      <alignment horizontal="right"/>
    </xf>
    <xf numFmtId="0" fontId="22" fillId="0" borderId="50" xfId="0" applyFont="1" applyBorder="1" applyAlignment="1" applyProtection="1">
      <alignment horizontal="center" wrapText="1"/>
    </xf>
    <xf numFmtId="0" fontId="22" fillId="0" borderId="51" xfId="0" applyFont="1" applyBorder="1" applyAlignment="1" applyProtection="1">
      <alignment horizontal="center" wrapText="1"/>
    </xf>
    <xf numFmtId="0" fontId="22" fillId="0" borderId="52" xfId="0" applyFont="1" applyBorder="1" applyAlignment="1" applyProtection="1">
      <alignment horizontal="center" wrapText="1"/>
    </xf>
    <xf numFmtId="0" fontId="14" fillId="34" borderId="21" xfId="0" applyNumberFormat="1" applyFont="1" applyFill="1" applyBorder="1" applyAlignment="1" applyProtection="1">
      <alignment horizontal="center"/>
      <protection locked="0"/>
    </xf>
    <xf numFmtId="3" fontId="14" fillId="34" borderId="35" xfId="0" applyNumberFormat="1" applyFont="1" applyFill="1" applyBorder="1" applyAlignment="1" applyProtection="1">
      <alignment horizontal="right"/>
      <protection locked="0"/>
    </xf>
    <xf numFmtId="0" fontId="10" fillId="34" borderId="103" xfId="0" applyNumberFormat="1" applyFont="1" applyFill="1" applyBorder="1" applyAlignment="1" applyProtection="1">
      <alignment horizontal="center"/>
      <protection locked="0"/>
    </xf>
    <xf numFmtId="0" fontId="10" fillId="34" borderId="104" xfId="0" applyNumberFormat="1" applyFont="1" applyFill="1" applyBorder="1" applyAlignment="1" applyProtection="1">
      <alignment horizontal="center"/>
      <protection locked="0"/>
    </xf>
    <xf numFmtId="0" fontId="17" fillId="34" borderId="45" xfId="0" applyFont="1" applyFill="1" applyBorder="1" applyAlignment="1" applyProtection="1">
      <alignment horizontal="left"/>
      <protection locked="0"/>
    </xf>
    <xf numFmtId="0" fontId="17" fillId="34" borderId="46" xfId="0" applyFont="1" applyFill="1" applyBorder="1" applyAlignment="1" applyProtection="1">
      <alignment horizontal="left"/>
      <protection locked="0"/>
    </xf>
    <xf numFmtId="1" fontId="10" fillId="0" borderId="0" xfId="0" applyNumberFormat="1" applyFont="1" applyFill="1" applyBorder="1" applyAlignment="1" applyProtection="1">
      <alignment horizontal="left"/>
      <protection locked="0"/>
    </xf>
    <xf numFmtId="0" fontId="10" fillId="0" borderId="101" xfId="0" applyNumberFormat="1" applyFont="1" applyFill="1" applyBorder="1" applyAlignment="1" applyProtection="1">
      <alignment horizontal="left"/>
      <protection locked="0"/>
    </xf>
    <xf numFmtId="0" fontId="10" fillId="0" borderId="101" xfId="0" applyFont="1" applyFill="1" applyBorder="1" applyAlignment="1" applyProtection="1">
      <alignment horizontal="right"/>
    </xf>
    <xf numFmtId="0" fontId="0" fillId="0" borderId="101" xfId="0" applyFill="1" applyBorder="1" applyProtection="1"/>
    <xf numFmtId="0" fontId="22" fillId="0" borderId="16" xfId="0" applyFont="1" applyBorder="1" applyAlignment="1" applyProtection="1">
      <alignment horizontal="center"/>
    </xf>
    <xf numFmtId="0" fontId="22" fillId="0" borderId="18" xfId="0" applyFont="1" applyBorder="1" applyAlignment="1" applyProtection="1">
      <alignment horizontal="center"/>
    </xf>
    <xf numFmtId="0" fontId="10" fillId="0" borderId="50" xfId="0" applyFont="1" applyBorder="1" applyAlignment="1" applyProtection="1">
      <alignment horizontal="right"/>
    </xf>
    <xf numFmtId="0" fontId="10" fillId="0" borderId="51" xfId="0" applyFont="1" applyBorder="1" applyAlignment="1" applyProtection="1">
      <alignment horizontal="right"/>
    </xf>
    <xf numFmtId="0" fontId="10" fillId="0" borderId="52" xfId="0" applyFont="1" applyBorder="1" applyAlignment="1" applyProtection="1">
      <alignment horizontal="right"/>
    </xf>
    <xf numFmtId="0" fontId="10" fillId="34" borderId="102" xfId="0" applyNumberFormat="1" applyFont="1" applyFill="1" applyBorder="1" applyAlignment="1" applyProtection="1">
      <alignment horizontal="left"/>
      <protection locked="0"/>
    </xf>
    <xf numFmtId="0" fontId="10" fillId="34" borderId="22" xfId="0" applyNumberFormat="1" applyFont="1" applyFill="1" applyBorder="1" applyAlignment="1" applyProtection="1">
      <alignment horizontal="left"/>
      <protection locked="0"/>
    </xf>
    <xf numFmtId="0" fontId="14" fillId="34" borderId="20" xfId="0" applyNumberFormat="1" applyFont="1" applyFill="1" applyBorder="1" applyAlignment="1" applyProtection="1">
      <alignment horizontal="left"/>
      <protection locked="0"/>
    </xf>
    <xf numFmtId="0" fontId="14" fillId="34" borderId="21" xfId="0" applyNumberFormat="1" applyFont="1" applyFill="1" applyBorder="1" applyAlignment="1" applyProtection="1">
      <alignment horizontal="left"/>
      <protection locked="0"/>
    </xf>
    <xf numFmtId="0" fontId="14" fillId="34" borderId="43" xfId="0" applyNumberFormat="1" applyFont="1" applyFill="1" applyBorder="1" applyAlignment="1" applyProtection="1">
      <alignment horizontal="left"/>
      <protection locked="0"/>
    </xf>
    <xf numFmtId="0" fontId="14" fillId="34" borderId="20" xfId="0" applyNumberFormat="1" applyFont="1" applyFill="1" applyBorder="1" applyAlignment="1" applyProtection="1">
      <alignment horizontal="center"/>
      <protection locked="0"/>
    </xf>
    <xf numFmtId="0" fontId="14" fillId="34" borderId="43" xfId="0" applyNumberFormat="1" applyFont="1" applyFill="1" applyBorder="1" applyAlignment="1" applyProtection="1">
      <alignment horizontal="center"/>
      <protection locked="0"/>
    </xf>
    <xf numFmtId="0" fontId="13" fillId="28" borderId="16" xfId="0" applyNumberFormat="1" applyFont="1" applyFill="1" applyBorder="1" applyAlignment="1" applyProtection="1">
      <alignment horizontal="center"/>
      <protection locked="0"/>
    </xf>
    <xf numFmtId="0" fontId="13" fillId="28" borderId="18" xfId="0" applyNumberFormat="1" applyFont="1" applyFill="1" applyBorder="1" applyAlignment="1" applyProtection="1">
      <alignment horizontal="center"/>
      <protection locked="0"/>
    </xf>
    <xf numFmtId="0" fontId="20" fillId="28" borderId="16" xfId="0" applyNumberFormat="1" applyFont="1" applyFill="1" applyBorder="1" applyAlignment="1" applyProtection="1">
      <alignment horizontal="center"/>
    </xf>
    <xf numFmtId="0" fontId="13" fillId="28" borderId="35" xfId="0" applyNumberFormat="1" applyFont="1" applyFill="1" applyBorder="1" applyAlignment="1" applyProtection="1">
      <alignment horizontal="center"/>
    </xf>
    <xf numFmtId="0" fontId="13" fillId="28" borderId="35" xfId="0" applyNumberFormat="1" applyFont="1" applyFill="1" applyBorder="1" applyAlignment="1" applyProtection="1">
      <alignment horizontal="center"/>
      <protection locked="0"/>
    </xf>
    <xf numFmtId="0" fontId="13" fillId="28" borderId="18" xfId="0" applyNumberFormat="1" applyFont="1" applyFill="1" applyBorder="1" applyAlignment="1" applyProtection="1">
      <alignment horizontal="center"/>
    </xf>
    <xf numFmtId="0" fontId="13" fillId="28" borderId="23" xfId="0" applyNumberFormat="1" applyFont="1" applyFill="1" applyBorder="1" applyAlignment="1" applyProtection="1">
      <alignment horizontal="center"/>
    </xf>
    <xf numFmtId="0" fontId="43" fillId="28" borderId="35" xfId="0" applyNumberFormat="1" applyFont="1" applyFill="1" applyBorder="1" applyAlignment="1" applyProtection="1">
      <alignment horizontal="center"/>
      <protection locked="0"/>
    </xf>
    <xf numFmtId="0" fontId="20" fillId="28" borderId="16" xfId="0" applyNumberFormat="1" applyFont="1" applyFill="1" applyBorder="1" applyAlignment="1" applyProtection="1">
      <alignment horizontal="center"/>
      <protection locked="0"/>
    </xf>
    <xf numFmtId="0" fontId="13" fillId="28" borderId="23" xfId="0" applyNumberFormat="1" applyFont="1" applyFill="1" applyBorder="1" applyAlignment="1" applyProtection="1">
      <alignment horizontal="center"/>
      <protection locked="0"/>
    </xf>
    <xf numFmtId="0" fontId="13" fillId="28" borderId="22" xfId="0" applyNumberFormat="1" applyFont="1" applyFill="1" applyBorder="1" applyAlignment="1" applyProtection="1">
      <alignment horizontal="center"/>
      <protection locked="0"/>
    </xf>
    <xf numFmtId="0" fontId="22" fillId="0" borderId="26" xfId="0" applyFont="1" applyBorder="1" applyAlignment="1">
      <alignment horizontal="center" wrapText="1"/>
    </xf>
    <xf numFmtId="0" fontId="22" fillId="0" borderId="27" xfId="0" applyFont="1" applyBorder="1" applyAlignment="1">
      <alignment horizontal="center" wrapText="1"/>
    </xf>
    <xf numFmtId="0" fontId="22" fillId="0" borderId="28" xfId="0" applyFont="1" applyBorder="1" applyAlignment="1">
      <alignment horizontal="center" wrapText="1"/>
    </xf>
    <xf numFmtId="0" fontId="13" fillId="28" borderId="20" xfId="0" applyNumberFormat="1" applyFont="1" applyFill="1" applyBorder="1" applyAlignment="1" applyProtection="1">
      <alignment horizontal="center"/>
      <protection locked="0"/>
    </xf>
    <xf numFmtId="0" fontId="13" fillId="28" borderId="21" xfId="0" applyNumberFormat="1" applyFont="1" applyFill="1" applyBorder="1" applyAlignment="1" applyProtection="1">
      <alignment horizontal="center"/>
      <protection locked="0"/>
    </xf>
    <xf numFmtId="0" fontId="22" fillId="0" borderId="16" xfId="0" applyFont="1" applyBorder="1" applyAlignment="1">
      <alignment horizontal="center" wrapText="1"/>
    </xf>
    <xf numFmtId="0" fontId="19" fillId="28" borderId="20" xfId="0" applyFont="1" applyFill="1" applyBorder="1" applyAlignment="1" applyProtection="1">
      <alignment horizontal="left" vertical="center"/>
      <protection locked="0"/>
    </xf>
    <xf numFmtId="0" fontId="19" fillId="28" borderId="21" xfId="0" applyFont="1" applyFill="1" applyBorder="1" applyAlignment="1" applyProtection="1">
      <alignment horizontal="left" vertical="center"/>
      <protection locked="0"/>
    </xf>
    <xf numFmtId="0" fontId="19" fillId="28" borderId="37" xfId="0" applyNumberFormat="1" applyFont="1" applyFill="1" applyBorder="1" applyAlignment="1" applyProtection="1">
      <alignment horizontal="left" vertical="center"/>
      <protection locked="0"/>
    </xf>
    <xf numFmtId="49" fontId="6"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horizontal="right"/>
    </xf>
    <xf numFmtId="0" fontId="19" fillId="0" borderId="44" xfId="0" applyFont="1" applyFill="1" applyBorder="1" applyAlignment="1" applyProtection="1">
      <alignment horizontal="right"/>
    </xf>
    <xf numFmtId="0" fontId="13" fillId="28" borderId="43" xfId="0" applyFont="1" applyFill="1" applyBorder="1" applyAlignment="1" applyProtection="1">
      <alignment horizontal="center"/>
      <protection locked="0"/>
    </xf>
    <xf numFmtId="0" fontId="13" fillId="28" borderId="35" xfId="0" applyFont="1" applyFill="1" applyBorder="1" applyAlignment="1" applyProtection="1">
      <alignment horizontal="center"/>
      <protection locked="0"/>
    </xf>
    <xf numFmtId="0" fontId="13" fillId="28" borderId="16" xfId="0" applyFont="1" applyFill="1" applyBorder="1" applyAlignment="1" applyProtection="1">
      <alignment horizontal="center"/>
      <protection locked="0"/>
    </xf>
    <xf numFmtId="49" fontId="20" fillId="28" borderId="16" xfId="0" applyNumberFormat="1" applyFont="1" applyFill="1" applyBorder="1" applyAlignment="1" applyProtection="1">
      <alignment horizontal="center"/>
      <protection locked="0"/>
    </xf>
    <xf numFmtId="0" fontId="12" fillId="28" borderId="35" xfId="48" applyNumberFormat="1" applyFont="1" applyFill="1" applyBorder="1" applyAlignment="1" applyProtection="1">
      <alignment horizontal="center"/>
      <protection locked="0"/>
    </xf>
    <xf numFmtId="172" fontId="48" fillId="0" borderId="0" xfId="0" applyNumberFormat="1" applyFont="1" applyAlignment="1">
      <alignment horizontal="center"/>
    </xf>
    <xf numFmtId="0" fontId="48" fillId="0" borderId="0" xfId="0" applyFont="1" applyFill="1" applyAlignment="1">
      <alignment horizontal="center"/>
    </xf>
    <xf numFmtId="0" fontId="48" fillId="0" borderId="0" xfId="0" applyFont="1" applyAlignment="1">
      <alignment horizontal="center"/>
    </xf>
    <xf numFmtId="0" fontId="22" fillId="0" borderId="23" xfId="0" applyFont="1" applyBorder="1" applyAlignment="1">
      <alignment horizontal="center" wrapText="1"/>
    </xf>
    <xf numFmtId="0" fontId="20" fillId="28" borderId="35" xfId="0" applyNumberFormat="1" applyFont="1" applyFill="1" applyBorder="1" applyAlignment="1" applyProtection="1">
      <alignment horizontal="center"/>
    </xf>
    <xf numFmtId="0" fontId="22" fillId="0" borderId="18" xfId="0" applyFont="1" applyBorder="1" applyAlignment="1">
      <alignment horizontal="center" wrapText="1"/>
    </xf>
    <xf numFmtId="0" fontId="10" fillId="0" borderId="16" xfId="0" applyFont="1" applyFill="1" applyBorder="1" applyAlignment="1" applyProtection="1">
      <alignment horizontal="right"/>
    </xf>
    <xf numFmtId="0" fontId="10" fillId="0" borderId="17" xfId="0" applyFont="1" applyFill="1" applyBorder="1" applyAlignment="1" applyProtection="1">
      <alignment horizontal="right"/>
    </xf>
    <xf numFmtId="0" fontId="10" fillId="0" borderId="17" xfId="0" applyNumberFormat="1" applyFont="1" applyFill="1" applyBorder="1" applyAlignment="1" applyProtection="1">
      <alignment horizontal="left"/>
      <protection locked="0"/>
    </xf>
    <xf numFmtId="49" fontId="20" fillId="28" borderId="35" xfId="0" applyNumberFormat="1" applyFont="1" applyFill="1" applyBorder="1" applyAlignment="1" applyProtection="1">
      <alignment horizontal="center"/>
      <protection locked="0"/>
    </xf>
    <xf numFmtId="0" fontId="48" fillId="0" borderId="8" xfId="0" applyFont="1" applyBorder="1" applyAlignment="1">
      <alignment horizontal="center"/>
    </xf>
    <xf numFmtId="0" fontId="48" fillId="0" borderId="15" xfId="0" applyFont="1" applyBorder="1" applyAlignment="1">
      <alignment horizontal="center"/>
    </xf>
    <xf numFmtId="0" fontId="46" fillId="28" borderId="40" xfId="0" applyFont="1" applyFill="1" applyBorder="1" applyAlignment="1" applyProtection="1">
      <protection locked="0"/>
    </xf>
    <xf numFmtId="0" fontId="46" fillId="28" borderId="22" xfId="0" applyFont="1" applyFill="1" applyBorder="1" applyAlignment="1" applyProtection="1">
      <protection locked="0"/>
    </xf>
    <xf numFmtId="0" fontId="46" fillId="28" borderId="23" xfId="0" applyFont="1" applyFill="1" applyBorder="1" applyAlignment="1" applyProtection="1">
      <protection locked="0"/>
    </xf>
    <xf numFmtId="0" fontId="10" fillId="29" borderId="50" xfId="0" applyFont="1" applyFill="1" applyBorder="1" applyAlignment="1" applyProtection="1">
      <alignment horizontal="right"/>
      <protection locked="0"/>
    </xf>
    <xf numFmtId="0" fontId="10" fillId="29" borderId="52" xfId="0" applyFont="1" applyFill="1" applyBorder="1" applyAlignment="1" applyProtection="1">
      <alignment horizontal="right"/>
      <protection locked="0"/>
    </xf>
    <xf numFmtId="0" fontId="10" fillId="28" borderId="22" xfId="0" applyFont="1" applyFill="1" applyBorder="1" applyAlignment="1" applyProtection="1">
      <alignment horizontal="left"/>
      <protection locked="0"/>
    </xf>
    <xf numFmtId="0" fontId="10" fillId="28" borderId="23" xfId="0" applyFont="1" applyFill="1" applyBorder="1" applyAlignment="1" applyProtection="1">
      <alignment horizontal="left"/>
      <protection locked="0"/>
    </xf>
    <xf numFmtId="0" fontId="10" fillId="34" borderId="0" xfId="0" applyNumberFormat="1" applyFont="1" applyFill="1" applyBorder="1" applyAlignment="1" applyProtection="1">
      <alignment horizontal="left"/>
      <protection locked="0"/>
    </xf>
    <xf numFmtId="1" fontId="13" fillId="28" borderId="16" xfId="0" applyNumberFormat="1" applyFont="1" applyFill="1" applyBorder="1" applyAlignment="1" applyProtection="1">
      <alignment horizontal="left"/>
      <protection locked="0"/>
    </xf>
    <xf numFmtId="0" fontId="17" fillId="28" borderId="40" xfId="0" applyFont="1" applyFill="1" applyBorder="1" applyAlignment="1" applyProtection="1">
      <alignment horizontal="center"/>
      <protection locked="0"/>
    </xf>
    <xf numFmtId="0" fontId="17" fillId="28" borderId="18" xfId="0" applyFont="1" applyFill="1" applyBorder="1" applyAlignment="1" applyProtection="1">
      <alignment horizontal="left"/>
      <protection locked="0"/>
    </xf>
    <xf numFmtId="0" fontId="17" fillId="28" borderId="22" xfId="0" applyFont="1" applyFill="1" applyBorder="1" applyAlignment="1" applyProtection="1">
      <alignment horizontal="left"/>
      <protection locked="0"/>
    </xf>
    <xf numFmtId="0" fontId="17" fillId="28" borderId="23" xfId="0" applyFont="1" applyFill="1" applyBorder="1" applyAlignment="1" applyProtection="1">
      <alignment horizontal="left"/>
      <protection locked="0"/>
    </xf>
    <xf numFmtId="0" fontId="14" fillId="0" borderId="50" xfId="0" applyFont="1" applyFill="1" applyBorder="1" applyAlignment="1" applyProtection="1">
      <alignment horizontal="right" vertical="center"/>
    </xf>
    <xf numFmtId="0" fontId="14" fillId="0" borderId="51" xfId="0" applyFont="1" applyBorder="1" applyAlignment="1">
      <alignment horizontal="right" vertical="center"/>
    </xf>
    <xf numFmtId="0" fontId="14" fillId="0" borderId="52" xfId="0" applyFont="1" applyBorder="1" applyAlignment="1">
      <alignment horizontal="right" vertical="center"/>
    </xf>
    <xf numFmtId="0" fontId="14" fillId="34" borderId="110" xfId="0" applyFont="1" applyFill="1" applyBorder="1" applyAlignment="1" applyProtection="1">
      <alignment horizontal="right"/>
      <protection locked="0"/>
    </xf>
    <xf numFmtId="0" fontId="14" fillId="28" borderId="18" xfId="0" applyNumberFormat="1" applyFont="1" applyFill="1" applyBorder="1" applyAlignment="1" applyProtection="1">
      <alignment horizontal="left"/>
    </xf>
    <xf numFmtId="0" fontId="14" fillId="28" borderId="22" xfId="0" applyNumberFormat="1" applyFont="1" applyFill="1" applyBorder="1" applyAlignment="1" applyProtection="1">
      <alignment horizontal="left"/>
    </xf>
    <xf numFmtId="0" fontId="14" fillId="28" borderId="23" xfId="0" applyNumberFormat="1" applyFont="1" applyFill="1" applyBorder="1" applyAlignment="1" applyProtection="1">
      <alignment horizontal="left"/>
    </xf>
    <xf numFmtId="0" fontId="13" fillId="0" borderId="50" xfId="0" applyFont="1" applyBorder="1" applyAlignment="1" applyProtection="1">
      <alignment horizontal="center"/>
    </xf>
    <xf numFmtId="0" fontId="13" fillId="0" borderId="51" xfId="0" applyFont="1" applyBorder="1" applyAlignment="1" applyProtection="1">
      <alignment horizontal="center"/>
    </xf>
    <xf numFmtId="0" fontId="13" fillId="0" borderId="52" xfId="0" applyFont="1" applyBorder="1" applyAlignment="1" applyProtection="1">
      <alignment horizontal="center"/>
    </xf>
    <xf numFmtId="0" fontId="40" fillId="28" borderId="18" xfId="0" applyNumberFormat="1" applyFont="1" applyFill="1" applyBorder="1" applyAlignment="1" applyProtection="1">
      <alignment horizontal="left"/>
    </xf>
    <xf numFmtId="0" fontId="40" fillId="28" borderId="22" xfId="0" applyNumberFormat="1" applyFont="1" applyFill="1" applyBorder="1" applyAlignment="1" applyProtection="1">
      <alignment horizontal="left"/>
    </xf>
    <xf numFmtId="0" fontId="40" fillId="28" borderId="23" xfId="0" applyNumberFormat="1" applyFont="1" applyFill="1" applyBorder="1" applyAlignment="1" applyProtection="1">
      <alignment horizontal="left"/>
    </xf>
    <xf numFmtId="0" fontId="91" fillId="0" borderId="50" xfId="0" applyFont="1" applyBorder="1" applyAlignment="1" applyProtection="1">
      <alignment horizontal="right"/>
    </xf>
    <xf numFmtId="0" fontId="91" fillId="0" borderId="51" xfId="0" applyFont="1" applyBorder="1" applyAlignment="1" applyProtection="1">
      <alignment horizontal="right"/>
    </xf>
    <xf numFmtId="0" fontId="91" fillId="0" borderId="52" xfId="0" applyFont="1" applyBorder="1" applyAlignment="1" applyProtection="1">
      <alignment horizontal="right"/>
    </xf>
    <xf numFmtId="1" fontId="17" fillId="34" borderId="22" xfId="0" applyNumberFormat="1" applyFont="1" applyFill="1" applyBorder="1" applyAlignment="1" applyProtection="1">
      <alignment horizontal="left"/>
      <protection locked="0"/>
    </xf>
    <xf numFmtId="0" fontId="17" fillId="34" borderId="22" xfId="0" applyNumberFormat="1" applyFont="1" applyFill="1" applyBorder="1" applyAlignment="1" applyProtection="1">
      <alignment horizontal="left"/>
      <protection locked="0"/>
    </xf>
    <xf numFmtId="0" fontId="17" fillId="34" borderId="23" xfId="0" applyNumberFormat="1" applyFont="1" applyFill="1" applyBorder="1" applyAlignment="1" applyProtection="1">
      <alignment horizontal="left"/>
      <protection locked="0"/>
    </xf>
    <xf numFmtId="0" fontId="13" fillId="0" borderId="35" xfId="0" applyFont="1" applyBorder="1" applyAlignment="1" applyProtection="1">
      <alignment horizontal="center" wrapText="1"/>
    </xf>
    <xf numFmtId="0" fontId="13" fillId="0" borderId="50" xfId="0" applyFont="1" applyBorder="1" applyAlignment="1" applyProtection="1">
      <alignment horizontal="right"/>
    </xf>
    <xf numFmtId="0" fontId="13" fillId="0" borderId="51" xfId="0" applyFont="1" applyBorder="1" applyAlignment="1" applyProtection="1">
      <alignment horizontal="right"/>
    </xf>
    <xf numFmtId="0" fontId="13" fillId="0" borderId="52" xfId="0" applyFont="1" applyBorder="1" applyAlignment="1" applyProtection="1">
      <alignment horizontal="right"/>
    </xf>
    <xf numFmtId="1" fontId="13" fillId="34" borderId="35" xfId="0" applyNumberFormat="1" applyFont="1" applyFill="1" applyBorder="1" applyAlignment="1" applyProtection="1">
      <alignment horizontal="left"/>
      <protection locked="0"/>
    </xf>
    <xf numFmtId="1" fontId="13" fillId="34" borderId="16" xfId="0" applyNumberFormat="1" applyFont="1" applyFill="1" applyBorder="1" applyAlignment="1" applyProtection="1">
      <alignment horizontal="left"/>
      <protection locked="0"/>
    </xf>
    <xf numFmtId="1" fontId="13" fillId="28" borderId="122" xfId="0" applyNumberFormat="1" applyFont="1" applyFill="1" applyBorder="1" applyAlignment="1" applyProtection="1">
      <alignment horizontal="center"/>
      <protection locked="0"/>
    </xf>
    <xf numFmtId="1" fontId="13" fillId="28" borderId="0" xfId="0" applyNumberFormat="1" applyFont="1" applyFill="1" applyBorder="1" applyAlignment="1" applyProtection="1">
      <alignment horizontal="center"/>
      <protection locked="0"/>
    </xf>
    <xf numFmtId="0" fontId="17" fillId="28" borderId="18" xfId="0" applyNumberFormat="1" applyFont="1" applyFill="1" applyBorder="1" applyAlignment="1" applyProtection="1">
      <alignment horizontal="left"/>
      <protection locked="0"/>
    </xf>
    <xf numFmtId="0" fontId="17" fillId="28" borderId="22" xfId="0" applyNumberFormat="1" applyFont="1" applyFill="1" applyBorder="1" applyAlignment="1" applyProtection="1">
      <alignment horizontal="left"/>
      <protection locked="0"/>
    </xf>
    <xf numFmtId="0" fontId="17" fillId="28" borderId="23" xfId="0" applyNumberFormat="1" applyFont="1" applyFill="1" applyBorder="1" applyAlignment="1" applyProtection="1">
      <alignment horizontal="left"/>
      <protection locked="0"/>
    </xf>
    <xf numFmtId="0" fontId="91" fillId="0" borderId="20" xfId="0" applyFont="1" applyBorder="1" applyAlignment="1" applyProtection="1">
      <alignment horizontal="right"/>
    </xf>
    <xf numFmtId="0" fontId="91" fillId="0" borderId="21" xfId="0" applyFont="1" applyBorder="1" applyAlignment="1" applyProtection="1">
      <alignment horizontal="right"/>
    </xf>
    <xf numFmtId="0" fontId="2" fillId="28" borderId="18" xfId="0" applyFont="1" applyFill="1" applyBorder="1" applyAlignment="1" applyProtection="1">
      <alignment horizontal="left"/>
      <protection locked="0"/>
    </xf>
    <xf numFmtId="0" fontId="2" fillId="28" borderId="22" xfId="0" applyFont="1" applyFill="1" applyBorder="1" applyAlignment="1" applyProtection="1">
      <alignment horizontal="left"/>
      <protection locked="0"/>
    </xf>
    <xf numFmtId="0" fontId="2" fillId="28" borderId="23" xfId="0" applyFont="1" applyFill="1" applyBorder="1" applyAlignment="1" applyProtection="1">
      <alignment horizontal="left"/>
      <protection locked="0"/>
    </xf>
    <xf numFmtId="0" fontId="99" fillId="0" borderId="51" xfId="0" applyFont="1" applyBorder="1" applyAlignment="1">
      <alignment horizontal="right"/>
    </xf>
    <xf numFmtId="0" fontId="99" fillId="0" borderId="52" xfId="0" applyFont="1" applyBorder="1" applyAlignment="1">
      <alignment horizontal="right"/>
    </xf>
    <xf numFmtId="0" fontId="93" fillId="0" borderId="50" xfId="0" applyFont="1" applyBorder="1" applyAlignment="1" applyProtection="1">
      <alignment horizontal="right"/>
    </xf>
    <xf numFmtId="0" fontId="93" fillId="0" borderId="51" xfId="0" applyFont="1" applyBorder="1" applyAlignment="1" applyProtection="1">
      <alignment horizontal="right"/>
    </xf>
    <xf numFmtId="0" fontId="93" fillId="0" borderId="52" xfId="0" applyFont="1" applyBorder="1" applyAlignment="1" applyProtection="1">
      <alignment horizontal="right"/>
    </xf>
    <xf numFmtId="0" fontId="93" fillId="29" borderId="50" xfId="0" applyFont="1" applyFill="1" applyBorder="1" applyAlignment="1" applyProtection="1">
      <alignment horizontal="right"/>
      <protection locked="0"/>
    </xf>
    <xf numFmtId="0" fontId="93" fillId="29" borderId="52" xfId="0" applyFont="1" applyFill="1" applyBorder="1" applyAlignment="1" applyProtection="1">
      <alignment horizontal="right"/>
      <protection locked="0"/>
    </xf>
    <xf numFmtId="0" fontId="17" fillId="28" borderId="16" xfId="0" applyNumberFormat="1" applyFont="1" applyFill="1" applyBorder="1" applyAlignment="1" applyProtection="1">
      <alignment horizontal="left"/>
      <protection locked="0"/>
    </xf>
    <xf numFmtId="0" fontId="57" fillId="0" borderId="45" xfId="0" applyFont="1" applyBorder="1" applyAlignment="1" applyProtection="1">
      <alignment horizontal="right"/>
    </xf>
    <xf numFmtId="0" fontId="57" fillId="0" borderId="40" xfId="0" applyFont="1" applyBorder="1" applyAlignment="1" applyProtection="1">
      <alignment horizontal="right"/>
    </xf>
    <xf numFmtId="0" fontId="57" fillId="0" borderId="23" xfId="0" applyFont="1" applyBorder="1" applyAlignment="1" applyProtection="1">
      <alignment horizontal="right"/>
    </xf>
    <xf numFmtId="0" fontId="22" fillId="28" borderId="37" xfId="0" applyNumberFormat="1" applyFont="1" applyFill="1" applyBorder="1" applyAlignment="1" applyProtection="1">
      <alignment horizontal="left" vertical="center"/>
      <protection locked="0"/>
    </xf>
    <xf numFmtId="0" fontId="14" fillId="28" borderId="22" xfId="0" applyFont="1" applyFill="1" applyBorder="1" applyAlignment="1" applyProtection="1">
      <alignment horizontal="left"/>
      <protection locked="0"/>
    </xf>
    <xf numFmtId="0" fontId="14" fillId="28" borderId="23" xfId="0" applyFont="1" applyFill="1" applyBorder="1" applyAlignment="1" applyProtection="1">
      <alignment horizontal="left"/>
      <protection locked="0"/>
    </xf>
    <xf numFmtId="0" fontId="91" fillId="0" borderId="43" xfId="0" applyFont="1" applyBorder="1" applyAlignment="1" applyProtection="1">
      <alignment horizontal="right"/>
    </xf>
    <xf numFmtId="0" fontId="10" fillId="28" borderId="22" xfId="0" applyNumberFormat="1" applyFont="1" applyFill="1" applyBorder="1" applyAlignment="1" applyProtection="1">
      <alignment horizontal="left"/>
      <protection locked="0"/>
    </xf>
    <xf numFmtId="0" fontId="10" fillId="28" borderId="40" xfId="0" applyNumberFormat="1" applyFont="1" applyFill="1" applyBorder="1" applyAlignment="1" applyProtection="1">
      <alignment horizontal="left"/>
      <protection locked="0"/>
    </xf>
    <xf numFmtId="0" fontId="10" fillId="28" borderId="23" xfId="0" applyNumberFormat="1" applyFont="1" applyFill="1" applyBorder="1" applyAlignment="1" applyProtection="1">
      <alignment horizontal="left"/>
      <protection locked="0"/>
    </xf>
    <xf numFmtId="0" fontId="57" fillId="0" borderId="35" xfId="0" applyFont="1" applyBorder="1" applyAlignment="1">
      <alignment horizontal="right"/>
    </xf>
    <xf numFmtId="0" fontId="93" fillId="0" borderId="50" xfId="0" applyFont="1" applyBorder="1" applyAlignment="1">
      <alignment horizontal="right"/>
    </xf>
    <xf numFmtId="0" fontId="93" fillId="0" borderId="51" xfId="0" applyFont="1" applyBorder="1" applyAlignment="1">
      <alignment horizontal="right"/>
    </xf>
    <xf numFmtId="0" fontId="93" fillId="0" borderId="52" xfId="0" applyFont="1" applyBorder="1" applyAlignment="1">
      <alignment horizontal="right"/>
    </xf>
    <xf numFmtId="49" fontId="17" fillId="28" borderId="18" xfId="0" applyNumberFormat="1" applyFont="1" applyFill="1" applyBorder="1" applyAlignment="1" applyProtection="1">
      <alignment horizontal="left"/>
      <protection locked="0"/>
    </xf>
    <xf numFmtId="49" fontId="17" fillId="28" borderId="22" xfId="0" applyNumberFormat="1" applyFont="1" applyFill="1" applyBorder="1" applyAlignment="1" applyProtection="1">
      <alignment horizontal="left"/>
      <protection locked="0"/>
    </xf>
    <xf numFmtId="49" fontId="17" fillId="28" borderId="23" xfId="0" applyNumberFormat="1" applyFont="1" applyFill="1" applyBorder="1" applyAlignment="1" applyProtection="1">
      <alignment horizontal="left"/>
      <protection locked="0"/>
    </xf>
    <xf numFmtId="0" fontId="17" fillId="28" borderId="23" xfId="0" applyNumberFormat="1" applyFont="1" applyFill="1" applyBorder="1" applyAlignment="1" applyProtection="1">
      <alignment horizontal="center"/>
      <protection locked="0"/>
    </xf>
    <xf numFmtId="0" fontId="17" fillId="28" borderId="16" xfId="0" applyNumberFormat="1" applyFont="1" applyFill="1" applyBorder="1" applyAlignment="1" applyProtection="1">
      <alignment horizontal="center"/>
      <protection locked="0"/>
    </xf>
    <xf numFmtId="0" fontId="17" fillId="28" borderId="45" xfId="0" applyFont="1" applyFill="1" applyBorder="1" applyAlignment="1" applyProtection="1">
      <alignment horizontal="left"/>
      <protection locked="0"/>
    </xf>
    <xf numFmtId="0" fontId="17" fillId="28" borderId="40" xfId="0" applyFont="1" applyFill="1" applyBorder="1" applyAlignment="1" applyProtection="1">
      <alignment horizontal="left"/>
      <protection locked="0"/>
    </xf>
    <xf numFmtId="0" fontId="17" fillId="28" borderId="46" xfId="0" applyFont="1" applyFill="1" applyBorder="1" applyAlignment="1" applyProtection="1">
      <alignment horizontal="left"/>
      <protection locked="0"/>
    </xf>
    <xf numFmtId="0" fontId="94" fillId="0" borderId="20" xfId="0" applyFont="1" applyBorder="1" applyAlignment="1" applyProtection="1">
      <alignment horizontal="right"/>
    </xf>
    <xf numFmtId="0" fontId="94" fillId="0" borderId="21" xfId="0" applyFont="1" applyBorder="1" applyAlignment="1" applyProtection="1">
      <alignment horizontal="right"/>
    </xf>
    <xf numFmtId="0" fontId="94" fillId="0" borderId="43" xfId="0" applyFont="1" applyBorder="1" applyAlignment="1" applyProtection="1">
      <alignment horizontal="right"/>
    </xf>
    <xf numFmtId="0" fontId="40" fillId="28" borderId="16" xfId="0" applyNumberFormat="1" applyFont="1" applyFill="1" applyBorder="1" applyAlignment="1" applyProtection="1">
      <alignment horizontal="left"/>
    </xf>
    <xf numFmtId="0" fontId="91" fillId="0" borderId="18" xfId="0" applyFont="1" applyBorder="1" applyAlignment="1" applyProtection="1">
      <alignment horizontal="right"/>
    </xf>
    <xf numFmtId="0" fontId="91" fillId="0" borderId="22" xfId="0" applyFont="1" applyBorder="1" applyAlignment="1" applyProtection="1">
      <alignment horizontal="right"/>
    </xf>
    <xf numFmtId="0" fontId="94" fillId="0" borderId="50" xfId="0" applyFont="1" applyBorder="1" applyAlignment="1" applyProtection="1">
      <alignment horizontal="right"/>
    </xf>
    <xf numFmtId="0" fontId="94" fillId="0" borderId="51" xfId="0" applyFont="1" applyBorder="1" applyAlignment="1" applyProtection="1">
      <alignment horizontal="right"/>
    </xf>
    <xf numFmtId="0" fontId="94" fillId="0" borderId="52" xfId="0" applyFont="1" applyBorder="1" applyAlignment="1" applyProtection="1">
      <alignment horizontal="right"/>
    </xf>
    <xf numFmtId="0" fontId="91" fillId="0" borderId="0" xfId="0" applyFont="1" applyBorder="1" applyAlignment="1" applyProtection="1">
      <alignment horizontal="right"/>
    </xf>
    <xf numFmtId="0" fontId="99" fillId="0" borderId="0" xfId="0" applyFont="1" applyBorder="1" applyAlignment="1">
      <alignment horizontal="right"/>
    </xf>
    <xf numFmtId="0" fontId="22" fillId="28" borderId="20" xfId="0" applyFont="1" applyFill="1" applyBorder="1" applyAlignment="1" applyProtection="1">
      <alignment horizontal="left" vertical="center"/>
      <protection locked="0"/>
    </xf>
    <xf numFmtId="0" fontId="22" fillId="28" borderId="21" xfId="0" applyFont="1" applyFill="1" applyBorder="1" applyAlignment="1" applyProtection="1">
      <alignment horizontal="left" vertical="center"/>
      <protection locked="0"/>
    </xf>
    <xf numFmtId="0" fontId="19" fillId="0" borderId="45" xfId="0" applyFont="1" applyBorder="1" applyAlignment="1">
      <alignment horizontal="left"/>
    </xf>
    <xf numFmtId="0" fontId="19" fillId="0" borderId="40" xfId="0" applyFont="1" applyBorder="1" applyAlignment="1">
      <alignment horizontal="left"/>
    </xf>
    <xf numFmtId="0" fontId="19" fillId="0" borderId="46" xfId="0" applyFont="1" applyBorder="1" applyAlignment="1">
      <alignment horizontal="left"/>
    </xf>
    <xf numFmtId="0" fontId="92" fillId="0" borderId="18" xfId="0" applyFont="1" applyBorder="1" applyAlignment="1" applyProtection="1">
      <alignment horizontal="right"/>
    </xf>
    <xf numFmtId="0" fontId="98" fillId="0" borderId="22" xfId="0" applyFont="1" applyBorder="1" applyAlignment="1">
      <alignment horizontal="right"/>
    </xf>
    <xf numFmtId="0" fontId="98" fillId="0" borderId="23" xfId="0" applyFont="1" applyBorder="1" applyAlignment="1">
      <alignment horizontal="right"/>
    </xf>
    <xf numFmtId="0" fontId="14" fillId="28" borderId="16" xfId="0" applyNumberFormat="1" applyFont="1" applyFill="1" applyBorder="1" applyAlignment="1" applyProtection="1">
      <alignment horizontal="left"/>
      <protection locked="0"/>
    </xf>
    <xf numFmtId="0" fontId="17" fillId="28" borderId="18" xfId="0" applyNumberFormat="1" applyFont="1" applyFill="1" applyBorder="1" applyAlignment="1" applyProtection="1">
      <alignment horizontal="left"/>
    </xf>
    <xf numFmtId="0" fontId="17" fillId="28" borderId="22" xfId="0" applyNumberFormat="1" applyFont="1" applyFill="1" applyBorder="1" applyAlignment="1" applyProtection="1">
      <alignment horizontal="left"/>
    </xf>
    <xf numFmtId="0" fontId="17" fillId="28" borderId="23" xfId="0" applyNumberFormat="1" applyFont="1" applyFill="1" applyBorder="1" applyAlignment="1" applyProtection="1">
      <alignment horizontal="left"/>
    </xf>
    <xf numFmtId="0" fontId="91" fillId="0" borderId="101" xfId="0" applyFont="1" applyBorder="1" applyAlignment="1" applyProtection="1">
      <alignment horizontal="right"/>
    </xf>
    <xf numFmtId="0" fontId="91" fillId="0" borderId="126" xfId="0" applyFont="1" applyBorder="1" applyAlignment="1" applyProtection="1">
      <alignment horizontal="right"/>
    </xf>
    <xf numFmtId="0" fontId="0" fillId="0" borderId="20" xfId="0" applyBorder="1" applyAlignment="1">
      <alignment horizontal="left"/>
    </xf>
    <xf numFmtId="0" fontId="0" fillId="0" borderId="21" xfId="0" applyBorder="1" applyAlignment="1">
      <alignment horizontal="left"/>
    </xf>
    <xf numFmtId="0" fontId="0" fillId="0" borderId="22" xfId="0" applyBorder="1" applyAlignment="1">
      <alignment horizontal="left"/>
    </xf>
    <xf numFmtId="0" fontId="0" fillId="0" borderId="23" xfId="0" applyBorder="1" applyAlignment="1">
      <alignment horizontal="left"/>
    </xf>
    <xf numFmtId="0" fontId="10" fillId="28" borderId="45" xfId="0" applyFont="1" applyFill="1" applyBorder="1" applyAlignment="1" applyProtection="1">
      <alignment horizontal="left" wrapText="1"/>
      <protection locked="0"/>
    </xf>
    <xf numFmtId="0" fontId="10" fillId="28" borderId="40" xfId="0" applyFont="1" applyFill="1" applyBorder="1" applyAlignment="1" applyProtection="1">
      <alignment horizontal="left" wrapText="1"/>
      <protection locked="0"/>
    </xf>
    <xf numFmtId="0" fontId="10" fillId="28" borderId="46" xfId="0" applyFont="1" applyFill="1" applyBorder="1" applyAlignment="1" applyProtection="1">
      <alignment horizontal="left" wrapText="1"/>
      <protection locked="0"/>
    </xf>
    <xf numFmtId="0" fontId="10" fillId="28" borderId="36" xfId="0" applyFont="1" applyFill="1" applyBorder="1" applyAlignment="1" applyProtection="1">
      <alignment horizontal="left" wrapText="1"/>
      <protection locked="0"/>
    </xf>
    <xf numFmtId="0" fontId="10" fillId="28" borderId="0" xfId="0" applyFont="1" applyFill="1" applyBorder="1" applyAlignment="1" applyProtection="1">
      <alignment horizontal="left" wrapText="1"/>
      <protection locked="0"/>
    </xf>
    <xf numFmtId="0" fontId="10" fillId="28" borderId="21" xfId="0" applyFont="1" applyFill="1" applyBorder="1" applyAlignment="1" applyProtection="1">
      <alignment horizontal="left" wrapText="1"/>
      <protection locked="0"/>
    </xf>
    <xf numFmtId="0" fontId="10" fillId="28" borderId="43" xfId="0" applyFont="1" applyFill="1" applyBorder="1" applyAlignment="1" applyProtection="1">
      <alignment horizontal="left" wrapText="1"/>
      <protection locked="0"/>
    </xf>
    <xf numFmtId="0" fontId="17" fillId="0" borderId="45" xfId="0" applyFont="1" applyBorder="1" applyAlignment="1" applyProtection="1">
      <alignment horizontal="right" vertical="top"/>
    </xf>
    <xf numFmtId="0" fontId="17" fillId="0" borderId="40" xfId="0" applyFont="1" applyBorder="1" applyAlignment="1" applyProtection="1">
      <alignment horizontal="right" vertical="top"/>
    </xf>
    <xf numFmtId="0" fontId="17" fillId="0" borderId="46" xfId="0" applyFont="1" applyBorder="1" applyAlignment="1" applyProtection="1">
      <alignment horizontal="right" vertical="top"/>
    </xf>
    <xf numFmtId="0" fontId="17" fillId="0" borderId="36" xfId="0" applyFont="1" applyBorder="1" applyAlignment="1" applyProtection="1">
      <alignment horizontal="right" vertical="top"/>
    </xf>
    <xf numFmtId="0" fontId="17" fillId="0" borderId="0" xfId="0" applyFont="1" applyBorder="1" applyAlignment="1" applyProtection="1">
      <alignment horizontal="right" vertical="top"/>
    </xf>
    <xf numFmtId="0" fontId="17" fillId="0" borderId="44" xfId="0" applyFont="1" applyBorder="1" applyAlignment="1" applyProtection="1">
      <alignment horizontal="right" vertical="top"/>
    </xf>
    <xf numFmtId="0" fontId="10" fillId="28" borderId="18" xfId="0" applyNumberFormat="1" applyFont="1" applyFill="1" applyBorder="1" applyAlignment="1" applyProtection="1">
      <alignment horizontal="left"/>
      <protection locked="0"/>
    </xf>
    <xf numFmtId="0" fontId="92" fillId="0" borderId="45" xfId="0" applyFont="1" applyBorder="1" applyAlignment="1" applyProtection="1">
      <alignment horizontal="right"/>
    </xf>
    <xf numFmtId="0" fontId="98" fillId="0" borderId="40" xfId="0" applyFont="1" applyBorder="1" applyAlignment="1">
      <alignment horizontal="right"/>
    </xf>
    <xf numFmtId="0" fontId="98" fillId="0" borderId="46" xfId="0" applyFont="1" applyBorder="1" applyAlignment="1">
      <alignment horizontal="right"/>
    </xf>
    <xf numFmtId="0" fontId="14" fillId="28" borderId="16" xfId="0" applyNumberFormat="1" applyFont="1" applyFill="1" applyBorder="1" applyAlignment="1" applyProtection="1">
      <alignment horizontal="left"/>
    </xf>
    <xf numFmtId="0" fontId="2" fillId="28" borderId="18" xfId="0" applyNumberFormat="1" applyFont="1" applyFill="1" applyBorder="1" applyAlignment="1" applyProtection="1">
      <alignment horizontal="left"/>
      <protection locked="0"/>
    </xf>
    <xf numFmtId="0" fontId="2" fillId="28" borderId="22" xfId="0" applyNumberFormat="1" applyFont="1" applyFill="1" applyBorder="1" applyAlignment="1" applyProtection="1">
      <alignment horizontal="left"/>
      <protection locked="0"/>
    </xf>
    <xf numFmtId="0" fontId="2" fillId="28" borderId="23" xfId="0" applyNumberFormat="1" applyFont="1" applyFill="1" applyBorder="1" applyAlignment="1" applyProtection="1">
      <alignment horizontal="left"/>
      <protection locked="0"/>
    </xf>
    <xf numFmtId="0" fontId="93" fillId="0" borderId="36" xfId="0" applyFont="1" applyBorder="1" applyAlignment="1" applyProtection="1">
      <alignment horizontal="right"/>
    </xf>
    <xf numFmtId="0" fontId="93" fillId="0" borderId="0" xfId="0" applyFont="1" applyBorder="1" applyAlignment="1" applyProtection="1">
      <alignment horizontal="right"/>
    </xf>
    <xf numFmtId="0" fontId="93" fillId="0" borderId="44" xfId="0" applyFont="1" applyBorder="1" applyAlignment="1" applyProtection="1">
      <alignment horizontal="right"/>
    </xf>
    <xf numFmtId="0" fontId="14" fillId="28" borderId="22" xfId="0" applyNumberFormat="1" applyFont="1" applyFill="1" applyBorder="1" applyAlignment="1" applyProtection="1">
      <alignment horizontal="left"/>
      <protection locked="0"/>
    </xf>
    <xf numFmtId="0" fontId="14" fillId="28" borderId="23" xfId="0" applyNumberFormat="1" applyFont="1" applyFill="1" applyBorder="1" applyAlignment="1" applyProtection="1">
      <alignment horizontal="left"/>
      <protection locked="0"/>
    </xf>
    <xf numFmtId="0" fontId="19" fillId="0" borderId="35" xfId="0" applyFont="1" applyBorder="1" applyAlignment="1" applyProtection="1">
      <alignment horizontal="left"/>
    </xf>
    <xf numFmtId="0" fontId="19" fillId="0" borderId="16" xfId="0" applyFont="1" applyBorder="1" applyAlignment="1" applyProtection="1">
      <alignment horizontal="left"/>
    </xf>
    <xf numFmtId="0" fontId="10" fillId="0" borderId="40" xfId="0" applyFont="1" applyFill="1" applyBorder="1" applyAlignment="1" applyProtection="1">
      <alignment horizontal="left"/>
      <protection locked="0"/>
    </xf>
    <xf numFmtId="0" fontId="10" fillId="0" borderId="46" xfId="0" applyFont="1" applyFill="1" applyBorder="1" applyAlignment="1" applyProtection="1">
      <alignment horizontal="left"/>
      <protection locked="0"/>
    </xf>
    <xf numFmtId="0" fontId="90" fillId="0" borderId="0" xfId="0" applyFont="1" applyBorder="1" applyAlignment="1" applyProtection="1">
      <alignment horizontal="right"/>
      <protection hidden="1"/>
    </xf>
    <xf numFmtId="0" fontId="10" fillId="34" borderId="46" xfId="0" applyFont="1" applyFill="1" applyBorder="1" applyAlignment="1" applyProtection="1">
      <alignment horizontal="left"/>
      <protection locked="0"/>
    </xf>
    <xf numFmtId="0" fontId="17" fillId="0" borderId="96" xfId="0" applyFont="1" applyBorder="1" applyAlignment="1">
      <alignment horizontal="right"/>
    </xf>
    <xf numFmtId="0" fontId="17" fillId="0" borderId="97" xfId="0" applyFont="1" applyBorder="1" applyAlignment="1">
      <alignment horizontal="right"/>
    </xf>
    <xf numFmtId="0" fontId="17" fillId="0" borderId="98" xfId="0" applyFont="1" applyBorder="1" applyAlignment="1">
      <alignment horizontal="right"/>
    </xf>
    <xf numFmtId="0" fontId="90" fillId="0" borderId="40" xfId="0" applyFont="1" applyFill="1" applyBorder="1" applyAlignment="1" applyProtection="1">
      <alignment horizontal="left"/>
      <protection hidden="1"/>
    </xf>
    <xf numFmtId="0" fontId="90" fillId="0" borderId="46" xfId="0" applyFont="1" applyFill="1" applyBorder="1" applyAlignment="1" applyProtection="1">
      <alignment horizontal="left"/>
      <protection hidden="1"/>
    </xf>
    <xf numFmtId="0" fontId="17" fillId="0" borderId="0" xfId="0" applyFont="1" applyFill="1" applyBorder="1" applyAlignment="1" applyProtection="1">
      <alignment horizontal="right"/>
      <protection hidden="1"/>
    </xf>
    <xf numFmtId="0" fontId="10" fillId="34" borderId="18" xfId="0" applyNumberFormat="1" applyFont="1" applyFill="1" applyBorder="1" applyAlignment="1" applyProtection="1">
      <alignment horizontal="left"/>
      <protection locked="0"/>
    </xf>
    <xf numFmtId="0" fontId="19" fillId="0" borderId="17" xfId="0" applyFont="1" applyBorder="1" applyAlignment="1" applyProtection="1">
      <alignment horizontal="left"/>
    </xf>
    <xf numFmtId="0" fontId="10" fillId="34" borderId="40" xfId="0" applyNumberFormat="1" applyFont="1" applyFill="1" applyBorder="1" applyAlignment="1" applyProtection="1">
      <alignment horizontal="left"/>
      <protection locked="0"/>
    </xf>
    <xf numFmtId="0" fontId="10" fillId="0" borderId="101" xfId="0" applyFont="1" applyBorder="1" applyAlignment="1" applyProtection="1">
      <alignment horizontal="right" wrapText="1"/>
    </xf>
    <xf numFmtId="0" fontId="37" fillId="0" borderId="101" xfId="0" applyFont="1" applyBorder="1" applyAlignment="1" applyProtection="1">
      <alignment horizontal="right" wrapText="1"/>
    </xf>
    <xf numFmtId="0" fontId="37" fillId="0" borderId="0" xfId="0" applyFont="1" applyBorder="1" applyAlignment="1" applyProtection="1">
      <alignment horizontal="right" wrapText="1"/>
    </xf>
    <xf numFmtId="0" fontId="17" fillId="0" borderId="0" xfId="0" applyFont="1" applyFill="1" applyBorder="1" applyAlignment="1">
      <alignment horizontal="right"/>
    </xf>
    <xf numFmtId="0" fontId="10" fillId="0" borderId="96" xfId="0" applyFont="1" applyFill="1" applyBorder="1" applyAlignment="1">
      <alignment horizontal="right"/>
    </xf>
    <xf numFmtId="0" fontId="17" fillId="0" borderId="97" xfId="0" applyFont="1" applyFill="1" applyBorder="1" applyAlignment="1">
      <alignment horizontal="right"/>
    </xf>
    <xf numFmtId="0" fontId="17" fillId="0" borderId="98" xfId="0" applyFont="1" applyFill="1" applyBorder="1" applyAlignment="1">
      <alignment horizontal="right"/>
    </xf>
    <xf numFmtId="0" fontId="0" fillId="0" borderId="0" xfId="0" applyFill="1" applyBorder="1" applyAlignment="1">
      <alignment horizontal="right"/>
    </xf>
    <xf numFmtId="0" fontId="10" fillId="0" borderId="40" xfId="0" applyFont="1" applyFill="1" applyBorder="1" applyAlignment="1" applyProtection="1">
      <alignment horizontal="right"/>
      <protection hidden="1"/>
    </xf>
    <xf numFmtId="0" fontId="10" fillId="34" borderId="65" xfId="0" applyFont="1" applyFill="1" applyBorder="1" applyAlignment="1" applyProtection="1">
      <alignment horizontal="left"/>
      <protection locked="0"/>
    </xf>
    <xf numFmtId="0" fontId="10" fillId="34" borderId="21" xfId="0" applyFont="1" applyFill="1" applyBorder="1" applyAlignment="1" applyProtection="1">
      <alignment horizontal="left"/>
      <protection locked="0"/>
    </xf>
    <xf numFmtId="0" fontId="10" fillId="34" borderId="43" xfId="0" applyFont="1" applyFill="1" applyBorder="1" applyAlignment="1" applyProtection="1">
      <alignment horizontal="left"/>
      <protection locked="0"/>
    </xf>
    <xf numFmtId="0" fontId="17" fillId="0" borderId="50" xfId="0" applyFont="1" applyBorder="1" applyAlignment="1">
      <alignment horizontal="right"/>
    </xf>
    <xf numFmtId="0" fontId="17" fillId="0" borderId="51" xfId="0" applyFont="1" applyBorder="1" applyAlignment="1">
      <alignment horizontal="right"/>
    </xf>
    <xf numFmtId="0" fontId="17" fillId="0" borderId="52" xfId="0" applyFont="1" applyBorder="1" applyAlignment="1">
      <alignment horizontal="right"/>
    </xf>
    <xf numFmtId="0" fontId="10" fillId="0" borderId="22" xfId="0" applyFont="1" applyFill="1" applyBorder="1" applyAlignment="1" applyProtection="1">
      <alignment horizontal="right"/>
      <protection hidden="1"/>
    </xf>
    <xf numFmtId="0" fontId="14" fillId="28" borderId="16" xfId="0" applyFont="1" applyFill="1" applyBorder="1" applyAlignment="1" applyProtection="1">
      <alignment horizontal="center"/>
      <protection locked="0"/>
    </xf>
    <xf numFmtId="0" fontId="91" fillId="29" borderId="50" xfId="0" applyFont="1" applyFill="1" applyBorder="1" applyAlignment="1" applyProtection="1">
      <alignment horizontal="right"/>
    </xf>
    <xf numFmtId="0" fontId="91" fillId="29" borderId="51" xfId="0" applyFont="1" applyFill="1" applyBorder="1" applyAlignment="1" applyProtection="1">
      <alignment horizontal="right"/>
    </xf>
    <xf numFmtId="0" fontId="91" fillId="29" borderId="52" xfId="0" applyFont="1" applyFill="1" applyBorder="1" applyAlignment="1" applyProtection="1">
      <alignment horizontal="right"/>
    </xf>
    <xf numFmtId="0" fontId="14" fillId="28" borderId="16" xfId="0" applyFont="1" applyFill="1" applyBorder="1" applyAlignment="1" applyProtection="1">
      <alignment horizontal="left"/>
      <protection locked="0"/>
    </xf>
    <xf numFmtId="0" fontId="13" fillId="0" borderId="20" xfId="0" applyFont="1" applyBorder="1" applyAlignment="1" applyProtection="1">
      <alignment horizontal="center" wrapText="1"/>
    </xf>
    <xf numFmtId="0" fontId="13" fillId="0" borderId="43" xfId="0" applyFont="1" applyBorder="1" applyAlignment="1" applyProtection="1">
      <alignment horizontal="center" wrapText="1"/>
    </xf>
    <xf numFmtId="0" fontId="13" fillId="28" borderId="18" xfId="0" applyFont="1" applyFill="1" applyBorder="1" applyAlignment="1" applyProtection="1">
      <alignment horizontal="left"/>
      <protection locked="0"/>
    </xf>
    <xf numFmtId="0" fontId="13" fillId="28" borderId="23" xfId="0" applyFont="1" applyFill="1" applyBorder="1" applyAlignment="1" applyProtection="1">
      <alignment horizontal="left"/>
      <protection locked="0"/>
    </xf>
    <xf numFmtId="0" fontId="17" fillId="34" borderId="22" xfId="0" applyNumberFormat="1" applyFont="1" applyFill="1" applyBorder="1" applyAlignment="1" applyProtection="1">
      <alignment horizontal="center"/>
      <protection locked="0"/>
    </xf>
    <xf numFmtId="0" fontId="17" fillId="34" borderId="23" xfId="0" applyNumberFormat="1" applyFont="1" applyFill="1" applyBorder="1" applyAlignment="1" applyProtection="1">
      <alignment horizontal="center"/>
      <protection locked="0"/>
    </xf>
    <xf numFmtId="0" fontId="13" fillId="28" borderId="16" xfId="0" applyFont="1" applyFill="1" applyBorder="1" applyAlignment="1" applyProtection="1">
      <alignment horizontal="left"/>
      <protection locked="0"/>
    </xf>
    <xf numFmtId="0" fontId="17" fillId="34" borderId="22" xfId="0" applyFont="1" applyFill="1" applyBorder="1" applyAlignment="1" applyProtection="1">
      <alignment horizontal="left"/>
    </xf>
    <xf numFmtId="0" fontId="17" fillId="34" borderId="23" xfId="0" applyFont="1" applyFill="1" applyBorder="1" applyAlignment="1" applyProtection="1">
      <alignment horizontal="left"/>
    </xf>
    <xf numFmtId="0" fontId="105" fillId="0" borderId="45" xfId="0" applyFont="1" applyBorder="1" applyAlignment="1" applyProtection="1">
      <alignment horizontal="right" wrapText="1"/>
    </xf>
    <xf numFmtId="0" fontId="57" fillId="0" borderId="40" xfId="0" applyFont="1" applyBorder="1" applyAlignment="1" applyProtection="1">
      <alignment horizontal="right" wrapText="1"/>
    </xf>
    <xf numFmtId="0" fontId="57" fillId="0" borderId="46" xfId="0" applyFont="1" applyBorder="1" applyAlignment="1" applyProtection="1">
      <alignment horizontal="right" wrapText="1"/>
    </xf>
    <xf numFmtId="0" fontId="57" fillId="0" borderId="20" xfId="0" applyFont="1" applyBorder="1" applyAlignment="1" applyProtection="1">
      <alignment horizontal="right" wrapText="1"/>
    </xf>
    <xf numFmtId="0" fontId="57" fillId="0" borderId="21" xfId="0" applyFont="1" applyBorder="1" applyAlignment="1" applyProtection="1">
      <alignment horizontal="right" wrapText="1"/>
    </xf>
    <xf numFmtId="0" fontId="57" fillId="0" borderId="43" xfId="0" applyFont="1" applyBorder="1" applyAlignment="1" applyProtection="1">
      <alignment horizontal="right" wrapText="1"/>
    </xf>
    <xf numFmtId="0" fontId="97" fillId="0" borderId="15" xfId="0" applyFont="1" applyFill="1" applyBorder="1" applyAlignment="1" applyProtection="1">
      <alignment horizontal="left" vertical="top" wrapText="1"/>
    </xf>
    <xf numFmtId="0" fontId="14" fillId="28" borderId="18" xfId="0" applyNumberFormat="1" applyFont="1" applyFill="1" applyBorder="1" applyAlignment="1" applyProtection="1">
      <alignment horizontal="left"/>
      <protection locked="0"/>
    </xf>
    <xf numFmtId="0" fontId="57" fillId="0" borderId="18" xfId="0" applyFont="1" applyBorder="1" applyAlignment="1" applyProtection="1">
      <alignment horizontal="right"/>
    </xf>
    <xf numFmtId="0" fontId="57" fillId="0" borderId="22" xfId="0" applyFont="1" applyBorder="1" applyAlignment="1" applyProtection="1">
      <alignment horizontal="right"/>
    </xf>
    <xf numFmtId="0" fontId="14" fillId="28" borderId="20" xfId="0" applyNumberFormat="1" applyFont="1" applyFill="1" applyBorder="1" applyAlignment="1" applyProtection="1">
      <alignment horizontal="left"/>
      <protection locked="0"/>
    </xf>
    <xf numFmtId="0" fontId="14" fillId="28" borderId="21" xfId="0" applyNumberFormat="1" applyFont="1" applyFill="1" applyBorder="1" applyAlignment="1" applyProtection="1">
      <alignment horizontal="left"/>
      <protection locked="0"/>
    </xf>
    <xf numFmtId="0" fontId="14" fillId="28" borderId="43" xfId="0" applyNumberFormat="1" applyFont="1" applyFill="1" applyBorder="1" applyAlignment="1" applyProtection="1">
      <alignment horizontal="left"/>
      <protection locked="0"/>
    </xf>
    <xf numFmtId="0" fontId="13" fillId="28" borderId="112" xfId="0" applyFont="1" applyFill="1" applyBorder="1" applyAlignment="1" applyProtection="1">
      <alignment horizontal="left"/>
      <protection locked="0"/>
    </xf>
    <xf numFmtId="0" fontId="13" fillId="28" borderId="0" xfId="0" applyFont="1" applyFill="1" applyAlignment="1" applyProtection="1">
      <alignment horizontal="left"/>
      <protection locked="0"/>
    </xf>
    <xf numFmtId="0" fontId="94" fillId="0" borderId="18" xfId="0" applyFont="1" applyBorder="1" applyAlignment="1" applyProtection="1">
      <alignment horizontal="right"/>
    </xf>
    <xf numFmtId="0" fontId="94" fillId="0" borderId="22" xfId="0" applyFont="1" applyBorder="1" applyAlignment="1" applyProtection="1">
      <alignment horizontal="right"/>
    </xf>
    <xf numFmtId="0" fontId="94" fillId="0" borderId="23" xfId="0" applyFont="1" applyBorder="1" applyAlignment="1" applyProtection="1">
      <alignment horizontal="right"/>
    </xf>
    <xf numFmtId="0" fontId="22" fillId="0" borderId="18" xfId="0" applyFont="1" applyBorder="1" applyAlignment="1" applyProtection="1">
      <alignment horizontal="left"/>
    </xf>
    <xf numFmtId="0" fontId="22" fillId="0" borderId="22" xfId="0" applyFont="1" applyBorder="1" applyAlignment="1" applyProtection="1">
      <alignment horizontal="left"/>
    </xf>
    <xf numFmtId="0" fontId="22" fillId="0" borderId="23" xfId="0" applyFont="1" applyBorder="1" applyAlignment="1" applyProtection="1">
      <alignment horizontal="left"/>
    </xf>
    <xf numFmtId="0" fontId="57" fillId="28" borderId="0" xfId="0" applyFont="1" applyFill="1" applyAlignment="1" applyProtection="1">
      <alignment horizontal="left"/>
      <protection locked="0"/>
    </xf>
    <xf numFmtId="0" fontId="13" fillId="28" borderId="0" xfId="0" applyFont="1" applyFill="1" applyBorder="1" applyAlignment="1" applyProtection="1">
      <alignment horizontal="left"/>
      <protection locked="0"/>
    </xf>
    <xf numFmtId="0" fontId="14" fillId="28" borderId="45" xfId="0" applyNumberFormat="1" applyFont="1" applyFill="1" applyBorder="1" applyAlignment="1" applyProtection="1">
      <alignment horizontal="left"/>
      <protection locked="0"/>
    </xf>
    <xf numFmtId="0" fontId="14" fillId="28" borderId="40" xfId="0" applyNumberFormat="1" applyFont="1" applyFill="1" applyBorder="1" applyAlignment="1" applyProtection="1">
      <alignment horizontal="left"/>
      <protection locked="0"/>
    </xf>
    <xf numFmtId="0" fontId="14" fillId="28" borderId="46" xfId="0" applyNumberFormat="1" applyFont="1" applyFill="1" applyBorder="1" applyAlignment="1" applyProtection="1">
      <alignment horizontal="left"/>
      <protection locked="0"/>
    </xf>
    <xf numFmtId="0" fontId="57" fillId="0" borderId="45" xfId="0" applyFont="1" applyBorder="1" applyAlignment="1" applyProtection="1">
      <alignment horizontal="right" wrapText="1"/>
    </xf>
    <xf numFmtId="49" fontId="57" fillId="0" borderId="18" xfId="0" applyNumberFormat="1" applyFont="1" applyBorder="1" applyAlignment="1" applyProtection="1">
      <alignment horizontal="right"/>
    </xf>
    <xf numFmtId="49" fontId="57" fillId="0" borderId="22" xfId="0" applyNumberFormat="1" applyFont="1" applyBorder="1" applyAlignment="1" applyProtection="1">
      <alignment horizontal="right"/>
    </xf>
    <xf numFmtId="49" fontId="57" fillId="0" borderId="23" xfId="0" applyNumberFormat="1" applyFont="1" applyBorder="1" applyAlignment="1" applyProtection="1">
      <alignment horizontal="right"/>
    </xf>
    <xf numFmtId="0" fontId="14" fillId="0" borderId="18" xfId="0" applyFont="1" applyBorder="1" applyAlignment="1" applyProtection="1">
      <alignment horizontal="right"/>
    </xf>
    <xf numFmtId="0" fontId="14" fillId="0" borderId="22" xfId="0" applyFont="1" applyBorder="1" applyAlignment="1" applyProtection="1">
      <alignment horizontal="right"/>
    </xf>
    <xf numFmtId="0" fontId="14" fillId="0" borderId="23" xfId="0" applyFont="1" applyBorder="1" applyAlignment="1" applyProtection="1">
      <alignment horizontal="right"/>
    </xf>
    <xf numFmtId="0" fontId="14" fillId="28" borderId="116" xfId="0" applyNumberFormat="1" applyFont="1" applyFill="1" applyBorder="1" applyAlignment="1" applyProtection="1">
      <alignment horizontal="left"/>
      <protection locked="0"/>
    </xf>
    <xf numFmtId="0" fontId="14" fillId="28" borderId="22" xfId="0" applyNumberFormat="1" applyFont="1" applyFill="1" applyBorder="1" applyAlignment="1" applyProtection="1">
      <alignment horizontal="center"/>
      <protection locked="0"/>
    </xf>
    <xf numFmtId="0" fontId="14" fillId="28" borderId="23" xfId="0" applyNumberFormat="1" applyFont="1" applyFill="1" applyBorder="1" applyAlignment="1" applyProtection="1">
      <alignment horizontal="center"/>
      <protection locked="0"/>
    </xf>
    <xf numFmtId="0" fontId="57" fillId="0" borderId="20" xfId="0" applyFont="1" applyBorder="1" applyAlignment="1" applyProtection="1">
      <alignment horizontal="right"/>
    </xf>
    <xf numFmtId="0" fontId="57" fillId="0" borderId="21" xfId="0" applyFont="1" applyBorder="1" applyAlignment="1" applyProtection="1">
      <alignment horizontal="right"/>
    </xf>
    <xf numFmtId="0" fontId="0" fillId="0" borderId="18" xfId="0" applyFill="1" applyBorder="1" applyAlignment="1" applyProtection="1">
      <alignment horizontal="right"/>
    </xf>
    <xf numFmtId="0" fontId="0" fillId="0" borderId="22" xfId="0" applyFill="1" applyBorder="1" applyAlignment="1" applyProtection="1">
      <alignment horizontal="right"/>
    </xf>
    <xf numFmtId="0" fontId="47" fillId="35" borderId="16" xfId="0" applyFont="1" applyFill="1" applyBorder="1" applyAlignment="1" applyProtection="1">
      <alignment horizontal="center"/>
      <protection locked="0"/>
    </xf>
    <xf numFmtId="1" fontId="13" fillId="28" borderId="22" xfId="0" applyNumberFormat="1" applyFont="1" applyFill="1" applyBorder="1" applyAlignment="1" applyProtection="1">
      <alignment horizontal="left"/>
      <protection locked="0"/>
    </xf>
    <xf numFmtId="1" fontId="13" fillId="28" borderId="23" xfId="0" applyNumberFormat="1" applyFont="1" applyFill="1" applyBorder="1" applyAlignment="1" applyProtection="1">
      <alignment horizontal="left"/>
      <protection locked="0"/>
    </xf>
    <xf numFmtId="0" fontId="39" fillId="0" borderId="18" xfId="48" applyFont="1" applyFill="1" applyBorder="1" applyAlignment="1" applyProtection="1">
      <alignment horizontal="left"/>
      <protection locked="0"/>
    </xf>
    <xf numFmtId="0" fontId="39" fillId="0" borderId="22" xfId="48" applyFont="1" applyFill="1" applyBorder="1" applyAlignment="1" applyProtection="1">
      <alignment horizontal="left"/>
      <protection locked="0"/>
    </xf>
    <xf numFmtId="0" fontId="39" fillId="0" borderId="23" xfId="48" applyFont="1" applyFill="1" applyBorder="1" applyAlignment="1" applyProtection="1">
      <alignment horizontal="left"/>
      <protection locked="0"/>
    </xf>
    <xf numFmtId="0" fontId="94" fillId="0" borderId="113" xfId="0" applyFont="1" applyBorder="1" applyAlignment="1">
      <alignment horizontal="center"/>
    </xf>
    <xf numFmtId="0" fontId="94" fillId="0" borderId="114" xfId="0" applyFont="1" applyBorder="1" applyAlignment="1">
      <alignment horizontal="center"/>
    </xf>
    <xf numFmtId="1" fontId="13" fillId="28" borderId="115" xfId="0" applyNumberFormat="1" applyFont="1" applyFill="1" applyBorder="1" applyAlignment="1" applyProtection="1">
      <alignment horizontal="left"/>
      <protection locked="0"/>
    </xf>
    <xf numFmtId="1" fontId="13" fillId="28" borderId="35" xfId="0" applyNumberFormat="1" applyFont="1" applyFill="1" applyBorder="1" applyAlignment="1" applyProtection="1">
      <alignment horizontal="center"/>
      <protection locked="0"/>
    </xf>
    <xf numFmtId="0" fontId="57" fillId="0" borderId="16" xfId="0" applyFont="1" applyBorder="1" applyAlignment="1" applyProtection="1">
      <alignment horizontal="center"/>
    </xf>
    <xf numFmtId="0" fontId="19" fillId="0" borderId="21" xfId="0" applyFont="1" applyBorder="1" applyAlignment="1" applyProtection="1">
      <alignment horizontal="left"/>
    </xf>
    <xf numFmtId="0" fontId="97" fillId="0" borderId="0" xfId="0" applyFont="1" applyFill="1" applyAlignment="1" applyProtection="1">
      <alignment horizontal="left"/>
    </xf>
    <xf numFmtId="1" fontId="13" fillId="0" borderId="0" xfId="0" applyNumberFormat="1" applyFont="1" applyFill="1" applyAlignment="1" applyProtection="1">
      <alignment horizontal="center"/>
      <protection locked="0"/>
    </xf>
    <xf numFmtId="1" fontId="13" fillId="28" borderId="16" xfId="0" applyNumberFormat="1" applyFont="1" applyFill="1" applyBorder="1" applyAlignment="1" applyProtection="1">
      <alignment horizontal="center"/>
      <protection locked="0"/>
    </xf>
    <xf numFmtId="0" fontId="17" fillId="34" borderId="21" xfId="0" applyFont="1" applyFill="1" applyBorder="1" applyAlignment="1" applyProtection="1">
      <alignment horizontal="left"/>
    </xf>
    <xf numFmtId="0" fontId="17" fillId="34" borderId="43" xfId="0" applyFont="1" applyFill="1" applyBorder="1" applyAlignment="1" applyProtection="1">
      <alignment horizontal="left"/>
    </xf>
    <xf numFmtId="1" fontId="17" fillId="28" borderId="22" xfId="0" applyNumberFormat="1" applyFont="1" applyFill="1" applyBorder="1" applyAlignment="1" applyProtection="1">
      <alignment horizontal="left"/>
      <protection locked="0"/>
    </xf>
    <xf numFmtId="1" fontId="17" fillId="28" borderId="23" xfId="0" applyNumberFormat="1" applyFont="1" applyFill="1" applyBorder="1" applyAlignment="1" applyProtection="1">
      <alignment horizontal="left"/>
      <protection locked="0"/>
    </xf>
    <xf numFmtId="0" fontId="97" fillId="0" borderId="18" xfId="0" applyFont="1" applyFill="1" applyBorder="1" applyAlignment="1" applyProtection="1">
      <alignment horizontal="left"/>
    </xf>
    <xf numFmtId="0" fontId="97" fillId="0" borderId="22" xfId="0" applyFont="1" applyFill="1" applyBorder="1" applyAlignment="1" applyProtection="1">
      <alignment horizontal="left"/>
    </xf>
    <xf numFmtId="0" fontId="97" fillId="0" borderId="23" xfId="0" applyFont="1" applyFill="1" applyBorder="1" applyAlignment="1" applyProtection="1">
      <alignment horizontal="left"/>
    </xf>
    <xf numFmtId="0" fontId="13" fillId="0" borderId="20" xfId="0" applyFont="1" applyBorder="1" applyAlignment="1" applyProtection="1">
      <alignment horizontal="center"/>
    </xf>
    <xf numFmtId="0" fontId="13" fillId="0" borderId="21" xfId="0" applyFont="1" applyBorder="1" applyAlignment="1" applyProtection="1">
      <alignment horizontal="center"/>
    </xf>
    <xf numFmtId="0" fontId="13" fillId="0" borderId="22" xfId="0" applyFont="1" applyBorder="1" applyAlignment="1" applyProtection="1">
      <alignment horizontal="center"/>
    </xf>
    <xf numFmtId="0" fontId="13" fillId="0" borderId="23" xfId="0" applyFont="1" applyBorder="1" applyAlignment="1" applyProtection="1">
      <alignment horizontal="center"/>
    </xf>
    <xf numFmtId="0" fontId="13" fillId="28" borderId="36" xfId="0" applyFont="1" applyFill="1" applyBorder="1" applyAlignment="1" applyProtection="1">
      <alignment horizontal="left"/>
      <protection locked="0"/>
    </xf>
    <xf numFmtId="0" fontId="94" fillId="0" borderId="124" xfId="0" applyFont="1" applyBorder="1" applyAlignment="1">
      <alignment horizontal="center"/>
    </xf>
    <xf numFmtId="1" fontId="13" fillId="28" borderId="21" xfId="0" applyNumberFormat="1" applyFont="1" applyFill="1" applyBorder="1" applyAlignment="1" applyProtection="1">
      <alignment horizontal="left"/>
      <protection locked="0"/>
    </xf>
    <xf numFmtId="1" fontId="13" fillId="28" borderId="43" xfId="0" applyNumberFormat="1" applyFont="1" applyFill="1" applyBorder="1" applyAlignment="1" applyProtection="1">
      <alignment horizontal="left"/>
      <protection locked="0"/>
    </xf>
    <xf numFmtId="0" fontId="94" fillId="0" borderId="125" xfId="0" applyFont="1" applyBorder="1" applyAlignment="1" applyProtection="1">
      <alignment horizontal="center" wrapText="1"/>
    </xf>
    <xf numFmtId="0" fontId="94" fillId="0" borderId="113" xfId="0" applyFont="1" applyBorder="1" applyAlignment="1" applyProtection="1">
      <alignment horizontal="center" wrapText="1"/>
    </xf>
    <xf numFmtId="0" fontId="17" fillId="0" borderId="18" xfId="0" applyFont="1" applyBorder="1" applyAlignment="1" applyProtection="1">
      <alignment horizontal="right"/>
    </xf>
    <xf numFmtId="0" fontId="17" fillId="0" borderId="22" xfId="0" applyFont="1" applyBorder="1" applyAlignment="1" applyProtection="1">
      <alignment horizontal="right"/>
    </xf>
    <xf numFmtId="49" fontId="13" fillId="28" borderId="0" xfId="0" applyNumberFormat="1" applyFont="1" applyFill="1" applyBorder="1" applyAlignment="1">
      <alignment horizontal="left"/>
    </xf>
    <xf numFmtId="0" fontId="0" fillId="34" borderId="22" xfId="0" applyFill="1" applyBorder="1" applyAlignment="1" applyProtection="1">
      <alignment horizontal="center"/>
    </xf>
    <xf numFmtId="0" fontId="0" fillId="34" borderId="23" xfId="0" applyFill="1" applyBorder="1" applyAlignment="1" applyProtection="1">
      <alignment horizontal="center"/>
    </xf>
    <xf numFmtId="0" fontId="94" fillId="0" borderId="18" xfId="0" applyFont="1" applyBorder="1" applyAlignment="1" applyProtection="1">
      <alignment horizontal="center"/>
    </xf>
    <xf numFmtId="0" fontId="94" fillId="0" borderId="22" xfId="0" applyFont="1" applyBorder="1" applyAlignment="1" applyProtection="1">
      <alignment horizontal="center"/>
    </xf>
    <xf numFmtId="0" fontId="94" fillId="0" borderId="23" xfId="0" applyFont="1" applyBorder="1" applyAlignment="1" applyProtection="1">
      <alignment horizontal="center"/>
    </xf>
    <xf numFmtId="0" fontId="94" fillId="0" borderId="0" xfId="0" applyFont="1" applyBorder="1" applyAlignment="1" applyProtection="1">
      <alignment horizontal="center"/>
    </xf>
    <xf numFmtId="0" fontId="94" fillId="0" borderId="44" xfId="0" applyFont="1" applyBorder="1" applyAlignment="1" applyProtection="1">
      <alignment horizontal="center"/>
    </xf>
    <xf numFmtId="0" fontId="57" fillId="0" borderId="18" xfId="0" applyFont="1" applyFill="1" applyBorder="1" applyAlignment="1" applyProtection="1">
      <alignment horizontal="right"/>
    </xf>
    <xf numFmtId="0" fontId="57" fillId="0" borderId="22" xfId="0" applyFont="1" applyFill="1" applyBorder="1" applyAlignment="1" applyProtection="1">
      <alignment horizontal="right"/>
    </xf>
    <xf numFmtId="0" fontId="57" fillId="0" borderId="23" xfId="0" applyFont="1" applyFill="1" applyBorder="1" applyAlignment="1" applyProtection="1">
      <alignment horizontal="right"/>
    </xf>
    <xf numFmtId="0" fontId="14" fillId="0" borderId="0" xfId="0" applyNumberFormat="1" applyFont="1" applyFill="1" applyBorder="1" applyAlignment="1" applyProtection="1">
      <alignment horizontal="left"/>
      <protection locked="0"/>
    </xf>
    <xf numFmtId="49" fontId="101" fillId="0" borderId="18" xfId="0" quotePrefix="1" applyNumberFormat="1" applyFont="1" applyBorder="1" applyAlignment="1" applyProtection="1">
      <alignment horizontal="left"/>
    </xf>
    <xf numFmtId="49" fontId="101" fillId="0" borderId="22" xfId="0" applyNumberFormat="1" applyFont="1" applyBorder="1" applyAlignment="1" applyProtection="1">
      <alignment horizontal="left"/>
    </xf>
    <xf numFmtId="49" fontId="101" fillId="0" borderId="23" xfId="0" applyNumberFormat="1" applyFont="1" applyBorder="1" applyAlignment="1" applyProtection="1">
      <alignment horizontal="left"/>
    </xf>
    <xf numFmtId="0" fontId="57" fillId="0" borderId="117" xfId="0" applyFont="1" applyBorder="1" applyAlignment="1" applyProtection="1">
      <alignment horizontal="right" wrapText="1"/>
    </xf>
    <xf numFmtId="0" fontId="57" fillId="0" borderId="118" xfId="0" applyFont="1" applyBorder="1" applyAlignment="1" applyProtection="1">
      <alignment horizontal="right" wrapText="1"/>
    </xf>
    <xf numFmtId="0" fontId="14" fillId="0" borderId="18" xfId="0" applyFont="1" applyBorder="1" applyAlignment="1" applyProtection="1">
      <alignment horizontal="left" wrapText="1"/>
    </xf>
    <xf numFmtId="0" fontId="14" fillId="0" borderId="22" xfId="0" applyFont="1" applyBorder="1" applyAlignment="1" applyProtection="1">
      <alignment horizontal="left" wrapText="1"/>
    </xf>
    <xf numFmtId="0" fontId="14" fillId="0" borderId="41" xfId="0" applyFont="1" applyBorder="1" applyAlignment="1" applyProtection="1">
      <alignment horizontal="left" wrapText="1"/>
    </xf>
    <xf numFmtId="0" fontId="14" fillId="28" borderId="18" xfId="0" applyNumberFormat="1" applyFont="1" applyFill="1" applyBorder="1" applyAlignment="1" applyProtection="1">
      <alignment horizontal="center"/>
      <protection locked="0"/>
    </xf>
    <xf numFmtId="0" fontId="57" fillId="0" borderId="111" xfId="0" applyFont="1" applyBorder="1" applyAlignment="1" applyProtection="1">
      <alignment horizontal="right"/>
    </xf>
    <xf numFmtId="0" fontId="57" fillId="0" borderId="109" xfId="0" applyFont="1" applyBorder="1" applyAlignment="1" applyProtection="1">
      <alignment horizontal="right"/>
    </xf>
    <xf numFmtId="0" fontId="57" fillId="0" borderId="50" xfId="0" applyFont="1" applyBorder="1" applyAlignment="1" applyProtection="1">
      <alignment horizontal="right"/>
    </xf>
    <xf numFmtId="0" fontId="57" fillId="0" borderId="51" xfId="0" applyFont="1" applyBorder="1" applyAlignment="1" applyProtection="1">
      <alignment horizontal="right"/>
    </xf>
    <xf numFmtId="0" fontId="57" fillId="0" borderId="52" xfId="0" applyFont="1" applyBorder="1" applyAlignment="1" applyProtection="1">
      <alignment horizontal="right"/>
    </xf>
    <xf numFmtId="0" fontId="14" fillId="28" borderId="119" xfId="0" applyNumberFormat="1" applyFont="1" applyFill="1" applyBorder="1" applyAlignment="1" applyProtection="1">
      <alignment horizontal="left"/>
      <protection locked="0"/>
    </xf>
    <xf numFmtId="0" fontId="14" fillId="28" borderId="120" xfId="0" applyNumberFormat="1" applyFont="1" applyFill="1" applyBorder="1" applyAlignment="1" applyProtection="1">
      <alignment horizontal="left"/>
      <protection locked="0"/>
    </xf>
    <xf numFmtId="0" fontId="14" fillId="28" borderId="121" xfId="0" applyNumberFormat="1" applyFont="1" applyFill="1" applyBorder="1" applyAlignment="1" applyProtection="1">
      <alignment horizontal="left"/>
      <protection locked="0"/>
    </xf>
    <xf numFmtId="0" fontId="13" fillId="28" borderId="17" xfId="0" applyFont="1" applyFill="1" applyBorder="1" applyAlignment="1" applyProtection="1">
      <alignment horizontal="left"/>
      <protection locked="0"/>
    </xf>
    <xf numFmtId="1" fontId="17" fillId="28" borderId="21" xfId="0" applyNumberFormat="1" applyFont="1" applyFill="1" applyBorder="1" applyAlignment="1" applyProtection="1">
      <alignment horizontal="left"/>
      <protection locked="0"/>
    </xf>
    <xf numFmtId="1" fontId="17" fillId="28" borderId="43" xfId="0" applyNumberFormat="1" applyFont="1" applyFill="1" applyBorder="1" applyAlignment="1" applyProtection="1">
      <alignment horizontal="left"/>
      <protection locked="0"/>
    </xf>
    <xf numFmtId="0" fontId="13" fillId="0" borderId="16" xfId="0" applyFont="1" applyBorder="1" applyAlignment="1" applyProtection="1">
      <alignment horizontal="center"/>
    </xf>
    <xf numFmtId="1" fontId="13" fillId="34" borderId="16" xfId="0" applyNumberFormat="1" applyFont="1" applyFill="1" applyBorder="1" applyAlignment="1" applyProtection="1">
      <alignment horizontal="center"/>
      <protection locked="0"/>
    </xf>
    <xf numFmtId="0" fontId="39" fillId="0" borderId="45" xfId="48" applyFont="1" applyBorder="1" applyAlignment="1" applyProtection="1">
      <alignment horizontal="left"/>
    </xf>
    <xf numFmtId="0" fontId="39" fillId="0" borderId="40" xfId="48" applyFont="1" applyBorder="1" applyAlignment="1" applyProtection="1">
      <alignment horizontal="left"/>
    </xf>
    <xf numFmtId="0" fontId="13" fillId="34" borderId="16" xfId="0" applyFont="1" applyFill="1" applyBorder="1" applyAlignment="1" applyProtection="1">
      <alignment horizontal="center"/>
      <protection locked="0"/>
    </xf>
    <xf numFmtId="0" fontId="13" fillId="0" borderId="18" xfId="0" applyFont="1" applyFill="1" applyBorder="1" applyAlignment="1">
      <alignment horizontal="center"/>
    </xf>
    <xf numFmtId="0" fontId="13" fillId="0" borderId="22" xfId="0" applyFont="1" applyFill="1" applyBorder="1" applyAlignment="1">
      <alignment horizontal="center"/>
    </xf>
    <xf numFmtId="0" fontId="13" fillId="0" borderId="23" xfId="0" applyFont="1" applyFill="1" applyBorder="1" applyAlignment="1">
      <alignment horizontal="center"/>
    </xf>
    <xf numFmtId="1" fontId="13" fillId="28" borderId="123" xfId="0" applyNumberFormat="1" applyFont="1" applyFill="1" applyBorder="1" applyAlignment="1" applyProtection="1">
      <alignment horizontal="left"/>
      <protection locked="0"/>
    </xf>
    <xf numFmtId="1" fontId="13" fillId="28" borderId="101" xfId="0" applyNumberFormat="1" applyFont="1" applyFill="1" applyBorder="1" applyAlignment="1" applyProtection="1">
      <alignment horizontal="left"/>
      <protection locked="0"/>
    </xf>
    <xf numFmtId="0" fontId="10" fillId="0" borderId="23" xfId="0" applyFont="1" applyBorder="1" applyAlignment="1" applyProtection="1">
      <alignment horizontal="right"/>
    </xf>
    <xf numFmtId="0" fontId="97" fillId="0" borderId="18" xfId="0" applyFont="1" applyBorder="1" applyAlignment="1" applyProtection="1">
      <alignment horizontal="left"/>
    </xf>
    <xf numFmtId="0" fontId="97" fillId="0" borderId="22" xfId="0" applyFont="1" applyBorder="1" applyAlignment="1" applyProtection="1">
      <alignment horizontal="left"/>
    </xf>
    <xf numFmtId="0" fontId="97" fillId="0" borderId="23" xfId="0" applyFont="1" applyBorder="1" applyAlignment="1" applyProtection="1">
      <alignment horizontal="left"/>
    </xf>
    <xf numFmtId="0" fontId="47" fillId="35" borderId="16" xfId="0" applyFont="1" applyFill="1" applyBorder="1" applyAlignment="1" applyProtection="1">
      <alignment horizontal="left"/>
      <protection locked="0"/>
    </xf>
    <xf numFmtId="1" fontId="13" fillId="28" borderId="123" xfId="0" applyNumberFormat="1" applyFont="1" applyFill="1" applyBorder="1" applyAlignment="1" applyProtection="1">
      <alignment horizontal="center"/>
      <protection locked="0"/>
    </xf>
    <xf numFmtId="1" fontId="13" fillId="28" borderId="101" xfId="0" applyNumberFormat="1" applyFont="1" applyFill="1" applyBorder="1" applyAlignment="1" applyProtection="1">
      <alignment horizontal="center"/>
      <protection locked="0"/>
    </xf>
    <xf numFmtId="1" fontId="13" fillId="28" borderId="126" xfId="0" applyNumberFormat="1" applyFont="1" applyFill="1" applyBorder="1" applyAlignment="1" applyProtection="1">
      <alignment horizontal="center"/>
      <protection locked="0"/>
    </xf>
    <xf numFmtId="1" fontId="13" fillId="28" borderId="17" xfId="0" applyNumberFormat="1" applyFont="1" applyFill="1" applyBorder="1" applyAlignment="1" applyProtection="1">
      <alignment horizontal="left"/>
      <protection locked="0"/>
    </xf>
    <xf numFmtId="0" fontId="94" fillId="0" borderId="113" xfId="0" applyFont="1" applyBorder="1" applyAlignment="1" applyProtection="1">
      <alignment horizontal="right"/>
    </xf>
    <xf numFmtId="0" fontId="94" fillId="0" borderId="114" xfId="0" applyFont="1" applyBorder="1" applyAlignment="1" applyProtection="1">
      <alignment horizontal="right"/>
    </xf>
    <xf numFmtId="0" fontId="94" fillId="0" borderId="124" xfId="0" applyFont="1" applyBorder="1" applyAlignment="1" applyProtection="1">
      <alignment horizontal="right"/>
    </xf>
    <xf numFmtId="1" fontId="13" fillId="28" borderId="17" xfId="0" applyNumberFormat="1" applyFont="1" applyFill="1" applyBorder="1" applyAlignment="1" applyProtection="1">
      <alignment horizontal="center"/>
      <protection locked="0"/>
    </xf>
    <xf numFmtId="0" fontId="10" fillId="0" borderId="0" xfId="0" applyFont="1" applyBorder="1" applyAlignment="1" applyProtection="1">
      <alignment horizontal="right"/>
    </xf>
    <xf numFmtId="0" fontId="10" fillId="0" borderId="44" xfId="0" applyFont="1" applyBorder="1" applyAlignment="1" applyProtection="1">
      <alignment horizontal="right"/>
    </xf>
    <xf numFmtId="0" fontId="13" fillId="33" borderId="20" xfId="0" applyFont="1" applyFill="1" applyBorder="1" applyAlignment="1" applyProtection="1">
      <alignment horizontal="right"/>
    </xf>
    <xf numFmtId="0" fontId="13" fillId="33" borderId="21" xfId="0" applyFont="1" applyFill="1" applyBorder="1" applyAlignment="1" applyProtection="1">
      <alignment horizontal="right"/>
    </xf>
    <xf numFmtId="0" fontId="13" fillId="33" borderId="18" xfId="0" applyFont="1" applyFill="1" applyBorder="1" applyAlignment="1" applyProtection="1">
      <alignment horizontal="center"/>
    </xf>
    <xf numFmtId="0" fontId="13" fillId="33" borderId="22" xfId="0" applyFont="1" applyFill="1" applyBorder="1" applyAlignment="1" applyProtection="1">
      <alignment horizontal="center"/>
    </xf>
    <xf numFmtId="1" fontId="13" fillId="34" borderId="35" xfId="0" applyNumberFormat="1" applyFont="1" applyFill="1" applyBorder="1" applyAlignment="1" applyProtection="1">
      <alignment horizontal="center"/>
      <protection locked="0"/>
    </xf>
    <xf numFmtId="0" fontId="13" fillId="34" borderId="35" xfId="0" applyFont="1" applyFill="1" applyBorder="1" applyProtection="1">
      <protection locked="0"/>
    </xf>
    <xf numFmtId="0" fontId="17" fillId="0" borderId="23" xfId="0" applyFont="1" applyBorder="1" applyAlignment="1" applyProtection="1">
      <alignment horizontal="right"/>
    </xf>
    <xf numFmtId="0" fontId="19" fillId="28" borderId="18" xfId="0" applyNumberFormat="1" applyFont="1" applyFill="1" applyBorder="1" applyAlignment="1" applyProtection="1">
      <alignment horizontal="left" vertical="center"/>
      <protection locked="0"/>
    </xf>
    <xf numFmtId="0" fontId="19" fillId="28" borderId="22" xfId="0" applyNumberFormat="1" applyFont="1" applyFill="1" applyBorder="1" applyAlignment="1" applyProtection="1">
      <alignment horizontal="left" vertical="center"/>
      <protection locked="0"/>
    </xf>
    <xf numFmtId="0" fontId="19" fillId="28" borderId="23" xfId="0" applyNumberFormat="1" applyFont="1" applyFill="1" applyBorder="1" applyAlignment="1" applyProtection="1">
      <alignment horizontal="left" vertical="center"/>
      <protection locked="0"/>
    </xf>
    <xf numFmtId="0" fontId="10" fillId="0" borderId="50" xfId="0" applyFont="1" applyFill="1" applyBorder="1" applyAlignment="1" applyProtection="1">
      <alignment horizontal="right"/>
    </xf>
    <xf numFmtId="0" fontId="10" fillId="0" borderId="51" xfId="0" applyFont="1" applyFill="1" applyBorder="1" applyAlignment="1" applyProtection="1">
      <alignment horizontal="right"/>
    </xf>
    <xf numFmtId="0" fontId="10" fillId="0" borderId="52" xfId="0" applyFont="1" applyFill="1" applyBorder="1" applyAlignment="1" applyProtection="1">
      <alignment horizontal="right"/>
    </xf>
    <xf numFmtId="0" fontId="17" fillId="0" borderId="50" xfId="0" applyFont="1" applyBorder="1" applyAlignment="1" applyProtection="1">
      <alignment horizontal="right"/>
    </xf>
    <xf numFmtId="0" fontId="17" fillId="0" borderId="51" xfId="0" applyFont="1" applyBorder="1" applyAlignment="1" applyProtection="1">
      <alignment horizontal="right"/>
    </xf>
    <xf numFmtId="0" fontId="17" fillId="0" borderId="52" xfId="0" applyFont="1" applyBorder="1" applyAlignment="1" applyProtection="1">
      <alignment horizontal="right"/>
    </xf>
    <xf numFmtId="49" fontId="10" fillId="34" borderId="18" xfId="0" applyNumberFormat="1" applyFont="1" applyFill="1" applyBorder="1" applyAlignment="1" applyProtection="1">
      <alignment horizontal="left"/>
      <protection locked="0"/>
    </xf>
    <xf numFmtId="49" fontId="10" fillId="34" borderId="102" xfId="0" applyNumberFormat="1" applyFont="1" applyFill="1" applyBorder="1" applyAlignment="1" applyProtection="1">
      <alignment horizontal="left"/>
      <protection locked="0"/>
    </xf>
    <xf numFmtId="0" fontId="22" fillId="0" borderId="16" xfId="0" applyFont="1" applyBorder="1" applyAlignment="1" applyProtection="1">
      <alignment horizontal="center" wrapText="1"/>
    </xf>
    <xf numFmtId="0" fontId="9" fillId="0" borderId="16" xfId="0" applyFont="1" applyBorder="1" applyAlignment="1" applyProtection="1">
      <alignment horizontal="center" wrapText="1"/>
    </xf>
    <xf numFmtId="0" fontId="39" fillId="0" borderId="18" xfId="48" applyFont="1" applyFill="1" applyBorder="1" applyAlignment="1" applyProtection="1">
      <alignment horizontal="center"/>
      <protection locked="0"/>
    </xf>
    <xf numFmtId="0" fontId="39" fillId="0" borderId="22" xfId="48" applyFont="1" applyFill="1" applyBorder="1" applyAlignment="1" applyProtection="1">
      <alignment horizontal="center"/>
      <protection locked="0"/>
    </xf>
    <xf numFmtId="0" fontId="39" fillId="0" borderId="23" xfId="48" applyFont="1" applyFill="1" applyBorder="1" applyAlignment="1" applyProtection="1">
      <alignment horizontal="center"/>
      <protection locked="0"/>
    </xf>
    <xf numFmtId="0" fontId="57" fillId="0" borderId="16" xfId="0" applyFont="1" applyBorder="1" applyAlignment="1">
      <alignment horizontal="right"/>
    </xf>
    <xf numFmtId="0" fontId="17" fillId="28" borderId="46" xfId="0" applyFont="1" applyFill="1" applyBorder="1" applyAlignment="1" applyProtection="1">
      <alignment horizontal="center"/>
      <protection locked="0"/>
    </xf>
    <xf numFmtId="0" fontId="6" fillId="0" borderId="50" xfId="0" applyFont="1" applyBorder="1" applyAlignment="1" applyProtection="1">
      <alignment horizontal="left"/>
    </xf>
    <xf numFmtId="0" fontId="6" fillId="0" borderId="51" xfId="0" applyFont="1" applyBorder="1" applyAlignment="1" applyProtection="1">
      <alignment horizontal="left"/>
    </xf>
    <xf numFmtId="0" fontId="6" fillId="0" borderId="52" xfId="0" applyFont="1" applyBorder="1" applyAlignment="1" applyProtection="1">
      <alignment horizontal="left"/>
    </xf>
    <xf numFmtId="0" fontId="17" fillId="34" borderId="18" xfId="0" applyFont="1" applyFill="1" applyBorder="1" applyAlignment="1" applyProtection="1">
      <alignment horizontal="left"/>
      <protection locked="0"/>
    </xf>
    <xf numFmtId="0" fontId="17" fillId="34" borderId="23" xfId="0" applyFont="1" applyFill="1" applyBorder="1" applyAlignment="1" applyProtection="1">
      <alignment horizontal="left"/>
      <protection locked="0"/>
    </xf>
    <xf numFmtId="0" fontId="45" fillId="0" borderId="0" xfId="0" applyFont="1" applyBorder="1" applyAlignment="1">
      <alignment horizontal="right"/>
    </xf>
    <xf numFmtId="0" fontId="89" fillId="0" borderId="0" xfId="0" applyFont="1" applyBorder="1" applyAlignment="1"/>
    <xf numFmtId="0" fontId="14" fillId="28" borderId="20" xfId="0" applyNumberFormat="1" applyFont="1" applyFill="1" applyBorder="1" applyAlignment="1" applyProtection="1">
      <alignment horizontal="left"/>
    </xf>
    <xf numFmtId="0" fontId="14" fillId="28" borderId="21" xfId="0" applyNumberFormat="1" applyFont="1" applyFill="1" applyBorder="1" applyAlignment="1" applyProtection="1">
      <alignment horizontal="left"/>
    </xf>
    <xf numFmtId="0" fontId="17" fillId="0" borderId="20" xfId="0" applyFont="1" applyBorder="1" applyAlignment="1" applyProtection="1">
      <alignment horizontal="right"/>
    </xf>
    <xf numFmtId="0" fontId="17" fillId="0" borderId="21" xfId="0" applyFont="1" applyBorder="1" applyAlignment="1" applyProtection="1">
      <alignment horizontal="right"/>
    </xf>
    <xf numFmtId="0" fontId="39" fillId="0" borderId="18" xfId="48" applyFont="1" applyBorder="1" applyAlignment="1" applyProtection="1">
      <alignment horizontal="left"/>
      <protection locked="0"/>
    </xf>
    <xf numFmtId="0" fontId="39" fillId="0" borderId="22" xfId="48" applyFont="1" applyBorder="1" applyAlignment="1" applyProtection="1">
      <alignment horizontal="left"/>
      <protection locked="0"/>
    </xf>
    <xf numFmtId="0" fontId="39" fillId="0" borderId="23" xfId="48" applyFont="1" applyBorder="1" applyAlignment="1" applyProtection="1">
      <alignment horizontal="left"/>
      <protection locked="0"/>
    </xf>
    <xf numFmtId="0" fontId="91" fillId="0" borderId="108" xfId="0" applyFont="1" applyBorder="1" applyAlignment="1" applyProtection="1">
      <alignment horizontal="right"/>
    </xf>
    <xf numFmtId="0" fontId="91" fillId="0" borderId="111" xfId="0" applyFont="1" applyBorder="1" applyAlignment="1" applyProtection="1">
      <alignment horizontal="right"/>
    </xf>
    <xf numFmtId="0" fontId="13" fillId="28" borderId="133" xfId="0" applyFont="1" applyFill="1" applyBorder="1" applyAlignment="1" applyProtection="1">
      <alignment horizontal="left"/>
      <protection locked="0"/>
    </xf>
    <xf numFmtId="0" fontId="13" fillId="28" borderId="134" xfId="0" applyFont="1" applyFill="1" applyBorder="1" applyAlignment="1" applyProtection="1">
      <alignment horizontal="left"/>
      <protection locked="0"/>
    </xf>
    <xf numFmtId="0" fontId="91" fillId="0" borderId="50" xfId="0" applyFont="1" applyBorder="1" applyAlignment="1" applyProtection="1">
      <alignment horizontal="center"/>
    </xf>
    <xf numFmtId="0" fontId="91" fillId="0" borderId="51" xfId="0" applyFont="1" applyBorder="1" applyAlignment="1" applyProtection="1">
      <alignment horizontal="center"/>
    </xf>
    <xf numFmtId="0" fontId="91" fillId="0" borderId="52" xfId="0" applyFont="1" applyBorder="1" applyAlignment="1" applyProtection="1">
      <alignment horizontal="center"/>
    </xf>
    <xf numFmtId="0" fontId="13" fillId="28" borderId="40" xfId="0" applyFont="1" applyFill="1" applyBorder="1" applyAlignment="1" applyProtection="1">
      <alignment horizontal="center"/>
      <protection locked="0"/>
    </xf>
    <xf numFmtId="0" fontId="13" fillId="28" borderId="46" xfId="0" applyFont="1" applyFill="1" applyBorder="1" applyAlignment="1" applyProtection="1">
      <alignment horizontal="center"/>
      <protection locked="0"/>
    </xf>
    <xf numFmtId="0" fontId="13" fillId="28" borderId="22" xfId="0" applyFont="1" applyFill="1" applyBorder="1" applyAlignment="1" applyProtection="1">
      <alignment horizontal="center"/>
      <protection locked="0"/>
    </xf>
    <xf numFmtId="0" fontId="13" fillId="28" borderId="23" xfId="0" applyFont="1" applyFill="1" applyBorder="1" applyAlignment="1" applyProtection="1">
      <alignment horizontal="center"/>
      <protection locked="0"/>
    </xf>
    <xf numFmtId="0" fontId="97" fillId="0" borderId="0" xfId="0" applyFont="1" applyAlignment="1" applyProtection="1">
      <alignment horizontal="left"/>
    </xf>
    <xf numFmtId="0" fontId="97" fillId="0" borderId="130" xfId="0" applyFont="1" applyBorder="1" applyAlignment="1" applyProtection="1">
      <alignment horizontal="left"/>
    </xf>
    <xf numFmtId="0" fontId="100" fillId="0" borderId="0" xfId="0" applyFont="1" applyAlignment="1" applyProtection="1">
      <alignment horizontal="left"/>
    </xf>
    <xf numFmtId="0" fontId="91" fillId="0" borderId="125" xfId="0" applyFont="1" applyBorder="1" applyAlignment="1" applyProtection="1">
      <alignment horizontal="right"/>
    </xf>
    <xf numFmtId="0" fontId="91" fillId="0" borderId="135" xfId="0" applyFont="1" applyBorder="1" applyAlignment="1" applyProtection="1">
      <alignment horizontal="right"/>
    </xf>
    <xf numFmtId="0" fontId="13" fillId="34" borderId="17" xfId="0" applyFont="1" applyFill="1" applyBorder="1" applyAlignment="1" applyProtection="1">
      <alignment horizontal="center"/>
      <protection locked="0"/>
    </xf>
    <xf numFmtId="0" fontId="55" fillId="0" borderId="18" xfId="0" applyFont="1" applyBorder="1" applyAlignment="1">
      <alignment horizontal="left"/>
    </xf>
    <xf numFmtId="0" fontId="55" fillId="0" borderId="22" xfId="0" applyFont="1" applyBorder="1" applyAlignment="1">
      <alignment horizontal="left"/>
    </xf>
    <xf numFmtId="0" fontId="55" fillId="0" borderId="23" xfId="0" applyFont="1" applyBorder="1" applyAlignment="1">
      <alignment horizontal="left"/>
    </xf>
    <xf numFmtId="0" fontId="17" fillId="28" borderId="20" xfId="0" applyNumberFormat="1" applyFont="1" applyFill="1" applyBorder="1" applyAlignment="1" applyProtection="1">
      <alignment horizontal="left"/>
      <protection locked="0"/>
    </xf>
    <xf numFmtId="0" fontId="17" fillId="28" borderId="21" xfId="0" applyNumberFormat="1" applyFont="1" applyFill="1" applyBorder="1" applyAlignment="1" applyProtection="1">
      <alignment horizontal="left"/>
      <protection locked="0"/>
    </xf>
    <xf numFmtId="0" fontId="14" fillId="0" borderId="50" xfId="0" applyNumberFormat="1" applyFont="1" applyFill="1" applyBorder="1" applyAlignment="1" applyProtection="1">
      <alignment horizontal="center"/>
    </xf>
    <xf numFmtId="0" fontId="14" fillId="0" borderId="51" xfId="0" applyNumberFormat="1" applyFont="1" applyFill="1" applyBorder="1" applyAlignment="1" applyProtection="1">
      <alignment horizontal="center"/>
    </xf>
    <xf numFmtId="0" fontId="14" fillId="0" borderId="52" xfId="0" applyNumberFormat="1" applyFont="1" applyFill="1" applyBorder="1" applyAlignment="1" applyProtection="1">
      <alignment horizontal="center"/>
    </xf>
    <xf numFmtId="0" fontId="13" fillId="28" borderId="127" xfId="0" applyFont="1" applyFill="1" applyBorder="1" applyAlignment="1" applyProtection="1">
      <alignment horizontal="center"/>
      <protection locked="0"/>
    </xf>
    <xf numFmtId="0" fontId="19" fillId="28" borderId="22" xfId="0" applyFont="1" applyFill="1" applyBorder="1" applyAlignment="1" applyProtection="1">
      <alignment horizontal="center" vertical="center"/>
      <protection locked="0"/>
    </xf>
    <xf numFmtId="0" fontId="19" fillId="28" borderId="23" xfId="0" applyFont="1" applyFill="1" applyBorder="1" applyAlignment="1" applyProtection="1">
      <alignment horizontal="center" vertical="center"/>
      <protection locked="0"/>
    </xf>
    <xf numFmtId="0" fontId="6" fillId="0" borderId="101" xfId="0" applyFont="1" applyBorder="1" applyAlignment="1" applyProtection="1">
      <alignment horizontal="left"/>
    </xf>
    <xf numFmtId="0" fontId="6" fillId="0" borderId="128" xfId="0" applyFont="1" applyBorder="1" applyAlignment="1" applyProtection="1">
      <alignment horizontal="left"/>
    </xf>
    <xf numFmtId="0" fontId="6" fillId="0" borderId="93" xfId="0" applyFont="1" applyBorder="1" applyAlignment="1" applyProtection="1">
      <alignment horizontal="left"/>
    </xf>
    <xf numFmtId="0" fontId="6" fillId="0" borderId="94" xfId="0" applyFont="1" applyBorder="1" applyAlignment="1" applyProtection="1">
      <alignment horizontal="left"/>
    </xf>
    <xf numFmtId="0" fontId="6" fillId="0" borderId="95" xfId="0" applyFont="1" applyBorder="1" applyAlignment="1" applyProtection="1">
      <alignment horizontal="left"/>
    </xf>
    <xf numFmtId="0" fontId="2" fillId="0" borderId="129" xfId="0" applyFont="1" applyBorder="1" applyAlignment="1" applyProtection="1">
      <alignment horizontal="left"/>
    </xf>
    <xf numFmtId="0" fontId="0" fillId="0" borderId="0" xfId="0" applyAlignment="1" applyProtection="1">
      <alignment horizontal="left"/>
    </xf>
    <xf numFmtId="0" fontId="0" fillId="34" borderId="0" xfId="0" applyFill="1" applyAlignment="1" applyProtection="1">
      <alignment horizontal="left"/>
    </xf>
    <xf numFmtId="0" fontId="0" fillId="34" borderId="130" xfId="0" applyFill="1" applyBorder="1" applyAlignment="1" applyProtection="1">
      <alignment horizontal="left"/>
    </xf>
    <xf numFmtId="0" fontId="13" fillId="28" borderId="131" xfId="0" applyFont="1" applyFill="1" applyBorder="1" applyAlignment="1" applyProtection="1">
      <alignment horizontal="left"/>
      <protection locked="0"/>
    </xf>
    <xf numFmtId="0" fontId="13" fillId="28" borderId="132" xfId="0" applyFont="1" applyFill="1" applyBorder="1" applyAlignment="1" applyProtection="1">
      <alignment horizontal="left"/>
      <protection locked="0"/>
    </xf>
    <xf numFmtId="0" fontId="14" fillId="34" borderId="45" xfId="0" applyNumberFormat="1" applyFont="1" applyFill="1" applyBorder="1" applyAlignment="1" applyProtection="1">
      <alignment horizontal="center"/>
    </xf>
    <xf numFmtId="0" fontId="14" fillId="34" borderId="40" xfId="0" applyNumberFormat="1" applyFont="1" applyFill="1" applyBorder="1" applyAlignment="1" applyProtection="1">
      <alignment horizontal="center"/>
    </xf>
    <xf numFmtId="0" fontId="13" fillId="0" borderId="26" xfId="0" applyFont="1" applyBorder="1" applyAlignment="1" applyProtection="1">
      <alignment horizontal="center" wrapText="1"/>
    </xf>
    <xf numFmtId="0" fontId="13" fillId="0" borderId="28" xfId="0" applyFont="1" applyBorder="1" applyAlignment="1" applyProtection="1">
      <alignment horizontal="center" wrapText="1"/>
    </xf>
    <xf numFmtId="0" fontId="17" fillId="34" borderId="0" xfId="0" applyFont="1" applyFill="1" applyAlignment="1">
      <alignment horizontal="center"/>
    </xf>
    <xf numFmtId="0" fontId="22" fillId="0" borderId="0" xfId="0" applyFont="1" applyBorder="1" applyAlignment="1">
      <alignment horizontal="right"/>
    </xf>
    <xf numFmtId="0" fontId="0" fillId="0" borderId="0" xfId="0" applyBorder="1" applyAlignment="1"/>
    <xf numFmtId="0" fontId="106" fillId="0" borderId="0" xfId="0" applyFont="1" applyFill="1" applyAlignment="1" applyProtection="1">
      <alignment horizontal="center"/>
      <protection locked="0"/>
    </xf>
    <xf numFmtId="0" fontId="6" fillId="0" borderId="18" xfId="0" applyFont="1" applyBorder="1" applyAlignment="1" applyProtection="1">
      <alignment horizontal="left"/>
    </xf>
    <xf numFmtId="0" fontId="6" fillId="0" borderId="22" xfId="0" applyFont="1" applyBorder="1" applyAlignment="1" applyProtection="1">
      <alignment horizontal="left"/>
    </xf>
    <xf numFmtId="0" fontId="6" fillId="0" borderId="23" xfId="0" applyFont="1" applyBorder="1" applyAlignment="1" applyProtection="1">
      <alignment horizontal="left"/>
    </xf>
    <xf numFmtId="0" fontId="13" fillId="34" borderId="18" xfId="0" applyNumberFormat="1" applyFont="1" applyFill="1" applyBorder="1" applyAlignment="1" applyProtection="1">
      <alignment horizontal="center"/>
      <protection locked="0"/>
    </xf>
    <xf numFmtId="0" fontId="13" fillId="34" borderId="22" xfId="0" applyNumberFormat="1" applyFont="1" applyFill="1" applyBorder="1" applyAlignment="1" applyProtection="1">
      <alignment horizontal="center"/>
      <protection locked="0"/>
    </xf>
    <xf numFmtId="0" fontId="14" fillId="0" borderId="0" xfId="0" applyFont="1" applyFill="1" applyBorder="1" applyAlignment="1" applyProtection="1">
      <alignment horizontal="center"/>
    </xf>
    <xf numFmtId="0" fontId="22" fillId="34" borderId="136" xfId="0" applyFont="1" applyFill="1" applyBorder="1" applyAlignment="1" applyProtection="1">
      <alignment horizontal="right"/>
    </xf>
    <xf numFmtId="0" fontId="14" fillId="0" borderId="99" xfId="0" applyFont="1" applyFill="1" applyBorder="1" applyAlignment="1" applyProtection="1">
      <alignment horizontal="right"/>
      <protection locked="0"/>
    </xf>
    <xf numFmtId="0" fontId="14" fillId="0" borderId="100" xfId="0" applyFont="1" applyFill="1" applyBorder="1" applyAlignment="1" applyProtection="1">
      <alignment horizontal="right"/>
      <protection locked="0"/>
    </xf>
    <xf numFmtId="0" fontId="13" fillId="0" borderId="26" xfId="0" applyFont="1" applyBorder="1" applyAlignment="1" applyProtection="1">
      <alignment horizontal="center"/>
    </xf>
    <xf numFmtId="0" fontId="13" fillId="0" borderId="28" xfId="0" applyFont="1" applyBorder="1" applyAlignment="1" applyProtection="1">
      <alignment horizontal="center"/>
    </xf>
    <xf numFmtId="0" fontId="6" fillId="0" borderId="36" xfId="0" applyFont="1" applyBorder="1" applyAlignment="1">
      <alignment horizontal="left"/>
    </xf>
    <xf numFmtId="0" fontId="6" fillId="0" borderId="0" xfId="0" applyFont="1" applyBorder="1" applyAlignment="1">
      <alignment horizontal="left"/>
    </xf>
    <xf numFmtId="0" fontId="13" fillId="0" borderId="27" xfId="0" applyFont="1" applyBorder="1" applyAlignment="1" applyProtection="1">
      <alignment horizontal="center"/>
    </xf>
    <xf numFmtId="0" fontId="14" fillId="34" borderId="35" xfId="0" applyFont="1" applyFill="1" applyBorder="1" applyAlignment="1" applyProtection="1">
      <protection locked="0"/>
    </xf>
    <xf numFmtId="0" fontId="13" fillId="34" borderId="20" xfId="0" applyNumberFormat="1" applyFont="1" applyFill="1" applyBorder="1" applyAlignment="1" applyProtection="1">
      <alignment horizontal="center"/>
      <protection locked="0"/>
    </xf>
    <xf numFmtId="0" fontId="13" fillId="34" borderId="21" xfId="0" applyNumberFormat="1" applyFont="1" applyFill="1" applyBorder="1" applyAlignment="1" applyProtection="1">
      <alignment horizontal="center"/>
      <protection locked="0"/>
    </xf>
    <xf numFmtId="0" fontId="14" fillId="0" borderId="21" xfId="0" applyFont="1" applyBorder="1" applyAlignment="1">
      <alignment horizontal="center"/>
    </xf>
    <xf numFmtId="0" fontId="14" fillId="34" borderId="45" xfId="0" applyNumberFormat="1" applyFont="1" applyFill="1" applyBorder="1" applyAlignment="1" applyProtection="1">
      <alignment horizontal="center"/>
      <protection locked="0"/>
    </xf>
    <xf numFmtId="0" fontId="14" fillId="34" borderId="40" xfId="0" applyNumberFormat="1" applyFont="1" applyFill="1" applyBorder="1" applyAlignment="1" applyProtection="1">
      <alignment horizontal="center"/>
      <protection locked="0"/>
    </xf>
    <xf numFmtId="49" fontId="10" fillId="28" borderId="22" xfId="0" applyNumberFormat="1" applyFont="1" applyFill="1" applyBorder="1" applyAlignment="1" applyProtection="1">
      <alignment horizontal="left"/>
      <protection locked="0"/>
    </xf>
    <xf numFmtId="49" fontId="10" fillId="28" borderId="23" xfId="0" applyNumberFormat="1" applyFont="1" applyFill="1" applyBorder="1" applyAlignment="1" applyProtection="1">
      <alignment horizontal="left"/>
      <protection locked="0"/>
    </xf>
    <xf numFmtId="49" fontId="10" fillId="28" borderId="18" xfId="0" applyNumberFormat="1" applyFont="1" applyFill="1" applyBorder="1" applyAlignment="1" applyProtection="1">
      <alignment horizontal="left"/>
      <protection locked="0"/>
    </xf>
    <xf numFmtId="0" fontId="10" fillId="34" borderId="40" xfId="0" applyFont="1" applyFill="1" applyBorder="1" applyAlignment="1" applyProtection="1">
      <alignment horizontal="left" vertical="top" wrapText="1"/>
      <protection locked="0"/>
    </xf>
    <xf numFmtId="0" fontId="10" fillId="34" borderId="0" xfId="0" applyFont="1" applyFill="1" applyBorder="1" applyAlignment="1" applyProtection="1">
      <alignment horizontal="left" vertical="top" wrapText="1"/>
      <protection locked="0"/>
    </xf>
    <xf numFmtId="0" fontId="12" fillId="34" borderId="22" xfId="48" applyNumberFormat="1" applyFill="1" applyBorder="1" applyAlignment="1" applyProtection="1">
      <alignment horizontal="left"/>
      <protection locked="0"/>
    </xf>
    <xf numFmtId="0" fontId="0" fillId="0" borderId="50" xfId="0" applyBorder="1" applyAlignment="1" applyProtection="1">
      <alignment horizontal="right"/>
    </xf>
    <xf numFmtId="0" fontId="0" fillId="0" borderId="51" xfId="0" applyBorder="1" applyAlignment="1" applyProtection="1">
      <alignment horizontal="right"/>
    </xf>
    <xf numFmtId="0" fontId="0" fillId="0" borderId="52" xfId="0" applyBorder="1" applyAlignment="1" applyProtection="1">
      <alignment horizontal="right"/>
    </xf>
    <xf numFmtId="0" fontId="10" fillId="34" borderId="22" xfId="0" quotePrefix="1" applyNumberFormat="1" applyFont="1" applyFill="1" applyBorder="1" applyAlignment="1" applyProtection="1">
      <alignment horizontal="left"/>
      <protection locked="0"/>
    </xf>
    <xf numFmtId="0" fontId="91" fillId="0" borderId="36" xfId="0" applyFont="1" applyBorder="1" applyAlignment="1" applyProtection="1">
      <alignment horizontal="right"/>
    </xf>
    <xf numFmtId="0" fontId="99" fillId="0" borderId="44" xfId="0" applyFont="1" applyBorder="1" applyAlignment="1">
      <alignment horizontal="right"/>
    </xf>
    <xf numFmtId="0" fontId="91" fillId="0" borderId="113" xfId="0" applyFont="1" applyBorder="1" applyAlignment="1" applyProtection="1">
      <alignment horizontal="right"/>
    </xf>
    <xf numFmtId="0" fontId="99" fillId="0" borderId="114" xfId="0" applyFont="1" applyBorder="1" applyAlignment="1">
      <alignment horizontal="right"/>
    </xf>
    <xf numFmtId="0" fontId="99" fillId="0" borderId="124" xfId="0" applyFont="1" applyBorder="1" applyAlignment="1">
      <alignment horizontal="right"/>
    </xf>
    <xf numFmtId="0" fontId="92" fillId="0" borderId="0" xfId="0" applyFont="1" applyBorder="1" applyAlignment="1" applyProtection="1">
      <alignment horizontal="right"/>
    </xf>
    <xf numFmtId="0" fontId="98" fillId="0" borderId="0" xfId="0" applyFont="1" applyBorder="1" applyAlignment="1">
      <alignment horizontal="right"/>
    </xf>
    <xf numFmtId="0" fontId="13" fillId="28" borderId="0" xfId="0" applyFont="1" applyFill="1" applyBorder="1" applyAlignment="1" applyProtection="1">
      <alignment horizontal="left"/>
    </xf>
    <xf numFmtId="0" fontId="94" fillId="0" borderId="114" xfId="0" applyFont="1" applyBorder="1" applyAlignment="1" applyProtection="1">
      <alignment horizontal="left"/>
    </xf>
    <xf numFmtId="0" fontId="94" fillId="0" borderId="124" xfId="0" applyFont="1" applyBorder="1" applyAlignment="1" applyProtection="1">
      <alignment horizontal="left"/>
    </xf>
    <xf numFmtId="0" fontId="13" fillId="28" borderId="22" xfId="0" applyFont="1" applyFill="1" applyBorder="1" applyAlignment="1" applyProtection="1">
      <alignment horizontal="left"/>
      <protection locked="0"/>
    </xf>
    <xf numFmtId="0" fontId="6" fillId="0" borderId="122" xfId="0" applyFont="1" applyBorder="1" applyAlignment="1" applyProtection="1">
      <alignment horizontal="left"/>
    </xf>
    <xf numFmtId="0" fontId="6" fillId="0" borderId="0" xfId="0" applyFont="1" applyBorder="1" applyAlignment="1" applyProtection="1">
      <alignment horizontal="left"/>
    </xf>
    <xf numFmtId="0" fontId="94" fillId="0" borderId="0" xfId="0" applyFont="1" applyAlignment="1" applyProtection="1">
      <alignment horizontal="center"/>
    </xf>
    <xf numFmtId="0" fontId="14" fillId="0" borderId="50" xfId="0" applyFont="1" applyBorder="1" applyAlignment="1">
      <alignment horizontal="center"/>
    </xf>
    <xf numFmtId="0" fontId="14" fillId="0" borderId="51" xfId="0" applyFont="1" applyBorder="1" applyAlignment="1">
      <alignment horizontal="center"/>
    </xf>
    <xf numFmtId="0" fontId="14" fillId="0" borderId="52" xfId="0" applyFont="1" applyBorder="1" applyAlignment="1">
      <alignment horizontal="center"/>
    </xf>
    <xf numFmtId="0" fontId="10" fillId="28" borderId="40" xfId="0" applyFont="1" applyFill="1" applyBorder="1" applyAlignment="1" applyProtection="1">
      <protection locked="0"/>
    </xf>
    <xf numFmtId="0" fontId="10" fillId="28" borderId="46" xfId="0" applyFont="1" applyFill="1" applyBorder="1" applyAlignment="1" applyProtection="1">
      <protection locked="0"/>
    </xf>
    <xf numFmtId="0" fontId="13" fillId="28" borderId="22" xfId="0" applyNumberFormat="1" applyFont="1" applyFill="1" applyBorder="1" applyAlignment="1" applyProtection="1">
      <alignment horizontal="left"/>
      <protection locked="0"/>
    </xf>
    <xf numFmtId="0" fontId="13" fillId="28" borderId="23" xfId="0" applyNumberFormat="1" applyFont="1" applyFill="1" applyBorder="1" applyAlignment="1" applyProtection="1">
      <alignment horizontal="left"/>
      <protection locked="0"/>
    </xf>
    <xf numFmtId="0" fontId="13" fillId="0" borderId="18" xfId="0" applyFont="1" applyFill="1" applyBorder="1" applyAlignment="1">
      <alignment horizontal="left"/>
    </xf>
    <xf numFmtId="0" fontId="13" fillId="0" borderId="22" xfId="0" applyFont="1" applyFill="1" applyBorder="1" applyAlignment="1">
      <alignment horizontal="left"/>
    </xf>
    <xf numFmtId="0" fontId="22" fillId="34" borderId="137" xfId="0" applyFont="1" applyFill="1" applyBorder="1" applyAlignment="1" applyProtection="1">
      <alignment horizontal="right"/>
      <protection locked="0"/>
    </xf>
    <xf numFmtId="0" fontId="22" fillId="34" borderId="136" xfId="0" applyFont="1" applyFill="1" applyBorder="1" applyAlignment="1" applyProtection="1">
      <alignment horizontal="right"/>
      <protection locked="0"/>
    </xf>
    <xf numFmtId="0" fontId="14" fillId="0" borderId="0" xfId="0" applyFont="1" applyFill="1" applyBorder="1" applyAlignment="1" applyProtection="1">
      <alignment horizontal="right"/>
    </xf>
    <xf numFmtId="0" fontId="14" fillId="34" borderId="35" xfId="0" applyFont="1" applyFill="1" applyBorder="1" applyAlignment="1" applyProtection="1">
      <alignment horizontal="right"/>
      <protection locked="0"/>
    </xf>
    <xf numFmtId="0" fontId="14" fillId="34" borderId="25" xfId="0" applyFont="1" applyFill="1" applyBorder="1" applyAlignment="1" applyProtection="1">
      <protection locked="0"/>
    </xf>
    <xf numFmtId="0" fontId="46" fillId="28" borderId="21" xfId="0" applyFont="1" applyFill="1" applyBorder="1" applyAlignment="1" applyProtection="1">
      <protection locked="0"/>
    </xf>
    <xf numFmtId="0" fontId="14" fillId="28" borderId="35" xfId="0" applyNumberFormat="1" applyFont="1" applyFill="1" applyBorder="1" applyAlignment="1" applyProtection="1">
      <alignment horizontal="left"/>
    </xf>
    <xf numFmtId="0" fontId="92" fillId="0" borderId="50" xfId="0" applyFont="1" applyBorder="1" applyAlignment="1" applyProtection="1">
      <alignment horizontal="right"/>
    </xf>
    <xf numFmtId="0" fontId="98" fillId="0" borderId="51" xfId="0" applyFont="1" applyBorder="1" applyAlignment="1">
      <alignment horizontal="right"/>
    </xf>
    <xf numFmtId="0" fontId="98" fillId="0" borderId="52" xfId="0" applyFont="1" applyBorder="1" applyAlignment="1">
      <alignment horizontal="right"/>
    </xf>
    <xf numFmtId="0" fontId="91" fillId="0" borderId="124" xfId="0" applyFont="1" applyBorder="1" applyAlignment="1" applyProtection="1">
      <alignment horizontal="right"/>
    </xf>
    <xf numFmtId="0" fontId="94" fillId="0" borderId="125" xfId="0" applyFont="1" applyBorder="1" applyAlignment="1" applyProtection="1">
      <alignment horizontal="center"/>
    </xf>
    <xf numFmtId="0" fontId="94" fillId="0" borderId="101" xfId="0" applyFont="1" applyBorder="1" applyAlignment="1" applyProtection="1">
      <alignment horizontal="center"/>
    </xf>
    <xf numFmtId="0" fontId="94" fillId="0" borderId="135" xfId="0" applyFont="1" applyBorder="1" applyAlignment="1" applyProtection="1">
      <alignment horizontal="center"/>
    </xf>
    <xf numFmtId="0" fontId="94" fillId="0" borderId="113" xfId="0" applyFont="1" applyBorder="1" applyAlignment="1" applyProtection="1">
      <alignment horizontal="center"/>
    </xf>
    <xf numFmtId="0" fontId="94" fillId="0" borderId="114" xfId="0" applyFont="1" applyBorder="1" applyAlignment="1" applyProtection="1">
      <alignment horizontal="center"/>
    </xf>
    <xf numFmtId="0" fontId="94" fillId="0" borderId="124" xfId="0" applyFont="1" applyBorder="1" applyAlignment="1" applyProtection="1">
      <alignment horizontal="center"/>
    </xf>
    <xf numFmtId="0" fontId="2" fillId="28" borderId="15" xfId="0" applyFont="1" applyFill="1" applyBorder="1" applyAlignment="1" applyProtection="1">
      <alignment horizontal="center" vertical="center"/>
      <protection locked="0"/>
    </xf>
    <xf numFmtId="1" fontId="14" fillId="28" borderId="16" xfId="0" applyNumberFormat="1" applyFont="1" applyFill="1" applyBorder="1" applyAlignment="1" applyProtection="1">
      <alignment horizontal="center"/>
      <protection locked="0"/>
    </xf>
    <xf numFmtId="1" fontId="13" fillId="28" borderId="126" xfId="0" applyNumberFormat="1" applyFont="1" applyFill="1" applyBorder="1" applyAlignment="1" applyProtection="1">
      <alignment horizontal="left"/>
      <protection locked="0"/>
    </xf>
    <xf numFmtId="0" fontId="13" fillId="34" borderId="35" xfId="0" applyFont="1" applyFill="1" applyBorder="1" applyAlignment="1" applyProtection="1">
      <alignment horizontal="center"/>
      <protection locked="0"/>
    </xf>
    <xf numFmtId="0" fontId="94" fillId="0" borderId="50" xfId="0" applyFont="1" applyBorder="1" applyAlignment="1" applyProtection="1">
      <alignment horizontal="center"/>
    </xf>
    <xf numFmtId="0" fontId="94" fillId="0" borderId="51" xfId="0" applyFont="1" applyBorder="1" applyAlignment="1" applyProtection="1">
      <alignment horizontal="center"/>
    </xf>
    <xf numFmtId="0" fontId="94" fillId="0" borderId="52" xfId="0" applyFont="1" applyBorder="1" applyAlignment="1" applyProtection="1">
      <alignment horizontal="center"/>
    </xf>
    <xf numFmtId="1" fontId="13" fillId="28" borderId="35" xfId="0" applyNumberFormat="1" applyFont="1" applyFill="1" applyBorder="1" applyAlignment="1" applyProtection="1">
      <alignment horizontal="left"/>
      <protection locked="0"/>
    </xf>
    <xf numFmtId="0" fontId="13" fillId="33" borderId="36" xfId="0" applyFont="1" applyFill="1" applyBorder="1" applyAlignment="1" applyProtection="1">
      <alignment horizontal="right"/>
    </xf>
    <xf numFmtId="0" fontId="13" fillId="33" borderId="0" xfId="0" applyFont="1" applyFill="1" applyBorder="1" applyAlignment="1" applyProtection="1">
      <alignment horizontal="right"/>
    </xf>
    <xf numFmtId="0" fontId="13" fillId="33" borderId="44" xfId="0" applyFont="1" applyFill="1" applyBorder="1" applyAlignment="1" applyProtection="1">
      <alignment horizontal="right"/>
    </xf>
    <xf numFmtId="0" fontId="45" fillId="33" borderId="36" xfId="0" applyFont="1" applyFill="1" applyBorder="1" applyAlignment="1" applyProtection="1">
      <alignment horizontal="left"/>
    </xf>
    <xf numFmtId="0" fontId="45" fillId="33" borderId="0" xfId="0" applyFont="1" applyFill="1" applyBorder="1" applyAlignment="1" applyProtection="1">
      <alignment horizontal="left"/>
    </xf>
    <xf numFmtId="0" fontId="45" fillId="33" borderId="44" xfId="0" applyFont="1" applyFill="1" applyBorder="1" applyAlignment="1" applyProtection="1">
      <alignment horizontal="left"/>
    </xf>
    <xf numFmtId="0" fontId="14" fillId="0" borderId="45" xfId="0" applyFont="1" applyFill="1" applyBorder="1" applyAlignment="1" applyProtection="1">
      <alignment horizontal="right" vertical="center"/>
    </xf>
    <xf numFmtId="0" fontId="14" fillId="0" borderId="40" xfId="0" applyFont="1" applyFill="1" applyBorder="1" applyAlignment="1" applyProtection="1">
      <alignment horizontal="right" vertical="center"/>
    </xf>
    <xf numFmtId="0" fontId="13" fillId="0" borderId="18" xfId="0" applyFont="1" applyBorder="1" applyAlignment="1">
      <alignment horizontal="right"/>
    </xf>
    <xf numFmtId="0" fontId="13" fillId="0" borderId="22" xfId="0" applyFont="1" applyBorder="1" applyAlignment="1">
      <alignment horizontal="right"/>
    </xf>
    <xf numFmtId="0" fontId="17" fillId="34" borderId="45" xfId="0" applyNumberFormat="1" applyFont="1" applyFill="1" applyBorder="1" applyAlignment="1" applyProtection="1">
      <alignment horizontal="left" vertical="top" wrapText="1"/>
      <protection locked="0"/>
    </xf>
    <xf numFmtId="0" fontId="17" fillId="34" borderId="40" xfId="0" applyNumberFormat="1" applyFont="1" applyFill="1" applyBorder="1" applyAlignment="1" applyProtection="1">
      <alignment horizontal="left" vertical="top" wrapText="1"/>
      <protection locked="0"/>
    </xf>
    <xf numFmtId="0" fontId="17" fillId="34" borderId="46" xfId="0" applyNumberFormat="1" applyFont="1" applyFill="1" applyBorder="1" applyAlignment="1" applyProtection="1">
      <alignment horizontal="left" vertical="top" wrapText="1"/>
      <protection locked="0"/>
    </xf>
    <xf numFmtId="0" fontId="17" fillId="34" borderId="20" xfId="0" applyNumberFormat="1" applyFont="1" applyFill="1" applyBorder="1" applyAlignment="1" applyProtection="1">
      <alignment horizontal="left" vertical="top" wrapText="1"/>
      <protection locked="0"/>
    </xf>
    <xf numFmtId="0" fontId="17" fillId="34" borderId="21" xfId="0" applyNumberFormat="1" applyFont="1" applyFill="1" applyBorder="1" applyAlignment="1" applyProtection="1">
      <alignment horizontal="left" vertical="top" wrapText="1"/>
      <protection locked="0"/>
    </xf>
    <xf numFmtId="0" fontId="17" fillId="34" borderId="43" xfId="0" applyNumberFormat="1" applyFont="1" applyFill="1" applyBorder="1" applyAlignment="1" applyProtection="1">
      <alignment horizontal="left" vertical="top" wrapText="1"/>
      <protection locked="0"/>
    </xf>
    <xf numFmtId="0" fontId="0" fillId="34" borderId="138" xfId="0" applyFill="1" applyBorder="1" applyAlignment="1" applyProtection="1">
      <alignment horizontal="left"/>
    </xf>
    <xf numFmtId="0" fontId="0" fillId="34" borderId="56" xfId="0" applyFill="1" applyBorder="1" applyAlignment="1" applyProtection="1">
      <alignment horizontal="left"/>
    </xf>
    <xf numFmtId="0" fontId="6" fillId="33" borderId="45" xfId="0" applyFont="1" applyFill="1" applyBorder="1" applyAlignment="1" applyProtection="1">
      <alignment horizontal="left"/>
    </xf>
    <xf numFmtId="0" fontId="6" fillId="33" borderId="40" xfId="0" applyFont="1" applyFill="1" applyBorder="1" applyAlignment="1" applyProtection="1">
      <alignment horizontal="left"/>
    </xf>
    <xf numFmtId="0" fontId="6" fillId="33" borderId="46" xfId="0" applyFont="1" applyFill="1" applyBorder="1" applyAlignment="1" applyProtection="1">
      <alignment horizontal="left"/>
    </xf>
    <xf numFmtId="0" fontId="1" fillId="0" borderId="0" xfId="0" applyFont="1" applyFill="1" applyAlignment="1" applyProtection="1">
      <alignment horizontal="left"/>
    </xf>
    <xf numFmtId="0" fontId="1" fillId="0" borderId="44" xfId="0" applyFont="1" applyFill="1" applyBorder="1" applyAlignment="1" applyProtection="1">
      <alignment horizontal="left"/>
    </xf>
    <xf numFmtId="0" fontId="0" fillId="34" borderId="139" xfId="0" applyFill="1" applyBorder="1" applyAlignment="1" applyProtection="1">
      <alignment horizontal="left"/>
    </xf>
    <xf numFmtId="0" fontId="0" fillId="34" borderId="40" xfId="0" applyFill="1" applyBorder="1" applyAlignment="1" applyProtection="1">
      <alignment horizontal="left"/>
    </xf>
    <xf numFmtId="0" fontId="13" fillId="0" borderId="16" xfId="0" applyFont="1" applyBorder="1" applyAlignment="1" applyProtection="1">
      <alignment horizontal="center" wrapText="1"/>
    </xf>
    <xf numFmtId="0" fontId="22" fillId="0" borderId="0" xfId="0" applyFont="1" applyFill="1" applyBorder="1" applyAlignment="1">
      <alignment horizontal="center"/>
    </xf>
    <xf numFmtId="0" fontId="13" fillId="28" borderId="18" xfId="0" applyFont="1" applyFill="1" applyBorder="1" applyAlignment="1" applyProtection="1">
      <alignment horizontal="center"/>
      <protection locked="0"/>
    </xf>
    <xf numFmtId="49" fontId="13" fillId="28" borderId="35" xfId="0" applyNumberFormat="1" applyFont="1" applyFill="1" applyBorder="1" applyAlignment="1" applyProtection="1">
      <alignment horizontal="center"/>
      <protection locked="0"/>
    </xf>
    <xf numFmtId="49" fontId="13" fillId="28" borderId="20" xfId="0" applyNumberFormat="1" applyFont="1" applyFill="1" applyBorder="1" applyAlignment="1" applyProtection="1">
      <alignment horizontal="center"/>
      <protection locked="0"/>
    </xf>
    <xf numFmtId="49" fontId="13" fillId="28" borderId="21" xfId="0" applyNumberFormat="1" applyFont="1" applyFill="1" applyBorder="1" applyAlignment="1" applyProtection="1">
      <alignment horizontal="center"/>
      <protection locked="0"/>
    </xf>
    <xf numFmtId="49" fontId="13" fillId="28" borderId="43" xfId="0" applyNumberFormat="1" applyFont="1" applyFill="1" applyBorder="1" applyAlignment="1" applyProtection="1">
      <alignment horizontal="center"/>
      <protection locked="0"/>
    </xf>
    <xf numFmtId="0" fontId="13" fillId="28" borderId="35" xfId="0" applyFont="1" applyFill="1" applyBorder="1" applyAlignment="1" applyProtection="1">
      <alignment horizontal="left"/>
      <protection locked="0"/>
    </xf>
    <xf numFmtId="0" fontId="39" fillId="28" borderId="35" xfId="48" applyFont="1" applyFill="1" applyBorder="1" applyAlignment="1" applyProtection="1">
      <alignment horizontal="center"/>
      <protection locked="0"/>
    </xf>
    <xf numFmtId="0" fontId="1" fillId="0" borderId="8" xfId="0" applyFont="1" applyBorder="1" applyAlignment="1">
      <alignment horizontal="center"/>
    </xf>
    <xf numFmtId="0" fontId="101" fillId="0" borderId="26" xfId="0" applyFont="1" applyFill="1" applyBorder="1" applyAlignment="1">
      <alignment horizontal="center" wrapText="1"/>
    </xf>
    <xf numFmtId="0" fontId="101" fillId="0" borderId="27" xfId="0" applyFont="1" applyFill="1" applyBorder="1" applyAlignment="1">
      <alignment horizontal="center" wrapText="1"/>
    </xf>
    <xf numFmtId="0" fontId="101" fillId="0" borderId="28" xfId="0" applyFont="1" applyFill="1" applyBorder="1" applyAlignment="1">
      <alignment horizontal="center" wrapText="1"/>
    </xf>
    <xf numFmtId="0" fontId="101" fillId="0" borderId="50" xfId="0" applyFont="1" applyFill="1" applyBorder="1" applyAlignment="1">
      <alignment horizontal="center" wrapText="1"/>
    </xf>
    <xf numFmtId="0" fontId="101" fillId="0" borderId="51" xfId="0" applyFont="1" applyFill="1" applyBorder="1" applyAlignment="1">
      <alignment horizontal="center" wrapText="1"/>
    </xf>
    <xf numFmtId="0" fontId="101" fillId="0" borderId="52" xfId="0" applyFont="1" applyFill="1" applyBorder="1" applyAlignment="1">
      <alignment horizontal="center" wrapText="1"/>
    </xf>
    <xf numFmtId="0" fontId="101" fillId="0" borderId="0" xfId="0" applyFont="1" applyFill="1" applyBorder="1" applyAlignment="1">
      <alignment horizontal="center" wrapText="1"/>
    </xf>
    <xf numFmtId="172" fontId="1" fillId="0" borderId="0" xfId="0" applyNumberFormat="1" applyFont="1" applyAlignment="1">
      <alignment horizontal="center"/>
    </xf>
    <xf numFmtId="0" fontId="1" fillId="0" borderId="0" xfId="0" applyFont="1" applyFill="1" applyAlignment="1">
      <alignment horizontal="center"/>
    </xf>
    <xf numFmtId="0" fontId="13" fillId="0" borderId="0" xfId="0" applyFont="1" applyBorder="1" applyAlignment="1"/>
    <xf numFmtId="0" fontId="13" fillId="0" borderId="114" xfId="0" applyFont="1" applyBorder="1" applyAlignment="1"/>
    <xf numFmtId="0" fontId="1" fillId="0" borderId="0" xfId="0" applyFont="1" applyAlignment="1">
      <alignment horizontal="center"/>
    </xf>
    <xf numFmtId="0" fontId="13" fillId="0" borderId="15" xfId="0" applyFont="1" applyBorder="1" applyAlignment="1"/>
    <xf numFmtId="0" fontId="101" fillId="0" borderId="44" xfId="0" applyFont="1" applyBorder="1" applyAlignment="1">
      <alignment horizontal="center" wrapText="1"/>
    </xf>
    <xf numFmtId="0" fontId="101" fillId="0" borderId="36" xfId="0" applyFont="1" applyBorder="1" applyAlignment="1">
      <alignment horizontal="center" wrapText="1"/>
    </xf>
    <xf numFmtId="0" fontId="101" fillId="0" borderId="16" xfId="0" applyFont="1" applyBorder="1" applyAlignment="1">
      <alignment horizontal="center" wrapText="1"/>
    </xf>
    <xf numFmtId="0" fontId="101" fillId="0" borderId="18" xfId="0" applyFont="1" applyBorder="1" applyAlignment="1">
      <alignment horizontal="center" wrapText="1"/>
    </xf>
    <xf numFmtId="0" fontId="101" fillId="0" borderId="23" xfId="0" applyFont="1" applyBorder="1" applyAlignment="1">
      <alignment horizontal="center" wrapText="1"/>
    </xf>
    <xf numFmtId="0" fontId="101" fillId="0" borderId="25" xfId="0" applyFont="1" applyBorder="1" applyAlignment="1">
      <alignment horizontal="center" wrapText="1"/>
    </xf>
    <xf numFmtId="0" fontId="0" fillId="0" borderId="0" xfId="0" applyAlignment="1">
      <alignment horizontal="right"/>
    </xf>
    <xf numFmtId="49" fontId="2" fillId="28" borderId="18" xfId="0" applyNumberFormat="1" applyFont="1" applyFill="1" applyBorder="1" applyAlignment="1" applyProtection="1">
      <alignment horizontal="left"/>
      <protection locked="0"/>
    </xf>
    <xf numFmtId="49" fontId="2" fillId="28" borderId="22" xfId="0" applyNumberFormat="1" applyFont="1" applyFill="1" applyBorder="1" applyAlignment="1" applyProtection="1">
      <alignment horizontal="left"/>
      <protection locked="0"/>
    </xf>
    <xf numFmtId="0" fontId="0" fillId="0" borderId="40" xfId="0" applyFill="1" applyBorder="1" applyAlignment="1" applyProtection="1">
      <alignment horizontal="right"/>
    </xf>
    <xf numFmtId="0" fontId="17" fillId="28" borderId="21" xfId="0" applyFont="1" applyFill="1" applyBorder="1" applyAlignment="1" applyProtection="1">
      <alignment horizontal="left"/>
      <protection locked="0"/>
    </xf>
    <xf numFmtId="0" fontId="0" fillId="28" borderId="40" xfId="0" applyFill="1" applyBorder="1" applyAlignment="1" applyProtection="1">
      <alignment horizontal="center"/>
      <protection locked="0"/>
    </xf>
    <xf numFmtId="0" fontId="0" fillId="28" borderId="0" xfId="0" applyFill="1" applyBorder="1" applyAlignment="1" applyProtection="1">
      <alignment horizontal="center"/>
      <protection locked="0"/>
    </xf>
    <xf numFmtId="0" fontId="0" fillId="28" borderId="0" xfId="0" applyFill="1" applyAlignment="1" applyProtection="1">
      <alignment horizontal="center"/>
      <protection locked="0"/>
    </xf>
    <xf numFmtId="171" fontId="0" fillId="28" borderId="140" xfId="0" applyNumberFormat="1" applyFill="1" applyBorder="1" applyAlignment="1" applyProtection="1">
      <alignment horizontal="center"/>
      <protection locked="0"/>
    </xf>
    <xf numFmtId="171" fontId="0" fillId="28" borderId="141" xfId="0" applyNumberFormat="1" applyFill="1" applyBorder="1" applyAlignment="1" applyProtection="1">
      <alignment horizontal="center"/>
      <protection locked="0"/>
    </xf>
    <xf numFmtId="171" fontId="0" fillId="28" borderId="142" xfId="0" applyNumberFormat="1" applyFill="1" applyBorder="1" applyAlignment="1" applyProtection="1">
      <alignment horizontal="center"/>
      <protection locked="0"/>
    </xf>
    <xf numFmtId="0" fontId="0" fillId="28" borderId="140" xfId="0" applyFill="1" applyBorder="1" applyAlignment="1" applyProtection="1">
      <alignment horizontal="center"/>
      <protection locked="0"/>
    </xf>
    <xf numFmtId="0" fontId="0" fillId="28" borderId="141" xfId="0" applyFill="1" applyBorder="1" applyAlignment="1" applyProtection="1">
      <alignment horizontal="center"/>
      <protection locked="0"/>
    </xf>
    <xf numFmtId="0" fontId="0" fillId="28" borderId="142" xfId="0" applyFill="1" applyBorder="1" applyAlignment="1" applyProtection="1">
      <alignment horizontal="center"/>
      <protection locked="0"/>
    </xf>
    <xf numFmtId="0" fontId="19" fillId="0" borderId="21" xfId="0" applyFont="1" applyBorder="1" applyAlignment="1" applyProtection="1">
      <alignment horizontal="right"/>
    </xf>
    <xf numFmtId="0" fontId="2" fillId="28" borderId="22" xfId="0" applyNumberFormat="1" applyFont="1" applyFill="1" applyBorder="1" applyAlignment="1" applyProtection="1">
      <alignment horizontal="center"/>
      <protection locked="0"/>
    </xf>
    <xf numFmtId="0" fontId="2" fillId="28" borderId="21" xfId="0" applyNumberFormat="1" applyFont="1" applyFill="1" applyBorder="1" applyAlignment="1" applyProtection="1">
      <alignment horizontal="center"/>
      <protection locked="0"/>
    </xf>
    <xf numFmtId="0" fontId="2" fillId="0" borderId="22" xfId="0" applyNumberFormat="1" applyFont="1" applyFill="1" applyBorder="1" applyAlignment="1" applyProtection="1">
      <alignment horizontal="right"/>
      <protection locked="0"/>
    </xf>
    <xf numFmtId="0" fontId="19" fillId="0" borderId="0" xfId="0" applyFont="1" applyBorder="1" applyAlignment="1" applyProtection="1">
      <alignment horizontal="right"/>
    </xf>
    <xf numFmtId="0" fontId="2" fillId="28" borderId="0" xfId="0" applyNumberFormat="1" applyFont="1" applyFill="1" applyBorder="1" applyAlignment="1" applyProtection="1">
      <alignment horizontal="center"/>
      <protection locked="0"/>
    </xf>
    <xf numFmtId="0" fontId="19" fillId="0" borderId="22" xfId="0" applyFont="1" applyBorder="1" applyAlignment="1" applyProtection="1">
      <alignment horizontal="right"/>
    </xf>
    <xf numFmtId="0" fontId="2" fillId="28" borderId="20" xfId="0" applyNumberFormat="1" applyFont="1" applyFill="1" applyBorder="1" applyAlignment="1" applyProtection="1">
      <alignment horizontal="left"/>
      <protection locked="0"/>
    </xf>
    <xf numFmtId="0" fontId="2" fillId="28" borderId="21" xfId="0" applyNumberFormat="1" applyFont="1" applyFill="1" applyBorder="1" applyAlignment="1" applyProtection="1">
      <alignment horizontal="left"/>
      <protection locked="0"/>
    </xf>
    <xf numFmtId="0" fontId="6" fillId="28" borderId="21" xfId="0" applyNumberFormat="1" applyFont="1" applyFill="1" applyBorder="1" applyAlignment="1" applyProtection="1">
      <alignment horizontal="center"/>
      <protection locked="0"/>
    </xf>
    <xf numFmtId="0" fontId="0" fillId="0" borderId="40" xfId="0" applyBorder="1" applyAlignment="1">
      <alignment horizontal="left"/>
    </xf>
    <xf numFmtId="0" fontId="0" fillId="0" borderId="0" xfId="0" applyAlignment="1">
      <alignment horizontal="left"/>
    </xf>
    <xf numFmtId="0" fontId="21" fillId="0" borderId="40" xfId="0" applyFont="1" applyBorder="1" applyAlignment="1">
      <alignment horizontal="left"/>
    </xf>
    <xf numFmtId="0" fontId="2" fillId="28" borderId="45" xfId="0" applyFont="1" applyFill="1" applyBorder="1" applyAlignment="1" applyProtection="1">
      <alignment horizontal="left"/>
      <protection locked="0"/>
    </xf>
    <xf numFmtId="0" fontId="2" fillId="28" borderId="40" xfId="0" applyFont="1" applyFill="1" applyBorder="1" applyAlignment="1" applyProtection="1">
      <alignment horizontal="left"/>
      <protection locked="0"/>
    </xf>
    <xf numFmtId="0" fontId="10" fillId="0" borderId="46" xfId="0" applyFont="1" applyBorder="1" applyAlignment="1" applyProtection="1">
      <alignment horizontal="right"/>
    </xf>
    <xf numFmtId="0" fontId="0" fillId="0" borderId="40" xfId="0" applyBorder="1" applyAlignment="1">
      <alignment horizontal="right"/>
    </xf>
    <xf numFmtId="0" fontId="0" fillId="0" borderId="46" xfId="0" applyBorder="1" applyAlignment="1">
      <alignment horizontal="right"/>
    </xf>
    <xf numFmtId="0" fontId="0" fillId="0" borderId="44" xfId="0" applyBorder="1" applyAlignment="1">
      <alignment horizontal="right"/>
    </xf>
    <xf numFmtId="0" fontId="6" fillId="28" borderId="20" xfId="0" applyFont="1" applyFill="1" applyBorder="1" applyAlignment="1" applyProtection="1">
      <alignment horizontal="left" vertical="center"/>
      <protection locked="0"/>
    </xf>
    <xf numFmtId="0" fontId="6" fillId="28" borderId="21" xfId="0" applyFont="1" applyFill="1" applyBorder="1" applyAlignment="1" applyProtection="1">
      <alignment horizontal="left" vertical="center"/>
      <protection locked="0"/>
    </xf>
    <xf numFmtId="0" fontId="10" fillId="0" borderId="43" xfId="0" applyFont="1" applyBorder="1" applyAlignment="1" applyProtection="1">
      <alignment horizontal="right"/>
    </xf>
    <xf numFmtId="0" fontId="1" fillId="28" borderId="18" xfId="0" applyNumberFormat="1" applyFont="1" applyFill="1" applyBorder="1" applyAlignment="1" applyProtection="1">
      <alignment horizontal="left"/>
      <protection locked="0"/>
    </xf>
    <xf numFmtId="0" fontId="0" fillId="0" borderId="21" xfId="0" applyBorder="1" applyAlignment="1">
      <alignment horizontal="right"/>
    </xf>
  </cellXfs>
  <cellStyles count="71">
    <cellStyle name="%" xfId="1" xr:uid="{00000000-0005-0000-0000-000000000000}"/>
    <cellStyle name="20% - Accent1" xfId="2" builtinId="30" customBuiltin="1"/>
    <cellStyle name="20% - Accent2" xfId="3" builtinId="34" customBuiltin="1"/>
    <cellStyle name="20% - Accent3" xfId="4" builtinId="38" customBuiltin="1"/>
    <cellStyle name="20% - Accent4" xfId="5" builtinId="42" customBuiltin="1"/>
    <cellStyle name="20% - Accent5" xfId="6" builtinId="46" customBuiltin="1"/>
    <cellStyle name="20% - Accent6" xfId="7" builtinId="50" customBuiltin="1"/>
    <cellStyle name="40% - Accent1" xfId="8" builtinId="31" customBuiltin="1"/>
    <cellStyle name="40% - Accent2" xfId="9" builtinId="35" customBuiltin="1"/>
    <cellStyle name="40% - Accent3" xfId="10" builtinId="39" customBuiltin="1"/>
    <cellStyle name="40% - Accent4" xfId="11" builtinId="43" customBuiltin="1"/>
    <cellStyle name="40% - Accent5" xfId="12" builtinId="47" customBuiltin="1"/>
    <cellStyle name="40% - Accent6" xfId="13" builtinId="51" customBuiltin="1"/>
    <cellStyle name="60% - Accent1" xfId="14" builtinId="32" customBuiltin="1"/>
    <cellStyle name="60% - Accent2" xfId="15" builtinId="36" customBuiltin="1"/>
    <cellStyle name="60% - Accent3" xfId="16" builtinId="40" customBuiltin="1"/>
    <cellStyle name="60% - Accent4" xfId="17" builtinId="44" customBuiltin="1"/>
    <cellStyle name="60% - Accent5" xfId="18" builtinId="48" customBuiltin="1"/>
    <cellStyle name="60% - Accent6" xfId="19" builtinId="52" customBuiltin="1"/>
    <cellStyle name="Accent1" xfId="20" builtinId="29" customBuiltin="1"/>
    <cellStyle name="Accent2" xfId="21" builtinId="33" customBuiltin="1"/>
    <cellStyle name="Accent3" xfId="22" builtinId="37" customBuiltin="1"/>
    <cellStyle name="Accent4" xfId="23" builtinId="41" customBuiltin="1"/>
    <cellStyle name="Accent5" xfId="24" builtinId="45" customBuiltin="1"/>
    <cellStyle name="Accent6" xfId="25" builtinId="49" customBuiltin="1"/>
    <cellStyle name="args.style" xfId="26" xr:uid="{00000000-0005-0000-0000-000019000000}"/>
    <cellStyle name="Ariel 7 pt. plain" xfId="27" xr:uid="{00000000-0005-0000-0000-00001A000000}"/>
    <cellStyle name="Bad" xfId="28" builtinId="27" customBuiltin="1"/>
    <cellStyle name="Calc Currency (0)" xfId="29" xr:uid="{00000000-0005-0000-0000-00001C000000}"/>
    <cellStyle name="Calculation" xfId="30" builtinId="22" customBuiltin="1"/>
    <cellStyle name="Check Cell" xfId="31" builtinId="23" customBuiltin="1"/>
    <cellStyle name="Copied" xfId="32" xr:uid="{00000000-0005-0000-0000-00001F000000}"/>
    <cellStyle name="Entered" xfId="33" xr:uid="{00000000-0005-0000-0000-000020000000}"/>
    <cellStyle name="Euro" xfId="34" xr:uid="{00000000-0005-0000-0000-000021000000}"/>
    <cellStyle name="Explanatory Text" xfId="35" builtinId="53" customBuiltin="1"/>
    <cellStyle name="Good" xfId="36" builtinId="26" customBuiltin="1"/>
    <cellStyle name="Grey" xfId="37" xr:uid="{00000000-0005-0000-0000-000024000000}"/>
    <cellStyle name="Header1" xfId="38" xr:uid="{00000000-0005-0000-0000-000025000000}"/>
    <cellStyle name="Header2" xfId="39" xr:uid="{00000000-0005-0000-0000-000026000000}"/>
    <cellStyle name="Heading 1" xfId="40" builtinId="16" customBuiltin="1"/>
    <cellStyle name="Heading 2" xfId="41" builtinId="17" customBuiltin="1"/>
    <cellStyle name="Heading 3" xfId="42" builtinId="18" customBuiltin="1"/>
    <cellStyle name="Heading 4" xfId="43" builtinId="19" customBuiltin="1"/>
    <cellStyle name="HEADINGS" xfId="44" xr:uid="{00000000-0005-0000-0000-00002B000000}"/>
    <cellStyle name="HEADINGSTOP" xfId="45" xr:uid="{00000000-0005-0000-0000-00002C000000}"/>
    <cellStyle name="Helv 9 ctr wrap" xfId="46" xr:uid="{00000000-0005-0000-0000-00002D000000}"/>
    <cellStyle name="Helv 9 lft wrap" xfId="47" xr:uid="{00000000-0005-0000-0000-00002E000000}"/>
    <cellStyle name="Hyperlink" xfId="48" builtinId="8"/>
    <cellStyle name="Input" xfId="49" builtinId="20" customBuiltin="1"/>
    <cellStyle name="Input [yellow]" xfId="50" xr:uid="{00000000-0005-0000-0000-000031000000}"/>
    <cellStyle name="Linked Cell" xfId="51" builtinId="24" customBuiltin="1"/>
    <cellStyle name="Millares [0]_pldt" xfId="52" xr:uid="{00000000-0005-0000-0000-000033000000}"/>
    <cellStyle name="Millares_pldt" xfId="53" xr:uid="{00000000-0005-0000-0000-000034000000}"/>
    <cellStyle name="Moneda [0]_pldt" xfId="54" xr:uid="{00000000-0005-0000-0000-000035000000}"/>
    <cellStyle name="Moneda_pldt" xfId="55" xr:uid="{00000000-0005-0000-0000-000036000000}"/>
    <cellStyle name="Neutral" xfId="56" builtinId="28" customBuiltin="1"/>
    <cellStyle name="Normal" xfId="0" builtinId="0"/>
    <cellStyle name="Normal - Style1" xfId="57" xr:uid="{00000000-0005-0000-0000-000039000000}"/>
    <cellStyle name="Note" xfId="58" builtinId="10" customBuiltin="1"/>
    <cellStyle name="Output" xfId="59" builtinId="21" customBuiltin="1"/>
    <cellStyle name="per.style" xfId="60" xr:uid="{00000000-0005-0000-0000-00003C000000}"/>
    <cellStyle name="Percent [2]" xfId="61" xr:uid="{00000000-0005-0000-0000-00003D000000}"/>
    <cellStyle name="regstoresfromspecstores" xfId="62" xr:uid="{00000000-0005-0000-0000-00003E000000}"/>
    <cellStyle name="RevList" xfId="63" xr:uid="{00000000-0005-0000-0000-00003F000000}"/>
    <cellStyle name="SHADEDSTORES" xfId="64" xr:uid="{00000000-0005-0000-0000-000040000000}"/>
    <cellStyle name="specstores" xfId="65" xr:uid="{00000000-0005-0000-0000-000041000000}"/>
    <cellStyle name="Style 1" xfId="66" xr:uid="{00000000-0005-0000-0000-000042000000}"/>
    <cellStyle name="Subtotal" xfId="67" xr:uid="{00000000-0005-0000-0000-000043000000}"/>
    <cellStyle name="Title" xfId="68" builtinId="15" customBuiltin="1"/>
    <cellStyle name="Total" xfId="69" builtinId="25" customBuiltin="1"/>
    <cellStyle name="Warning Text" xfId="70" builtinId="11" customBuiltin="1"/>
  </cellStyles>
  <dxfs count="2">
    <dxf>
      <fill>
        <patternFill>
          <bgColor indexed="9"/>
        </patternFill>
      </fill>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http://ss7.vzw.com/is/image/VerizonWireless/vz-sig-verizon?$defaultscale$" TargetMode="External"/><Relationship Id="rId1" Type="http://schemas.openxmlformats.org/officeDocument/2006/relationships/hyperlink" Target="http://www.verizon.com/" TargetMode="External"/></Relationships>
</file>

<file path=xl/drawings/drawing1.xml><?xml version="1.0" encoding="utf-8"?>
<xdr:wsDr xmlns:xdr="http://schemas.openxmlformats.org/drawingml/2006/spreadsheetDrawing" xmlns:a="http://schemas.openxmlformats.org/drawingml/2006/main">
  <xdr:twoCellAnchor>
    <xdr:from>
      <xdr:col>18</xdr:col>
      <xdr:colOff>257175</xdr:colOff>
      <xdr:row>0</xdr:row>
      <xdr:rowOff>0</xdr:rowOff>
    </xdr:from>
    <xdr:to>
      <xdr:col>24</xdr:col>
      <xdr:colOff>0</xdr:colOff>
      <xdr:row>0</xdr:row>
      <xdr:rowOff>0</xdr:rowOff>
    </xdr:to>
    <xdr:pic>
      <xdr:nvPicPr>
        <xdr:cNvPr id="79891" name="Picture 2">
          <a:extLst>
            <a:ext uri="{FF2B5EF4-FFF2-40B4-BE49-F238E27FC236}">
              <a16:creationId xmlns:a16="http://schemas.microsoft.com/office/drawing/2014/main" id="{00000000-0008-0000-0000-0000133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15025" y="0"/>
          <a:ext cx="14573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285750</xdr:colOff>
      <xdr:row>0</xdr:row>
      <xdr:rowOff>0</xdr:rowOff>
    </xdr:from>
    <xdr:to>
      <xdr:col>24</xdr:col>
      <xdr:colOff>95250</xdr:colOff>
      <xdr:row>1</xdr:row>
      <xdr:rowOff>323850</xdr:rowOff>
    </xdr:to>
    <xdr:pic>
      <xdr:nvPicPr>
        <xdr:cNvPr id="1410" name="Picture 1" descr="v_1w400">
          <a:extLst>
            <a:ext uri="{FF2B5EF4-FFF2-40B4-BE49-F238E27FC236}">
              <a16:creationId xmlns:a16="http://schemas.microsoft.com/office/drawing/2014/main" id="{00000000-0008-0000-0100-000082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7925" y="0"/>
          <a:ext cx="11239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180975</xdr:colOff>
      <xdr:row>57</xdr:row>
      <xdr:rowOff>9525</xdr:rowOff>
    </xdr:from>
    <xdr:to>
      <xdr:col>23</xdr:col>
      <xdr:colOff>209550</xdr:colOff>
      <xdr:row>59</xdr:row>
      <xdr:rowOff>0</xdr:rowOff>
    </xdr:to>
    <xdr:pic>
      <xdr:nvPicPr>
        <xdr:cNvPr id="1411" name="Picture 1" descr="v_1w400">
          <a:extLst>
            <a:ext uri="{FF2B5EF4-FFF2-40B4-BE49-F238E27FC236}">
              <a16:creationId xmlns:a16="http://schemas.microsoft.com/office/drawing/2014/main" id="{00000000-0008-0000-0100-000083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53150" y="8258175"/>
          <a:ext cx="11239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20</xdr:col>
      <xdr:colOff>266700</xdr:colOff>
      <xdr:row>0</xdr:row>
      <xdr:rowOff>38100</xdr:rowOff>
    </xdr:from>
    <xdr:to>
      <xdr:col>24</xdr:col>
      <xdr:colOff>276225</xdr:colOff>
      <xdr:row>1</xdr:row>
      <xdr:rowOff>314325</xdr:rowOff>
    </xdr:to>
    <xdr:pic>
      <xdr:nvPicPr>
        <xdr:cNvPr id="40804" name="Picture 1" descr="v_1w400">
          <a:extLst>
            <a:ext uri="{FF2B5EF4-FFF2-40B4-BE49-F238E27FC236}">
              <a16:creationId xmlns:a16="http://schemas.microsoft.com/office/drawing/2014/main" id="{00000000-0008-0000-0200-0000649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05500" y="38100"/>
          <a:ext cx="11144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63</xdr:col>
      <xdr:colOff>0</xdr:colOff>
      <xdr:row>0</xdr:row>
      <xdr:rowOff>28575</xdr:rowOff>
    </xdr:from>
    <xdr:to>
      <xdr:col>66</xdr:col>
      <xdr:colOff>295275</xdr:colOff>
      <xdr:row>1</xdr:row>
      <xdr:rowOff>304800</xdr:rowOff>
    </xdr:to>
    <xdr:pic>
      <xdr:nvPicPr>
        <xdr:cNvPr id="40805" name="Picture 1" descr="v_1w400">
          <a:extLst>
            <a:ext uri="{FF2B5EF4-FFF2-40B4-BE49-F238E27FC236}">
              <a16:creationId xmlns:a16="http://schemas.microsoft.com/office/drawing/2014/main" id="{00000000-0008-0000-0200-0000659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87975" y="28575"/>
          <a:ext cx="11144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20</xdr:col>
      <xdr:colOff>76200</xdr:colOff>
      <xdr:row>0</xdr:row>
      <xdr:rowOff>38100</xdr:rowOff>
    </xdr:from>
    <xdr:to>
      <xdr:col>23</xdr:col>
      <xdr:colOff>257175</xdr:colOff>
      <xdr:row>2</xdr:row>
      <xdr:rowOff>19050</xdr:rowOff>
    </xdr:to>
    <xdr:pic>
      <xdr:nvPicPr>
        <xdr:cNvPr id="55775" name="Picture 1" descr="v_1w400">
          <a:extLst>
            <a:ext uri="{FF2B5EF4-FFF2-40B4-BE49-F238E27FC236}">
              <a16:creationId xmlns:a16="http://schemas.microsoft.com/office/drawing/2014/main" id="{00000000-0008-0000-0500-0000DFD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05600" y="38100"/>
          <a:ext cx="11239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85725</xdr:colOff>
      <xdr:row>62</xdr:row>
      <xdr:rowOff>0</xdr:rowOff>
    </xdr:from>
    <xdr:to>
      <xdr:col>23</xdr:col>
      <xdr:colOff>266700</xdr:colOff>
      <xdr:row>63</xdr:row>
      <xdr:rowOff>323850</xdr:rowOff>
    </xdr:to>
    <xdr:pic>
      <xdr:nvPicPr>
        <xdr:cNvPr id="55776" name="Picture 1" descr="v_1w400">
          <a:extLst>
            <a:ext uri="{FF2B5EF4-FFF2-40B4-BE49-F238E27FC236}">
              <a16:creationId xmlns:a16="http://schemas.microsoft.com/office/drawing/2014/main" id="{00000000-0008-0000-0500-0000E0D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15125" y="11639550"/>
          <a:ext cx="11239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76200</xdr:colOff>
      <xdr:row>114</xdr:row>
      <xdr:rowOff>161925</xdr:rowOff>
    </xdr:from>
    <xdr:to>
      <xdr:col>23</xdr:col>
      <xdr:colOff>257175</xdr:colOff>
      <xdr:row>116</xdr:row>
      <xdr:rowOff>314325</xdr:rowOff>
    </xdr:to>
    <xdr:pic>
      <xdr:nvPicPr>
        <xdr:cNvPr id="55777" name="Picture 1" descr="v_1w400">
          <a:extLst>
            <a:ext uri="{FF2B5EF4-FFF2-40B4-BE49-F238E27FC236}">
              <a16:creationId xmlns:a16="http://schemas.microsoft.com/office/drawing/2014/main" id="{00000000-0008-0000-0500-0000E1D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05600" y="21659850"/>
          <a:ext cx="11239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76200</xdr:colOff>
      <xdr:row>168</xdr:row>
      <xdr:rowOff>0</xdr:rowOff>
    </xdr:from>
    <xdr:to>
      <xdr:col>23</xdr:col>
      <xdr:colOff>257175</xdr:colOff>
      <xdr:row>169</xdr:row>
      <xdr:rowOff>314325</xdr:rowOff>
    </xdr:to>
    <xdr:pic>
      <xdr:nvPicPr>
        <xdr:cNvPr id="55778" name="Picture 1" descr="v_1w400">
          <a:extLst>
            <a:ext uri="{FF2B5EF4-FFF2-40B4-BE49-F238E27FC236}">
              <a16:creationId xmlns:a16="http://schemas.microsoft.com/office/drawing/2014/main" id="{00000000-0008-0000-0500-0000E2D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705600" y="31803975"/>
          <a:ext cx="11239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20</xdr:col>
      <xdr:colOff>47625</xdr:colOff>
      <xdr:row>225</xdr:row>
      <xdr:rowOff>19050</xdr:rowOff>
    </xdr:from>
    <xdr:to>
      <xdr:col>23</xdr:col>
      <xdr:colOff>228600</xdr:colOff>
      <xdr:row>227</xdr:row>
      <xdr:rowOff>0</xdr:rowOff>
    </xdr:to>
    <xdr:pic>
      <xdr:nvPicPr>
        <xdr:cNvPr id="55779" name="Picture 1" descr="v_1w400">
          <a:extLst>
            <a:ext uri="{FF2B5EF4-FFF2-40B4-BE49-F238E27FC236}">
              <a16:creationId xmlns:a16="http://schemas.microsoft.com/office/drawing/2014/main" id="{00000000-0008-0000-0500-0000E3D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77025" y="42662475"/>
          <a:ext cx="11239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53</xdr:col>
      <xdr:colOff>209550</xdr:colOff>
      <xdr:row>0</xdr:row>
      <xdr:rowOff>38100</xdr:rowOff>
    </xdr:from>
    <xdr:to>
      <xdr:col>58</xdr:col>
      <xdr:colOff>200025</xdr:colOff>
      <xdr:row>2</xdr:row>
      <xdr:rowOff>28575</xdr:rowOff>
    </xdr:to>
    <xdr:pic>
      <xdr:nvPicPr>
        <xdr:cNvPr id="56346" name="Picture 1">
          <a:extLst>
            <a:ext uri="{FF2B5EF4-FFF2-40B4-BE49-F238E27FC236}">
              <a16:creationId xmlns:a16="http://schemas.microsoft.com/office/drawing/2014/main" id="{00000000-0008-0000-0600-00001AD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202775" y="38100"/>
          <a:ext cx="16287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19</xdr:col>
      <xdr:colOff>209550</xdr:colOff>
      <xdr:row>0</xdr:row>
      <xdr:rowOff>66675</xdr:rowOff>
    </xdr:from>
    <xdr:to>
      <xdr:col>23</xdr:col>
      <xdr:colOff>276225</xdr:colOff>
      <xdr:row>1</xdr:row>
      <xdr:rowOff>9525</xdr:rowOff>
    </xdr:to>
    <xdr:pic>
      <xdr:nvPicPr>
        <xdr:cNvPr id="61463" name="Picture 2" descr="Verizon">
          <a:hlinkClick xmlns:r="http://schemas.openxmlformats.org/officeDocument/2006/relationships" r:id="rId1"/>
          <a:extLst>
            <a:ext uri="{FF2B5EF4-FFF2-40B4-BE49-F238E27FC236}">
              <a16:creationId xmlns:a16="http://schemas.microsoft.com/office/drawing/2014/main" id="{00000000-0008-0000-0B00-000017F00000}"/>
            </a:ext>
          </a:extLst>
        </xdr:cNvPr>
        <xdr:cNvPicPr>
          <a:picLocks noChangeAspect="1" noChangeArrowheads="1"/>
        </xdr:cNvPicPr>
      </xdr:nvPicPr>
      <xdr:blipFill>
        <a:blip xmlns:r="http://schemas.openxmlformats.org/officeDocument/2006/relationships" r:link="rId2">
          <a:extLst>
            <a:ext uri="{28A0092B-C50C-407E-A947-70E740481C1C}">
              <a14:useLocalDpi xmlns:a14="http://schemas.microsoft.com/office/drawing/2010/main" val="0"/>
            </a:ext>
          </a:extLst>
        </a:blip>
        <a:srcRect/>
        <a:stretch>
          <a:fillRect/>
        </a:stretch>
      </xdr:blipFill>
      <xdr:spPr bwMode="auto">
        <a:xfrm>
          <a:off x="5657850" y="66675"/>
          <a:ext cx="1209675"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S-FRA-Data05\shared\WINNT\Profiles\lpapiern\Desktop\vrac\COMMUNE.TXT"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1/CHRIST~1.STU/LOCALS~1/Temp/7zO23.tmp/SIF-ICP-Chnages%200704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kevin.adamson/My%20Documents/Product%20Development%20Documents/CSSOP/RIV%20Alpha%20Trial/Order%20Packages/EMEA%20RIV%20subscriber%20bulkload%20-%20System%20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oprotest1.vzbi.com/jhuma/Working-dir/VzB/IASA/provisioning-docs-IASA-ICP/subscriber-excel/subscriber%20spreadsheet%20import%20-%20ICP.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S-FRA-Data05\shared\Documents%20and%20Settings\sandra.meurer\My%20Documents\1_MCI\0_Advantage\0_EMEAwideProjects\PD_PH0_BulkLoad\EMEAExampleFile-Bulkoader-BeispielSubscriberListV0.1-20060807S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zones sipperec"/>
      <sheetName val="COMMUNE"/>
    </sheetNames>
    <sheetDataSet>
      <sheetData sheetId="0" refreshError="1"/>
      <sheetData sheetId="1" refreshError="1">
        <row r="2">
          <cell r="F2" t="str">
            <v>AAST</v>
          </cell>
        </row>
        <row r="3">
          <cell r="F3" t="str">
            <v>ABAINVILLE</v>
          </cell>
        </row>
        <row r="4">
          <cell r="F4" t="str">
            <v>ABANCOURT</v>
          </cell>
        </row>
        <row r="5">
          <cell r="F5" t="str">
            <v>ABANCOURT</v>
          </cell>
        </row>
        <row r="6">
          <cell r="F6" t="str">
            <v>ABAUCOURT</v>
          </cell>
        </row>
        <row r="7">
          <cell r="F7" t="str">
            <v>ABAUCOURT-HAUTECOURT</v>
          </cell>
        </row>
        <row r="8">
          <cell r="F8" t="str">
            <v>ABBANS-DESSOUS</v>
          </cell>
        </row>
        <row r="9">
          <cell r="F9" t="str">
            <v>ABBANS-DESSUS</v>
          </cell>
        </row>
        <row r="10">
          <cell r="F10" t="str">
            <v>ABBARETZ</v>
          </cell>
        </row>
        <row r="11">
          <cell r="F11" t="str">
            <v>ABBECOURT</v>
          </cell>
        </row>
        <row r="12">
          <cell r="F12" t="str">
            <v>ABBECOURT</v>
          </cell>
        </row>
        <row r="13">
          <cell r="F13" t="str">
            <v>ABBENANS</v>
          </cell>
        </row>
        <row r="14">
          <cell r="F14" t="str">
            <v>ABBEVILLE</v>
          </cell>
        </row>
        <row r="15">
          <cell r="F15" t="str">
            <v>ABBEVILLE-LA-RIVIERE</v>
          </cell>
        </row>
        <row r="16">
          <cell r="F16" t="str">
            <v>ABBEVILLE-LES-CONFLANS</v>
          </cell>
        </row>
        <row r="17">
          <cell r="F17" t="str">
            <v>ABBEVILLERS</v>
          </cell>
        </row>
        <row r="18">
          <cell r="F18" t="str">
            <v>ABBEVILLE-SAINT-LUCIEN</v>
          </cell>
        </row>
        <row r="19">
          <cell r="F19" t="str">
            <v>ABEILHAN</v>
          </cell>
        </row>
        <row r="20">
          <cell r="F20" t="str">
            <v>ABELCOURT</v>
          </cell>
        </row>
        <row r="21">
          <cell r="F21" t="str">
            <v>ABERE</v>
          </cell>
        </row>
        <row r="22">
          <cell r="F22" t="str">
            <v>ABERGEMENT-CLEMENCIAT</v>
          </cell>
        </row>
        <row r="23">
          <cell r="F23" t="str">
            <v>ABERGEMENT-DE-CUISERY</v>
          </cell>
        </row>
        <row r="24">
          <cell r="F24" t="str">
            <v>ABERGEMENT-DE-VAREY</v>
          </cell>
        </row>
        <row r="25">
          <cell r="F25" t="str">
            <v>ABERGEMENT-LA-RONCE</v>
          </cell>
        </row>
        <row r="26">
          <cell r="F26" t="str">
            <v>ABERGEMENT-LE-GRAND</v>
          </cell>
        </row>
        <row r="27">
          <cell r="F27" t="str">
            <v>ABERGEMENT-LE-PETIT</v>
          </cell>
        </row>
        <row r="28">
          <cell r="F28" t="str">
            <v>ABERGEMENT-LES-THESY</v>
          </cell>
        </row>
        <row r="29">
          <cell r="F29" t="str">
            <v>ABERGEMENT-SAINTE-COLOMBE</v>
          </cell>
        </row>
        <row r="30">
          <cell r="F30" t="str">
            <v>ABIDOS</v>
          </cell>
        </row>
        <row r="31">
          <cell r="F31" t="str">
            <v>ABILLY</v>
          </cell>
        </row>
        <row r="32">
          <cell r="F32" t="str">
            <v>ABITAIN</v>
          </cell>
        </row>
        <row r="33">
          <cell r="F33" t="str">
            <v>ABJAT-SUR-BANDIAT</v>
          </cell>
        </row>
        <row r="34">
          <cell r="F34" t="str">
            <v>ABLAINCOURT-PRESSOIR</v>
          </cell>
        </row>
        <row r="35">
          <cell r="F35" t="str">
            <v>ABLAIN-SAINT-NAZAIRE</v>
          </cell>
        </row>
        <row r="36">
          <cell r="F36" t="str">
            <v>ABLAINZEVELLE</v>
          </cell>
        </row>
        <row r="37">
          <cell r="F37" t="str">
            <v>ABLANCOURT</v>
          </cell>
        </row>
        <row r="38">
          <cell r="F38" t="str">
            <v>ABLEIGES</v>
          </cell>
        </row>
        <row r="39">
          <cell r="F39" t="str">
            <v>ABLEUVENETTES</v>
          </cell>
        </row>
        <row r="40">
          <cell r="F40" t="str">
            <v>ABLIS</v>
          </cell>
        </row>
        <row r="41">
          <cell r="F41" t="str">
            <v>ABLON</v>
          </cell>
        </row>
        <row r="42">
          <cell r="F42" t="str">
            <v>ABLON-SUR-SEINE</v>
          </cell>
        </row>
        <row r="43">
          <cell r="F43" t="str">
            <v>ABOEN</v>
          </cell>
        </row>
        <row r="44">
          <cell r="F44" t="str">
            <v>ABONCOURT</v>
          </cell>
        </row>
        <row r="45">
          <cell r="F45" t="str">
            <v>ABONCOURT</v>
          </cell>
        </row>
        <row r="46">
          <cell r="F46" t="str">
            <v>ABONCOURT-GESINCOURT</v>
          </cell>
        </row>
        <row r="47">
          <cell r="F47" t="str">
            <v>ABONCOURT-SUR-SEILLE</v>
          </cell>
        </row>
        <row r="48">
          <cell r="F48" t="str">
            <v>ABONDANCE</v>
          </cell>
        </row>
        <row r="49">
          <cell r="F49" t="str">
            <v>ABONDANT</v>
          </cell>
        </row>
        <row r="50">
          <cell r="F50" t="str">
            <v>ABOS</v>
          </cell>
        </row>
        <row r="51">
          <cell r="F51" t="str">
            <v>ABRESCHVILLER</v>
          </cell>
        </row>
        <row r="52">
          <cell r="F52" t="str">
            <v>ABREST</v>
          </cell>
        </row>
        <row r="53">
          <cell r="F53" t="str">
            <v>ABRETS</v>
          </cell>
        </row>
        <row r="54">
          <cell r="F54" t="str">
            <v>ABRIES</v>
          </cell>
        </row>
        <row r="55">
          <cell r="F55" t="str">
            <v>ABSCON</v>
          </cell>
        </row>
        <row r="56">
          <cell r="F56" t="str">
            <v>ABSIE</v>
          </cell>
        </row>
        <row r="57">
          <cell r="F57" t="str">
            <v>ABYMES</v>
          </cell>
        </row>
        <row r="58">
          <cell r="F58" t="str">
            <v>ABZAC</v>
          </cell>
        </row>
        <row r="59">
          <cell r="F59" t="str">
            <v>ABZAC</v>
          </cell>
        </row>
        <row r="60">
          <cell r="F60" t="str">
            <v>ACCOLANS</v>
          </cell>
        </row>
        <row r="61">
          <cell r="F61" t="str">
            <v>ACCOLAY</v>
          </cell>
        </row>
        <row r="62">
          <cell r="F62" t="str">
            <v>ACCONS</v>
          </cell>
        </row>
        <row r="63">
          <cell r="F63" t="str">
            <v>ACCOUS</v>
          </cell>
        </row>
        <row r="64">
          <cell r="F64" t="str">
            <v>ACHAIN</v>
          </cell>
        </row>
        <row r="65">
          <cell r="F65" t="str">
            <v>ACHEN</v>
          </cell>
        </row>
        <row r="66">
          <cell r="F66" t="str">
            <v>ACHENHEIM</v>
          </cell>
        </row>
        <row r="67">
          <cell r="F67" t="str">
            <v>ACHERES</v>
          </cell>
        </row>
        <row r="68">
          <cell r="F68" t="str">
            <v>ACHERES</v>
          </cell>
        </row>
        <row r="69">
          <cell r="F69" t="str">
            <v>ACHERES-LA-FORET</v>
          </cell>
        </row>
        <row r="70">
          <cell r="F70" t="str">
            <v>ACHERY</v>
          </cell>
        </row>
        <row r="71">
          <cell r="F71" t="str">
            <v>ACHEUX-EN-AMIENOIS</v>
          </cell>
        </row>
        <row r="72">
          <cell r="F72" t="str">
            <v>ACHEUX-EN-VIMEU</v>
          </cell>
        </row>
        <row r="73">
          <cell r="F73" t="str">
            <v>ACHEVILLE</v>
          </cell>
        </row>
        <row r="74">
          <cell r="F74" t="str">
            <v>ACHEY</v>
          </cell>
        </row>
        <row r="75">
          <cell r="F75" t="str">
            <v>ACHICOURT</v>
          </cell>
        </row>
        <row r="76">
          <cell r="F76" t="str">
            <v>ACHIET-LE-GRAND</v>
          </cell>
        </row>
        <row r="77">
          <cell r="F77" t="str">
            <v>ACHIET-LE-PETIT</v>
          </cell>
        </row>
        <row r="78">
          <cell r="F78" t="str">
            <v>ACHUN</v>
          </cell>
        </row>
        <row r="79">
          <cell r="F79" t="str">
            <v>ACHY</v>
          </cell>
        </row>
        <row r="80">
          <cell r="F80" t="str">
            <v>ACIGNE</v>
          </cell>
        </row>
        <row r="81">
          <cell r="F81" t="str">
            <v>ACLOU</v>
          </cell>
        </row>
        <row r="82">
          <cell r="F82" t="str">
            <v>ACON</v>
          </cell>
        </row>
        <row r="83">
          <cell r="F83" t="str">
            <v>ACQ</v>
          </cell>
        </row>
        <row r="84">
          <cell r="F84" t="str">
            <v>ACQUEVILLE</v>
          </cell>
        </row>
        <row r="85">
          <cell r="F85" t="str">
            <v>ACQUEVILLE</v>
          </cell>
        </row>
        <row r="86">
          <cell r="F86" t="str">
            <v>ACQUIGNY</v>
          </cell>
        </row>
        <row r="87">
          <cell r="F87" t="str">
            <v>ACQUIN-WESTBECOURT</v>
          </cell>
        </row>
        <row r="88">
          <cell r="F88" t="str">
            <v>ACY</v>
          </cell>
        </row>
        <row r="89">
          <cell r="F89" t="str">
            <v>ACY-EN-MULTIEN</v>
          </cell>
        </row>
        <row r="90">
          <cell r="F90" t="str">
            <v>ACY-ROMANCE</v>
          </cell>
        </row>
        <row r="91">
          <cell r="F91" t="str">
            <v>ADAINCOURT</v>
          </cell>
        </row>
        <row r="92">
          <cell r="F92" t="str">
            <v>ADAINVILLE</v>
          </cell>
        </row>
        <row r="93">
          <cell r="F93" t="str">
            <v>ADAM-LES-PASSAVANT</v>
          </cell>
        </row>
        <row r="94">
          <cell r="F94" t="str">
            <v>ADAM-LES-VERCEL</v>
          </cell>
        </row>
        <row r="95">
          <cell r="F95" t="str">
            <v>ADAMSWILLER</v>
          </cell>
        </row>
        <row r="96">
          <cell r="F96" t="str">
            <v>ADAST</v>
          </cell>
        </row>
        <row r="97">
          <cell r="F97" t="str">
            <v>ADE</v>
          </cell>
        </row>
        <row r="98">
          <cell r="F98" t="str">
            <v>ADELANGE</v>
          </cell>
        </row>
        <row r="99">
          <cell r="F99" t="str">
            <v>ADELANS-ET-LE-VAL-DE-BITHAINE</v>
          </cell>
        </row>
        <row r="100">
          <cell r="F100" t="str">
            <v>ADERVIELLE-POUCHERGUES</v>
          </cell>
        </row>
        <row r="101">
          <cell r="F101" t="str">
            <v>ADILLY</v>
          </cell>
        </row>
        <row r="102">
          <cell r="F102" t="str">
            <v>ADINFER</v>
          </cell>
        </row>
        <row r="103">
          <cell r="F103" t="str">
            <v>ADISSAN</v>
          </cell>
        </row>
        <row r="104">
          <cell r="F104" t="str">
            <v>ADJOTS</v>
          </cell>
        </row>
        <row r="105">
          <cell r="F105" t="str">
            <v>ADON</v>
          </cell>
        </row>
        <row r="106">
          <cell r="F106" t="str">
            <v>ADRETS</v>
          </cell>
        </row>
        <row r="107">
          <cell r="F107" t="str">
            <v>ADRETS-DE-L'ESTEREL</v>
          </cell>
        </row>
        <row r="108">
          <cell r="F108" t="str">
            <v>ADRIERS</v>
          </cell>
        </row>
        <row r="109">
          <cell r="F109" t="str">
            <v>AFA</v>
          </cell>
        </row>
        <row r="110">
          <cell r="F110" t="str">
            <v>AFFIEUX</v>
          </cell>
        </row>
        <row r="111">
          <cell r="F111" t="str">
            <v>AFFLEVILLE</v>
          </cell>
        </row>
        <row r="112">
          <cell r="F112" t="str">
            <v>AFFOUX</v>
          </cell>
        </row>
        <row r="113">
          <cell r="F113" t="str">
            <v>AFFRACOURT</v>
          </cell>
        </row>
        <row r="114">
          <cell r="F114" t="str">
            <v>AFFRINGUES</v>
          </cell>
        </row>
        <row r="115">
          <cell r="F115" t="str">
            <v>AGASSAC</v>
          </cell>
        </row>
        <row r="116">
          <cell r="F116" t="str">
            <v>AGDE</v>
          </cell>
        </row>
        <row r="117">
          <cell r="F117" t="str">
            <v>AGEL</v>
          </cell>
        </row>
        <row r="118">
          <cell r="F118" t="str">
            <v>AGEN</v>
          </cell>
        </row>
        <row r="119">
          <cell r="F119" t="str">
            <v>AGENCOURT</v>
          </cell>
        </row>
        <row r="120">
          <cell r="F120" t="str">
            <v>AGEN-D'AVEYRON</v>
          </cell>
        </row>
        <row r="121">
          <cell r="F121" t="str">
            <v>AGENVILLE</v>
          </cell>
        </row>
        <row r="122">
          <cell r="F122" t="str">
            <v>AGENVILLERS</v>
          </cell>
        </row>
        <row r="123">
          <cell r="F123" t="str">
            <v>AGEUX</v>
          </cell>
        </row>
        <row r="124">
          <cell r="F124" t="str">
            <v>AGEVILLE</v>
          </cell>
        </row>
        <row r="125">
          <cell r="F125" t="str">
            <v>AGEY</v>
          </cell>
        </row>
        <row r="126">
          <cell r="F126" t="str">
            <v>AGHIONE</v>
          </cell>
        </row>
        <row r="127">
          <cell r="F127" t="str">
            <v>AGINCOURT</v>
          </cell>
        </row>
        <row r="128">
          <cell r="F128" t="str">
            <v>AGME</v>
          </cell>
        </row>
        <row r="129">
          <cell r="F129" t="str">
            <v>AGNAC</v>
          </cell>
        </row>
        <row r="130">
          <cell r="F130" t="str">
            <v>AGNAT</v>
          </cell>
        </row>
        <row r="131">
          <cell r="F131" t="str">
            <v>AGNEAUX</v>
          </cell>
        </row>
        <row r="132">
          <cell r="F132" t="str">
            <v>AGNETZ</v>
          </cell>
        </row>
        <row r="133">
          <cell r="F133" t="str">
            <v>AGNEZ-LES-DUISANS</v>
          </cell>
        </row>
        <row r="134">
          <cell r="F134" t="str">
            <v>AGNICOURT-ET-SECHELLES</v>
          </cell>
        </row>
        <row r="135">
          <cell r="F135" t="str">
            <v>AGNIERES</v>
          </cell>
        </row>
        <row r="136">
          <cell r="F136" t="str">
            <v>AGNIERES-EN-DEVOLUY</v>
          </cell>
        </row>
        <row r="137">
          <cell r="F137" t="str">
            <v>AGNIN</v>
          </cell>
        </row>
        <row r="138">
          <cell r="F138" t="str">
            <v>AGNOS</v>
          </cell>
        </row>
        <row r="139">
          <cell r="F139" t="str">
            <v>AGNY</v>
          </cell>
        </row>
        <row r="140">
          <cell r="F140" t="str">
            <v>AGONAC</v>
          </cell>
        </row>
        <row r="141">
          <cell r="F141" t="str">
            <v>AGON-COUTAINVILLE</v>
          </cell>
        </row>
        <row r="142">
          <cell r="F142" t="str">
            <v>AGONES</v>
          </cell>
        </row>
        <row r="143">
          <cell r="F143" t="str">
            <v>AGONGES</v>
          </cell>
        </row>
        <row r="144">
          <cell r="F144" t="str">
            <v>AGOS-VIDALOS</v>
          </cell>
        </row>
        <row r="145">
          <cell r="F145" t="str">
            <v>AGRIS</v>
          </cell>
        </row>
        <row r="146">
          <cell r="F146" t="str">
            <v>AGUDELLE</v>
          </cell>
        </row>
        <row r="147">
          <cell r="F147" t="str">
            <v>AGUESSAC</v>
          </cell>
        </row>
        <row r="148">
          <cell r="F148" t="str">
            <v>AGUILCOURT</v>
          </cell>
        </row>
        <row r="149">
          <cell r="F149" t="str">
            <v>AGUTS</v>
          </cell>
        </row>
        <row r="150">
          <cell r="F150" t="str">
            <v>AGY</v>
          </cell>
        </row>
        <row r="151">
          <cell r="F151" t="str">
            <v>AHAXE-ALCIETTE-BASCASSAN</v>
          </cell>
        </row>
        <row r="152">
          <cell r="F152" t="str">
            <v>AHETZE</v>
          </cell>
        </row>
        <row r="153">
          <cell r="F153" t="str">
            <v>AHEVILLE</v>
          </cell>
        </row>
        <row r="154">
          <cell r="F154" t="str">
            <v>AHUILLE</v>
          </cell>
        </row>
        <row r="155">
          <cell r="F155" t="str">
            <v>AHUN</v>
          </cell>
        </row>
        <row r="156">
          <cell r="F156" t="str">
            <v>AHUY</v>
          </cell>
        </row>
        <row r="157">
          <cell r="F157" t="str">
            <v>AIBES</v>
          </cell>
        </row>
        <row r="158">
          <cell r="F158" t="str">
            <v>AIBRE</v>
          </cell>
        </row>
        <row r="159">
          <cell r="F159" t="str">
            <v>AICIRITS-CAMOU-SUHAST</v>
          </cell>
        </row>
        <row r="160">
          <cell r="F160" t="str">
            <v>AIFFRES</v>
          </cell>
        </row>
        <row r="161">
          <cell r="F161" t="str">
            <v>AIGALIERS</v>
          </cell>
        </row>
        <row r="162">
          <cell r="F162" t="str">
            <v>AIGLE</v>
          </cell>
        </row>
        <row r="163">
          <cell r="F163" t="str">
            <v>AIGLEMONT</v>
          </cell>
        </row>
        <row r="164">
          <cell r="F164" t="str">
            <v>AIGLEPIERRE</v>
          </cell>
        </row>
        <row r="165">
          <cell r="F165" t="str">
            <v>AIGLEVILLE</v>
          </cell>
        </row>
        <row r="166">
          <cell r="F166" t="str">
            <v>AIGLUN</v>
          </cell>
        </row>
        <row r="167">
          <cell r="F167" t="str">
            <v>AIGLUN</v>
          </cell>
        </row>
        <row r="168">
          <cell r="F168" t="str">
            <v>AIGNAN</v>
          </cell>
        </row>
        <row r="169">
          <cell r="F169" t="str">
            <v>AIGNAY-LE-DUC</v>
          </cell>
        </row>
        <row r="170">
          <cell r="F170" t="str">
            <v>AIGNE</v>
          </cell>
        </row>
        <row r="171">
          <cell r="F171" t="str">
            <v>AIGNE</v>
          </cell>
        </row>
        <row r="172">
          <cell r="F172" t="str">
            <v>AIGNERVILLE</v>
          </cell>
        </row>
        <row r="173">
          <cell r="F173" t="str">
            <v>AIGNES</v>
          </cell>
        </row>
        <row r="174">
          <cell r="F174" t="str">
            <v>AIGNES-ET-PUYPEROUX</v>
          </cell>
        </row>
        <row r="175">
          <cell r="F175" t="str">
            <v>AIGNEVILLE</v>
          </cell>
        </row>
        <row r="176">
          <cell r="F176" t="str">
            <v>AIGNY</v>
          </cell>
        </row>
        <row r="177">
          <cell r="F177" t="str">
            <v>AIGONNAY</v>
          </cell>
        </row>
        <row r="178">
          <cell r="F178" t="str">
            <v>AIGRE</v>
          </cell>
        </row>
        <row r="179">
          <cell r="F179" t="str">
            <v>AIGREFEUILLE</v>
          </cell>
        </row>
        <row r="180">
          <cell r="F180" t="str">
            <v>AIGREFEUILLE-D'AUNIS</v>
          </cell>
        </row>
        <row r="181">
          <cell r="F181" t="str">
            <v>AIGREFEUILLE-SUR-MAINE</v>
          </cell>
        </row>
        <row r="182">
          <cell r="F182" t="str">
            <v>AIGREMONT</v>
          </cell>
        </row>
        <row r="183">
          <cell r="F183" t="str">
            <v>AIGREMONT</v>
          </cell>
        </row>
        <row r="184">
          <cell r="F184" t="str">
            <v>AIGREMONT</v>
          </cell>
        </row>
        <row r="185">
          <cell r="F185" t="str">
            <v>AIGREMONT</v>
          </cell>
        </row>
        <row r="186">
          <cell r="F186" t="str">
            <v>AIGUEBELETTE-LE-LAC</v>
          </cell>
        </row>
        <row r="187">
          <cell r="F187" t="str">
            <v>AIGUEBELLE</v>
          </cell>
        </row>
        <row r="188">
          <cell r="F188" t="str">
            <v>AIGUEBLANCHE</v>
          </cell>
        </row>
        <row r="189">
          <cell r="F189" t="str">
            <v>AIGUEFONDE</v>
          </cell>
        </row>
        <row r="190">
          <cell r="F190" t="str">
            <v>AIGUEPERSE</v>
          </cell>
        </row>
        <row r="191">
          <cell r="F191" t="str">
            <v>AIGUEPERSE</v>
          </cell>
        </row>
        <row r="192">
          <cell r="F192" t="str">
            <v>AIGUES-JUNTES</v>
          </cell>
        </row>
        <row r="193">
          <cell r="F193" t="str">
            <v>AIGUES-MORTES</v>
          </cell>
        </row>
        <row r="194">
          <cell r="F194" t="str">
            <v>AIGUES-VIVES</v>
          </cell>
        </row>
        <row r="195">
          <cell r="F195" t="str">
            <v>AIGUES-VIVES</v>
          </cell>
        </row>
        <row r="196">
          <cell r="F196" t="str">
            <v>AIGUES-VIVES</v>
          </cell>
        </row>
        <row r="197">
          <cell r="F197" t="str">
            <v>AIGUES-VIVES</v>
          </cell>
        </row>
        <row r="198">
          <cell r="F198" t="str">
            <v>AIGUEZE</v>
          </cell>
        </row>
        <row r="199">
          <cell r="F199" t="str">
            <v>AIGUILHE</v>
          </cell>
        </row>
        <row r="200">
          <cell r="F200" t="str">
            <v>AIGUILLES</v>
          </cell>
        </row>
        <row r="201">
          <cell r="F201" t="str">
            <v>AIGUILLON</v>
          </cell>
        </row>
        <row r="202">
          <cell r="F202" t="str">
            <v>AIGUILLON</v>
          </cell>
        </row>
        <row r="203">
          <cell r="F203" t="str">
            <v>AIGUILLON-SUR-MER</v>
          </cell>
        </row>
        <row r="204">
          <cell r="F204" t="str">
            <v>AIGUILLON-SUR-VIE</v>
          </cell>
        </row>
        <row r="205">
          <cell r="F205" t="str">
            <v>AIGUINES</v>
          </cell>
        </row>
        <row r="206">
          <cell r="F206" t="str">
            <v>AIGURANDE</v>
          </cell>
        </row>
        <row r="207">
          <cell r="F207" t="str">
            <v>AILHON</v>
          </cell>
        </row>
        <row r="208">
          <cell r="F208" t="str">
            <v>AILLANT-SUR-MILLERON</v>
          </cell>
        </row>
        <row r="209">
          <cell r="F209" t="str">
            <v>AILLANT-SUR-THOLON</v>
          </cell>
        </row>
        <row r="210">
          <cell r="F210" t="str">
            <v>AILLAS</v>
          </cell>
        </row>
        <row r="211">
          <cell r="F211" t="str">
            <v>AILLEUX</v>
          </cell>
        </row>
        <row r="212">
          <cell r="F212" t="str">
            <v>AILLEVANS</v>
          </cell>
        </row>
        <row r="213">
          <cell r="F213" t="str">
            <v>AILLEVILLE</v>
          </cell>
        </row>
        <row r="214">
          <cell r="F214" t="str">
            <v>AILLEVILLERS-ET-LYAUMONT</v>
          </cell>
        </row>
        <row r="215">
          <cell r="F215" t="str">
            <v>AILLIANVILLE</v>
          </cell>
        </row>
        <row r="216">
          <cell r="F216" t="str">
            <v>AILLIERES-BEAUVOIR</v>
          </cell>
        </row>
        <row r="217">
          <cell r="F217" t="str">
            <v>AILLONCOURT</v>
          </cell>
        </row>
        <row r="218">
          <cell r="F218" t="str">
            <v>AILLON-LE-JEUNE</v>
          </cell>
        </row>
        <row r="219">
          <cell r="F219" t="str">
            <v>AILLON-LE-VIEUX</v>
          </cell>
        </row>
        <row r="220">
          <cell r="F220" t="str">
            <v>AILLY</v>
          </cell>
        </row>
        <row r="221">
          <cell r="F221" t="str">
            <v>AILLY-LE-HAUT-CLOCHER</v>
          </cell>
        </row>
        <row r="222">
          <cell r="F222" t="str">
            <v>AILLY-SUR-NOYE</v>
          </cell>
        </row>
        <row r="223">
          <cell r="F223" t="str">
            <v>AILLY-SUR-SOMME</v>
          </cell>
        </row>
        <row r="224">
          <cell r="F224" t="str">
            <v>AIMARGUES</v>
          </cell>
        </row>
        <row r="225">
          <cell r="F225" t="str">
            <v>AIME</v>
          </cell>
        </row>
        <row r="226">
          <cell r="F226" t="str">
            <v>AINAY-LE-CHATEAU</v>
          </cell>
        </row>
        <row r="227">
          <cell r="F227" t="str">
            <v>AINAY-LE-VIEIL</v>
          </cell>
        </row>
        <row r="228">
          <cell r="F228" t="str">
            <v>AINCILLE</v>
          </cell>
        </row>
        <row r="229">
          <cell r="F229" t="str">
            <v>AINCOURT</v>
          </cell>
        </row>
        <row r="230">
          <cell r="F230" t="str">
            <v>AINCREVILLE</v>
          </cell>
        </row>
        <row r="231">
          <cell r="F231" t="str">
            <v>AINGERAY</v>
          </cell>
        </row>
        <row r="232">
          <cell r="F232" t="str">
            <v>AINGEVILLE</v>
          </cell>
        </row>
        <row r="233">
          <cell r="F233" t="str">
            <v>AINGOULAINCOURT</v>
          </cell>
        </row>
        <row r="234">
          <cell r="F234" t="str">
            <v>AINHARP</v>
          </cell>
        </row>
        <row r="235">
          <cell r="F235" t="str">
            <v>AINHICE-MONGELOS</v>
          </cell>
        </row>
        <row r="236">
          <cell r="F236" t="str">
            <v>AINHOA</v>
          </cell>
        </row>
        <row r="237">
          <cell r="F237" t="str">
            <v>AINVELLE</v>
          </cell>
        </row>
        <row r="238">
          <cell r="F238" t="str">
            <v>AINVELLE</v>
          </cell>
        </row>
        <row r="239">
          <cell r="F239" t="str">
            <v>AIRAINES</v>
          </cell>
        </row>
        <row r="240">
          <cell r="F240" t="str">
            <v>AIRAN</v>
          </cell>
        </row>
        <row r="241">
          <cell r="F241" t="str">
            <v>AIRE</v>
          </cell>
        </row>
        <row r="242">
          <cell r="F242" t="str">
            <v>AIREL</v>
          </cell>
        </row>
        <row r="243">
          <cell r="F243" t="str">
            <v>AIRES</v>
          </cell>
        </row>
        <row r="244">
          <cell r="F244" t="str">
            <v>AIRE-SUR-L'ADOUR</v>
          </cell>
        </row>
        <row r="245">
          <cell r="F245" t="str">
            <v>AIRE-SUR-LA-LYS</v>
          </cell>
        </row>
        <row r="246">
          <cell r="F246" t="str">
            <v>AIRION</v>
          </cell>
        </row>
        <row r="247">
          <cell r="F247" t="str">
            <v>AIRON-NOTRE-DAME</v>
          </cell>
        </row>
        <row r="248">
          <cell r="F248" t="str">
            <v>AIRON-SAINT-VAAST</v>
          </cell>
        </row>
        <row r="249">
          <cell r="F249" t="str">
            <v>AIROUX</v>
          </cell>
        </row>
        <row r="250">
          <cell r="F250" t="str">
            <v>AIRVAULT</v>
          </cell>
        </row>
        <row r="251">
          <cell r="F251" t="str">
            <v>AISEREY</v>
          </cell>
        </row>
        <row r="252">
          <cell r="F252" t="str">
            <v>AISEY-ET-RICHECOURT</v>
          </cell>
        </row>
        <row r="253">
          <cell r="F253" t="str">
            <v>AISEY-SUR-SEINE</v>
          </cell>
        </row>
        <row r="254">
          <cell r="F254" t="str">
            <v>AISONVILLE-ET-BERNOVILLE</v>
          </cell>
        </row>
        <row r="255">
          <cell r="F255" t="str">
            <v>AISSEY</v>
          </cell>
        </row>
        <row r="256">
          <cell r="F256" t="str">
            <v>AISY-SOUS-THIL</v>
          </cell>
        </row>
        <row r="257">
          <cell r="F257" t="str">
            <v>AISY-SUR-ARMANCON</v>
          </cell>
        </row>
        <row r="258">
          <cell r="F258" t="str">
            <v>AITI</v>
          </cell>
        </row>
        <row r="259">
          <cell r="F259" t="str">
            <v>AITON</v>
          </cell>
        </row>
        <row r="260">
          <cell r="F260" t="str">
            <v>AIX</v>
          </cell>
        </row>
        <row r="261">
          <cell r="F261" t="str">
            <v>AIX</v>
          </cell>
        </row>
        <row r="262">
          <cell r="F262" t="str">
            <v>AIX-D'ANGILLON</v>
          </cell>
        </row>
        <row r="263">
          <cell r="F263" t="str">
            <v>AIX-EN-DIOIS</v>
          </cell>
        </row>
        <row r="264">
          <cell r="F264" t="str">
            <v>AIX-EN-ERGNY</v>
          </cell>
        </row>
        <row r="265">
          <cell r="F265" t="str">
            <v>AIX-EN-ISSART</v>
          </cell>
        </row>
        <row r="266">
          <cell r="F266" t="str">
            <v>AIX-EN-OTHE</v>
          </cell>
        </row>
        <row r="267">
          <cell r="F267" t="str">
            <v>AIX-EN-PROVENCE</v>
          </cell>
        </row>
        <row r="268">
          <cell r="F268" t="str">
            <v>AIXE-SUR-VIENNE</v>
          </cell>
        </row>
        <row r="269">
          <cell r="F269" t="str">
            <v>AIX-LA-FAYETTE</v>
          </cell>
        </row>
        <row r="270">
          <cell r="F270" t="str">
            <v>AIX-LES-BAINS</v>
          </cell>
        </row>
        <row r="271">
          <cell r="F271" t="str">
            <v>AIX-NOULETTE</v>
          </cell>
        </row>
        <row r="272">
          <cell r="F272" t="str">
            <v>AIZAC</v>
          </cell>
        </row>
        <row r="273">
          <cell r="F273" t="str">
            <v>AIZANVILLE</v>
          </cell>
        </row>
        <row r="274">
          <cell r="F274" t="str">
            <v>AIZE</v>
          </cell>
        </row>
        <row r="275">
          <cell r="F275" t="str">
            <v>AIZECOURT-LE-BAS</v>
          </cell>
        </row>
        <row r="276">
          <cell r="F276" t="str">
            <v>AIZECOURT-LE-HAUT</v>
          </cell>
        </row>
        <row r="277">
          <cell r="F277" t="str">
            <v>AIZELLES</v>
          </cell>
        </row>
        <row r="278">
          <cell r="F278" t="str">
            <v>AIZENAY</v>
          </cell>
        </row>
        <row r="279">
          <cell r="F279" t="str">
            <v>AIZIER</v>
          </cell>
        </row>
        <row r="280">
          <cell r="F280" t="str">
            <v>AIZY-JOUY</v>
          </cell>
        </row>
        <row r="281">
          <cell r="F281" t="str">
            <v>AJAC</v>
          </cell>
        </row>
        <row r="282">
          <cell r="F282" t="str">
            <v>AJACCIO</v>
          </cell>
        </row>
        <row r="283">
          <cell r="F283" t="str">
            <v>AJAIN</v>
          </cell>
        </row>
        <row r="284">
          <cell r="F284" t="str">
            <v>AJAT</v>
          </cell>
        </row>
        <row r="285">
          <cell r="F285" t="str">
            <v>AJONCOURT</v>
          </cell>
        </row>
        <row r="286">
          <cell r="F286" t="str">
            <v>AJOU</v>
          </cell>
        </row>
        <row r="287">
          <cell r="F287" t="str">
            <v>AJOUPA-BOUILLON</v>
          </cell>
        </row>
        <row r="288">
          <cell r="F288" t="str">
            <v>AJOUX</v>
          </cell>
        </row>
        <row r="289">
          <cell r="F289" t="str">
            <v>ALAIGNE</v>
          </cell>
        </row>
        <row r="290">
          <cell r="F290" t="str">
            <v>ALAINCOURT</v>
          </cell>
        </row>
        <row r="291">
          <cell r="F291" t="str">
            <v>ALAINCOURT</v>
          </cell>
        </row>
        <row r="292">
          <cell r="F292" t="str">
            <v>ALAINCOURT-LA-COTE</v>
          </cell>
        </row>
        <row r="293">
          <cell r="F293" t="str">
            <v>ALAIRAC</v>
          </cell>
        </row>
        <row r="294">
          <cell r="F294" t="str">
            <v>ALAN</v>
          </cell>
        </row>
        <row r="295">
          <cell r="F295" t="str">
            <v>ALANDO</v>
          </cell>
        </row>
        <row r="296">
          <cell r="F296" t="str">
            <v>ALATA</v>
          </cell>
        </row>
        <row r="297">
          <cell r="F297" t="str">
            <v>ALBA-LA-ROMAINE</v>
          </cell>
        </row>
        <row r="298">
          <cell r="F298" t="str">
            <v>ALBAN</v>
          </cell>
        </row>
        <row r="299">
          <cell r="F299" t="str">
            <v>ALBARET-LE-COMTAL</v>
          </cell>
        </row>
        <row r="300">
          <cell r="F300" t="str">
            <v>ALBARET-SAINTE-MARIE</v>
          </cell>
        </row>
        <row r="301">
          <cell r="F301" t="str">
            <v>ALBAS</v>
          </cell>
        </row>
        <row r="302">
          <cell r="F302" t="str">
            <v>ALBAS</v>
          </cell>
        </row>
        <row r="303">
          <cell r="F303" t="str">
            <v>ALBE</v>
          </cell>
        </row>
        <row r="304">
          <cell r="F304" t="str">
            <v>ALBEFEUILLE-LAGARDE</v>
          </cell>
        </row>
        <row r="305">
          <cell r="F305" t="str">
            <v>ALBENC</v>
          </cell>
        </row>
        <row r="306">
          <cell r="F306" t="str">
            <v>ALBENS</v>
          </cell>
        </row>
        <row r="307">
          <cell r="F307" t="str">
            <v>ALBEPIERRE-BREDONS</v>
          </cell>
        </row>
        <row r="308">
          <cell r="F308" t="str">
            <v>ALBERE</v>
          </cell>
        </row>
        <row r="309">
          <cell r="F309" t="str">
            <v>ALBERT</v>
          </cell>
        </row>
        <row r="310">
          <cell r="F310" t="str">
            <v>ALBERTACCE</v>
          </cell>
        </row>
        <row r="311">
          <cell r="F311" t="str">
            <v>ALBERTVILLE</v>
          </cell>
        </row>
        <row r="312">
          <cell r="F312" t="str">
            <v>ALBESTROFF</v>
          </cell>
        </row>
        <row r="313">
          <cell r="F313" t="str">
            <v>ALBI</v>
          </cell>
        </row>
        <row r="314">
          <cell r="F314" t="str">
            <v>ALBIAC</v>
          </cell>
        </row>
        <row r="315">
          <cell r="F315" t="str">
            <v>ALBIAC</v>
          </cell>
        </row>
        <row r="316">
          <cell r="F316" t="str">
            <v>ALBIAS</v>
          </cell>
        </row>
        <row r="317">
          <cell r="F317" t="str">
            <v>ALBIERES</v>
          </cell>
        </row>
        <row r="318">
          <cell r="F318" t="str">
            <v>ALBIES</v>
          </cell>
        </row>
        <row r="319">
          <cell r="F319" t="str">
            <v>ALBIEZ-LE-JEUNE</v>
          </cell>
        </row>
        <row r="320">
          <cell r="F320" t="str">
            <v>ALBIEZ-MONTROND</v>
          </cell>
        </row>
        <row r="321">
          <cell r="F321" t="str">
            <v>ALBIGNAC</v>
          </cell>
        </row>
        <row r="322">
          <cell r="F322" t="str">
            <v>ALBIGNY-SUR-SAONE</v>
          </cell>
        </row>
        <row r="323">
          <cell r="F323" t="str">
            <v>ALBINE</v>
          </cell>
        </row>
        <row r="324">
          <cell r="F324" t="str">
            <v>ALBITRECCIA</v>
          </cell>
        </row>
        <row r="325">
          <cell r="F325" t="str">
            <v>ALBON</v>
          </cell>
        </row>
        <row r="326">
          <cell r="F326" t="str">
            <v>ALBON</v>
          </cell>
        </row>
        <row r="327">
          <cell r="F327" t="str">
            <v>ALBOUSSIERE</v>
          </cell>
        </row>
        <row r="328">
          <cell r="F328" t="str">
            <v>ALBRES</v>
          </cell>
        </row>
        <row r="329">
          <cell r="F329" t="str">
            <v>ALBUSSAC</v>
          </cell>
        </row>
        <row r="330">
          <cell r="F330" t="str">
            <v>ALBY-SUR-CHERAN</v>
          </cell>
        </row>
        <row r="331">
          <cell r="F331" t="str">
            <v>ALCAY-ALCABEHETY-SUNHARETTE</v>
          </cell>
        </row>
        <row r="332">
          <cell r="F332" t="str">
            <v>ALDUDES</v>
          </cell>
        </row>
        <row r="333">
          <cell r="F333" t="str">
            <v>ALEMBON</v>
          </cell>
        </row>
        <row r="334">
          <cell r="F334" t="str">
            <v>ALENCON</v>
          </cell>
        </row>
        <row r="335">
          <cell r="F335" t="str">
            <v>ALENYA</v>
          </cell>
        </row>
        <row r="336">
          <cell r="F336" t="str">
            <v>ALERIA</v>
          </cell>
        </row>
        <row r="337">
          <cell r="F337" t="str">
            <v>ALES</v>
          </cell>
        </row>
        <row r="338">
          <cell r="F338" t="str">
            <v>ALET-LES-BAINS</v>
          </cell>
        </row>
        <row r="339">
          <cell r="F339" t="str">
            <v>ALETTE</v>
          </cell>
        </row>
        <row r="340">
          <cell r="F340" t="str">
            <v>ALEU</v>
          </cell>
        </row>
        <row r="341">
          <cell r="F341" t="str">
            <v>ALEX</v>
          </cell>
        </row>
        <row r="342">
          <cell r="F342" t="str">
            <v>ALEXAIN</v>
          </cell>
        </row>
        <row r="343">
          <cell r="F343" t="str">
            <v>ALEYRAC</v>
          </cell>
        </row>
        <row r="344">
          <cell r="F344" t="str">
            <v>ALFORTVILLE</v>
          </cell>
        </row>
        <row r="345">
          <cell r="F345" t="str">
            <v>ALGAJOLA</v>
          </cell>
        </row>
        <row r="346">
          <cell r="F346" t="str">
            <v>ALGANS</v>
          </cell>
        </row>
        <row r="347">
          <cell r="F347" t="str">
            <v>ALGOLSHEIM</v>
          </cell>
        </row>
        <row r="348">
          <cell r="F348" t="str">
            <v>ALGRANGE</v>
          </cell>
        </row>
        <row r="349">
          <cell r="F349" t="str">
            <v>ALIEZE</v>
          </cell>
        </row>
        <row r="350">
          <cell r="F350" t="str">
            <v>ALIGNAN-DU-VENT</v>
          </cell>
        </row>
        <row r="351">
          <cell r="F351" t="str">
            <v>ALINCOURT</v>
          </cell>
        </row>
        <row r="352">
          <cell r="F352" t="str">
            <v>ALINCTHUN</v>
          </cell>
        </row>
        <row r="353">
          <cell r="F353" t="str">
            <v>ALISE-SAINTE-REINE</v>
          </cell>
        </row>
        <row r="354">
          <cell r="F354" t="str">
            <v>ALISSAS</v>
          </cell>
        </row>
        <row r="355">
          <cell r="F355" t="str">
            <v>ALIX</v>
          </cell>
        </row>
        <row r="356">
          <cell r="F356" t="str">
            <v>ALIXAN</v>
          </cell>
        </row>
        <row r="357">
          <cell r="F357" t="str">
            <v>ALIZAY</v>
          </cell>
        </row>
        <row r="358">
          <cell r="F358" t="str">
            <v>ALLAIN</v>
          </cell>
        </row>
        <row r="359">
          <cell r="F359" t="str">
            <v>ALLAINES</v>
          </cell>
        </row>
        <row r="360">
          <cell r="F360" t="str">
            <v>ALLAINES-MERVILLIERS</v>
          </cell>
        </row>
        <row r="361">
          <cell r="F361" t="str">
            <v>ALLAINVILLE</v>
          </cell>
        </row>
        <row r="362">
          <cell r="F362" t="str">
            <v>ALLAINVILLE</v>
          </cell>
        </row>
        <row r="363">
          <cell r="F363" t="str">
            <v>ALLAIRE</v>
          </cell>
        </row>
        <row r="364">
          <cell r="F364" t="str">
            <v>ALLAMONT</v>
          </cell>
        </row>
        <row r="365">
          <cell r="F365" t="str">
            <v>ALLAMPS</v>
          </cell>
        </row>
        <row r="366">
          <cell r="F366" t="str">
            <v>ALLAN</v>
          </cell>
        </row>
        <row r="367">
          <cell r="F367" t="str">
            <v>ALLANCHE</v>
          </cell>
        </row>
        <row r="368">
          <cell r="F368" t="str">
            <v>ALLAND'HUY-ET-SAUSSEUIL</v>
          </cell>
        </row>
        <row r="369">
          <cell r="F369" t="str">
            <v>ALLARMONT</v>
          </cell>
        </row>
        <row r="370">
          <cell r="F370" t="str">
            <v>ALLAS-BOCAGE</v>
          </cell>
        </row>
        <row r="371">
          <cell r="F371" t="str">
            <v>ALLAS-CHAMPAGNE</v>
          </cell>
        </row>
        <row r="372">
          <cell r="F372" t="str">
            <v>ALLAS-LES-MINES</v>
          </cell>
        </row>
        <row r="373">
          <cell r="F373" t="str">
            <v>ALLASSAC</v>
          </cell>
        </row>
        <row r="374">
          <cell r="F374" t="str">
            <v>ALLAUCH</v>
          </cell>
        </row>
        <row r="375">
          <cell r="F375" t="str">
            <v>ALLEGRE</v>
          </cell>
        </row>
        <row r="376">
          <cell r="F376" t="str">
            <v>ALLEGRE</v>
          </cell>
        </row>
        <row r="377">
          <cell r="F377" t="str">
            <v>ALLEINS</v>
          </cell>
        </row>
        <row r="378">
          <cell r="F378" t="str">
            <v>ALLEMAGNE-EN-PROVENCE</v>
          </cell>
        </row>
        <row r="379">
          <cell r="F379" t="str">
            <v>ALLEMANCHE-LAUNAY-ET-SOYER</v>
          </cell>
        </row>
        <row r="380">
          <cell r="F380" t="str">
            <v>ALLEMANS</v>
          </cell>
        </row>
        <row r="381">
          <cell r="F381" t="str">
            <v>ALLEMANS-DU-DROPT</v>
          </cell>
        </row>
        <row r="382">
          <cell r="F382" t="str">
            <v>ALLEMANT</v>
          </cell>
        </row>
        <row r="383">
          <cell r="F383" t="str">
            <v>ALLEMANT</v>
          </cell>
        </row>
        <row r="384">
          <cell r="F384" t="str">
            <v>ALLEMOND</v>
          </cell>
        </row>
        <row r="385">
          <cell r="F385" t="str">
            <v>ALLENAY</v>
          </cell>
        </row>
        <row r="386">
          <cell r="F386" t="str">
            <v>ALLENC</v>
          </cell>
        </row>
        <row r="387">
          <cell r="F387" t="str">
            <v>ALLENJOIE</v>
          </cell>
        </row>
        <row r="388">
          <cell r="F388" t="str">
            <v>ALLENNES-LES-MARAIS</v>
          </cell>
        </row>
        <row r="389">
          <cell r="F389" t="str">
            <v>ALLENWILLER</v>
          </cell>
        </row>
        <row r="390">
          <cell r="F390" t="str">
            <v>ALLEREY</v>
          </cell>
        </row>
        <row r="391">
          <cell r="F391" t="str">
            <v>ALLEREY-SUR-SAONE</v>
          </cell>
        </row>
        <row r="392">
          <cell r="F392" t="str">
            <v>ALLERIOT</v>
          </cell>
        </row>
        <row r="393">
          <cell r="F393" t="str">
            <v>ALLERY</v>
          </cell>
        </row>
        <row r="394">
          <cell r="F394" t="str">
            <v>ALLES-SUR-DORDOGNE</v>
          </cell>
        </row>
        <row r="395">
          <cell r="F395" t="str">
            <v>ALLEUDS</v>
          </cell>
        </row>
        <row r="396">
          <cell r="F396" t="str">
            <v>ALLEUDS</v>
          </cell>
        </row>
        <row r="397">
          <cell r="F397" t="str">
            <v>ALLEUX</v>
          </cell>
        </row>
        <row r="398">
          <cell r="F398" t="str">
            <v>ALLEUZE</v>
          </cell>
        </row>
        <row r="399">
          <cell r="F399" t="str">
            <v>ALLEVARD</v>
          </cell>
        </row>
        <row r="400">
          <cell r="F400" t="str">
            <v>ALLEVES</v>
          </cell>
        </row>
        <row r="401">
          <cell r="F401" t="str">
            <v>ALLEX</v>
          </cell>
        </row>
        <row r="402">
          <cell r="F402" t="str">
            <v>ALLEYRAC</v>
          </cell>
        </row>
        <row r="403">
          <cell r="F403" t="str">
            <v>ALLEYRAS</v>
          </cell>
        </row>
        <row r="404">
          <cell r="F404" t="str">
            <v>ALLEYRAT</v>
          </cell>
        </row>
        <row r="405">
          <cell r="F405" t="str">
            <v>ALLEYRAT</v>
          </cell>
        </row>
        <row r="406">
          <cell r="F406" t="str">
            <v>ALLEZ-ET-CAZENEUVE</v>
          </cell>
        </row>
        <row r="407">
          <cell r="F407" t="str">
            <v>ALLIANCELLES</v>
          </cell>
        </row>
        <row r="408">
          <cell r="F408" t="str">
            <v>ALLIAT</v>
          </cell>
        </row>
        <row r="409">
          <cell r="F409" t="str">
            <v>ALLIBAUDIERES</v>
          </cell>
        </row>
        <row r="410">
          <cell r="F410" t="str">
            <v>ALLICHAMPS</v>
          </cell>
        </row>
        <row r="411">
          <cell r="F411" t="str">
            <v>ALLIER</v>
          </cell>
        </row>
        <row r="412">
          <cell r="F412" t="str">
            <v>ALLIERES</v>
          </cell>
        </row>
        <row r="413">
          <cell r="F413" t="str">
            <v>ALLIES</v>
          </cell>
        </row>
        <row r="414">
          <cell r="F414" t="str">
            <v>ALLIGNY-COSNE</v>
          </cell>
        </row>
        <row r="415">
          <cell r="F415" t="str">
            <v>ALLIGNY-EN-MORVAN</v>
          </cell>
        </row>
        <row r="416">
          <cell r="F416" t="str">
            <v>ALLINEUC</v>
          </cell>
        </row>
        <row r="417">
          <cell r="F417" t="str">
            <v>ALLINGES</v>
          </cell>
        </row>
        <row r="418">
          <cell r="F418" t="str">
            <v>ALLOGNY</v>
          </cell>
        </row>
        <row r="419">
          <cell r="F419" t="str">
            <v>ALLONDANS</v>
          </cell>
        </row>
        <row r="420">
          <cell r="F420" t="str">
            <v>ALLONDAZ</v>
          </cell>
        </row>
        <row r="421">
          <cell r="F421" t="str">
            <v>ALLONDRELLE-LA-MALMAISON</v>
          </cell>
        </row>
        <row r="422">
          <cell r="F422" t="str">
            <v>ALLONNE</v>
          </cell>
        </row>
        <row r="423">
          <cell r="F423" t="str">
            <v>ALLONNE</v>
          </cell>
        </row>
        <row r="424">
          <cell r="F424" t="str">
            <v>ALLONNES</v>
          </cell>
        </row>
        <row r="425">
          <cell r="F425" t="str">
            <v>ALLONNES</v>
          </cell>
        </row>
        <row r="426">
          <cell r="F426" t="str">
            <v>ALLONNES</v>
          </cell>
        </row>
        <row r="427">
          <cell r="F427" t="str">
            <v>ALLONS</v>
          </cell>
        </row>
        <row r="428">
          <cell r="F428" t="str">
            <v>ALLONS</v>
          </cell>
        </row>
        <row r="429">
          <cell r="F429" t="str">
            <v>ALLONVILLE</v>
          </cell>
        </row>
        <row r="430">
          <cell r="F430" t="str">
            <v>ALLONZIER-LA-CAILLE</v>
          </cell>
        </row>
        <row r="431">
          <cell r="F431" t="str">
            <v>ALLOS</v>
          </cell>
        </row>
        <row r="432">
          <cell r="F432" t="str">
            <v>ALLOUAGNE</v>
          </cell>
        </row>
        <row r="433">
          <cell r="F433" t="str">
            <v>ALLOUE</v>
          </cell>
        </row>
        <row r="434">
          <cell r="F434" t="str">
            <v>ALLOUIS</v>
          </cell>
        </row>
        <row r="435">
          <cell r="F435" t="str">
            <v>ALLOUVILLE-BELLEFOSSE</v>
          </cell>
        </row>
        <row r="436">
          <cell r="F436" t="str">
            <v>ALLUES</v>
          </cell>
        </row>
        <row r="437">
          <cell r="F437" t="str">
            <v>ALLUETS-LE-ROI</v>
          </cell>
        </row>
        <row r="438">
          <cell r="F438" t="str">
            <v>ALLUY</v>
          </cell>
        </row>
        <row r="439">
          <cell r="F439" t="str">
            <v>ALLUYES</v>
          </cell>
        </row>
        <row r="440">
          <cell r="F440" t="str">
            <v>ALLY</v>
          </cell>
        </row>
        <row r="441">
          <cell r="F441" t="str">
            <v>ALLY</v>
          </cell>
        </row>
        <row r="442">
          <cell r="F442" t="str">
            <v>ALMAYRAC</v>
          </cell>
        </row>
        <row r="443">
          <cell r="F443" t="str">
            <v>ALMENECHES</v>
          </cell>
        </row>
        <row r="444">
          <cell r="F444" t="str">
            <v>ALMONT-LES-JUNIES</v>
          </cell>
        </row>
        <row r="445">
          <cell r="F445" t="str">
            <v>ALOS</v>
          </cell>
        </row>
        <row r="446">
          <cell r="F446" t="str">
            <v>ALOS</v>
          </cell>
        </row>
        <row r="447">
          <cell r="F447" t="str">
            <v>ALOS-SIBAS-ABENSE</v>
          </cell>
        </row>
        <row r="448">
          <cell r="F448" t="str">
            <v>ALOXE-CORTON</v>
          </cell>
        </row>
        <row r="449">
          <cell r="F449" t="str">
            <v>ALPUECH</v>
          </cell>
        </row>
        <row r="450">
          <cell r="F450" t="str">
            <v>ALQUINES</v>
          </cell>
        </row>
        <row r="451">
          <cell r="F451" t="str">
            <v>ALRANCE</v>
          </cell>
        </row>
        <row r="452">
          <cell r="F452" t="str">
            <v>ALSTING</v>
          </cell>
        </row>
        <row r="453">
          <cell r="F453" t="str">
            <v>ALTAGENE</v>
          </cell>
        </row>
        <row r="454">
          <cell r="F454" t="str">
            <v>ALTECKENDORF</v>
          </cell>
        </row>
        <row r="455">
          <cell r="F455" t="str">
            <v>ALTENACH</v>
          </cell>
        </row>
        <row r="456">
          <cell r="F456" t="str">
            <v>ALTENHEIM</v>
          </cell>
        </row>
        <row r="457">
          <cell r="F457" t="str">
            <v>ALTHEN-DES-PALUDS</v>
          </cell>
        </row>
        <row r="458">
          <cell r="F458" t="str">
            <v>ALTIANI</v>
          </cell>
        </row>
        <row r="459">
          <cell r="F459" t="str">
            <v>ALTIER</v>
          </cell>
        </row>
        <row r="460">
          <cell r="F460" t="str">
            <v>ALTILLAC</v>
          </cell>
        </row>
        <row r="461">
          <cell r="F461" t="str">
            <v>ALTKIRCH</v>
          </cell>
        </row>
        <row r="462">
          <cell r="F462" t="str">
            <v>ALTORF</v>
          </cell>
        </row>
        <row r="463">
          <cell r="F463" t="str">
            <v>ALTRIPPE</v>
          </cell>
        </row>
        <row r="464">
          <cell r="F464" t="str">
            <v>ALTVILLER</v>
          </cell>
        </row>
        <row r="465">
          <cell r="F465" t="str">
            <v>ALTWILLER</v>
          </cell>
        </row>
        <row r="466">
          <cell r="F466" t="str">
            <v>ALUZE</v>
          </cell>
        </row>
        <row r="467">
          <cell r="F467" t="str">
            <v>ALVIGNAC</v>
          </cell>
        </row>
        <row r="468">
          <cell r="F468" t="str">
            <v>ALVIMARE</v>
          </cell>
        </row>
        <row r="469">
          <cell r="F469" t="str">
            <v>ALZEN</v>
          </cell>
        </row>
        <row r="470">
          <cell r="F470" t="str">
            <v>ALZI</v>
          </cell>
        </row>
        <row r="471">
          <cell r="F471" t="str">
            <v>ALZING</v>
          </cell>
        </row>
        <row r="472">
          <cell r="F472" t="str">
            <v>ALZON</v>
          </cell>
        </row>
        <row r="473">
          <cell r="F473" t="str">
            <v>ALZONNE</v>
          </cell>
        </row>
        <row r="474">
          <cell r="F474" t="str">
            <v>AMAGE</v>
          </cell>
        </row>
        <row r="475">
          <cell r="F475" t="str">
            <v>AMAGNE</v>
          </cell>
        </row>
        <row r="476">
          <cell r="F476" t="str">
            <v>AMAGNEY</v>
          </cell>
        </row>
        <row r="477">
          <cell r="F477" t="str">
            <v>AMAILLOUX</v>
          </cell>
        </row>
        <row r="478">
          <cell r="F478" t="str">
            <v>AMANCE</v>
          </cell>
        </row>
        <row r="479">
          <cell r="F479" t="str">
            <v>AMANCE</v>
          </cell>
        </row>
        <row r="480">
          <cell r="F480" t="str">
            <v>AMANCE</v>
          </cell>
        </row>
        <row r="481">
          <cell r="F481" t="str">
            <v>AMANCEY</v>
          </cell>
        </row>
        <row r="482">
          <cell r="F482" t="str">
            <v>AMANCY</v>
          </cell>
        </row>
        <row r="483">
          <cell r="F483" t="str">
            <v>AMANGE</v>
          </cell>
        </row>
        <row r="484">
          <cell r="F484" t="str">
            <v>AMANLIS</v>
          </cell>
        </row>
        <row r="485">
          <cell r="F485" t="str">
            <v>AMANTY</v>
          </cell>
        </row>
        <row r="486">
          <cell r="F486" t="str">
            <v>AMANVILLERS</v>
          </cell>
        </row>
        <row r="487">
          <cell r="F487" t="str">
            <v>AMANZE</v>
          </cell>
        </row>
        <row r="488">
          <cell r="F488" t="str">
            <v>AMAREINS-FRANCHELEINS-CESSEINS</v>
          </cell>
        </row>
        <row r="489">
          <cell r="F489" t="str">
            <v>AMARENS</v>
          </cell>
        </row>
        <row r="490">
          <cell r="F490" t="str">
            <v>AMATHAY-VESIGNEUX</v>
          </cell>
        </row>
        <row r="491">
          <cell r="F491" t="str">
            <v>AMAYE-SUR-ORNE</v>
          </cell>
        </row>
        <row r="492">
          <cell r="F492" t="str">
            <v>AMAYE-SUR-SEULLES</v>
          </cell>
        </row>
        <row r="493">
          <cell r="F493" t="str">
            <v>AMAZY</v>
          </cell>
        </row>
        <row r="494">
          <cell r="F494" t="str">
            <v>AMBACOURT</v>
          </cell>
        </row>
        <row r="495">
          <cell r="F495" t="str">
            <v>AMBARES-ET-LAGRAVE</v>
          </cell>
        </row>
        <row r="496">
          <cell r="F496" t="str">
            <v>AMBAX</v>
          </cell>
        </row>
        <row r="497">
          <cell r="F497" t="str">
            <v>AMBAZAC</v>
          </cell>
        </row>
        <row r="498">
          <cell r="F498" t="str">
            <v>AMBEL</v>
          </cell>
        </row>
        <row r="499">
          <cell r="F499" t="str">
            <v>AMBENAY</v>
          </cell>
        </row>
        <row r="500">
          <cell r="F500" t="str">
            <v>AMBERAC</v>
          </cell>
        </row>
        <row r="501">
          <cell r="F501" t="str">
            <v>AMBERIEU-EN-BUGEY</v>
          </cell>
        </row>
        <row r="502">
          <cell r="F502" t="str">
            <v>AMBERIEUX</v>
          </cell>
        </row>
        <row r="503">
          <cell r="F503" t="str">
            <v>AMBERIEUX-EN-DOMBES</v>
          </cell>
        </row>
        <row r="504">
          <cell r="F504" t="str">
            <v>AMBERNAC</v>
          </cell>
        </row>
        <row r="505">
          <cell r="F505" t="str">
            <v>AMBERRE</v>
          </cell>
        </row>
        <row r="506">
          <cell r="F506" t="str">
            <v>AMBERT</v>
          </cell>
        </row>
        <row r="507">
          <cell r="F507" t="str">
            <v>AMBES</v>
          </cell>
        </row>
        <row r="508">
          <cell r="F508" t="str">
            <v>AMBEYRAC</v>
          </cell>
        </row>
        <row r="509">
          <cell r="F509" t="str">
            <v>AMBIALET</v>
          </cell>
        </row>
        <row r="510">
          <cell r="F510" t="str">
            <v>AMBIEGNA</v>
          </cell>
        </row>
        <row r="511">
          <cell r="F511" t="str">
            <v>AMBIERLE</v>
          </cell>
        </row>
        <row r="512">
          <cell r="F512" t="str">
            <v>AMBIEVILLERS</v>
          </cell>
        </row>
        <row r="513">
          <cell r="F513" t="str">
            <v>AMBILLOU</v>
          </cell>
        </row>
        <row r="514">
          <cell r="F514" t="str">
            <v>AMBILLOU-CHATEAU</v>
          </cell>
        </row>
        <row r="515">
          <cell r="F515" t="str">
            <v>AMBILLY</v>
          </cell>
        </row>
        <row r="516">
          <cell r="F516" t="str">
            <v>AMBLAINVILLE</v>
          </cell>
        </row>
        <row r="517">
          <cell r="F517" t="str">
            <v>AMBLANS-ET-VELOTTE</v>
          </cell>
        </row>
        <row r="518">
          <cell r="F518" t="str">
            <v>AMBLENY</v>
          </cell>
        </row>
        <row r="519">
          <cell r="F519" t="str">
            <v>AMBLEON</v>
          </cell>
        </row>
        <row r="520">
          <cell r="F520" t="str">
            <v>AMBLETEUSE</v>
          </cell>
        </row>
        <row r="521">
          <cell r="F521" t="str">
            <v>AMBLEVILLE</v>
          </cell>
        </row>
        <row r="522">
          <cell r="F522" t="str">
            <v>AMBLEVILLE</v>
          </cell>
        </row>
        <row r="523">
          <cell r="F523" t="str">
            <v>AMBLIE</v>
          </cell>
        </row>
        <row r="524">
          <cell r="F524" t="str">
            <v>AMBLIMONT</v>
          </cell>
        </row>
        <row r="525">
          <cell r="F525" t="str">
            <v>AMBLOY</v>
          </cell>
        </row>
        <row r="526">
          <cell r="F526" t="str">
            <v>AMBLY-FLEURY</v>
          </cell>
        </row>
        <row r="527">
          <cell r="F527" t="str">
            <v>AMBLY-SUR-MEUSE</v>
          </cell>
        </row>
        <row r="528">
          <cell r="F528" t="str">
            <v>AMBOISE</v>
          </cell>
        </row>
        <row r="529">
          <cell r="F529" t="str">
            <v>AMBON</v>
          </cell>
        </row>
        <row r="530">
          <cell r="F530" t="str">
            <v>AMBONIL</v>
          </cell>
        </row>
        <row r="531">
          <cell r="F531" t="str">
            <v>AMBONNAY</v>
          </cell>
        </row>
        <row r="532">
          <cell r="F532" t="str">
            <v>AMBONVILLE</v>
          </cell>
        </row>
        <row r="533">
          <cell r="F533" t="str">
            <v>AMBRAULT</v>
          </cell>
        </row>
        <row r="534">
          <cell r="F534" t="str">
            <v>AMBRES</v>
          </cell>
        </row>
        <row r="535">
          <cell r="F535" t="str">
            <v>AMBRICOURT</v>
          </cell>
        </row>
        <row r="536">
          <cell r="F536" t="str">
            <v>AMBRIEF</v>
          </cell>
        </row>
        <row r="537">
          <cell r="F537" t="str">
            <v>AMBRIERES</v>
          </cell>
        </row>
        <row r="538">
          <cell r="F538" t="str">
            <v>AMBRIERES-LES-VALLEES</v>
          </cell>
        </row>
        <row r="539">
          <cell r="F539" t="str">
            <v>AMBRINES</v>
          </cell>
        </row>
        <row r="540">
          <cell r="F540" t="str">
            <v>AMBRONAY</v>
          </cell>
        </row>
        <row r="541">
          <cell r="F541" t="str">
            <v>AMBRUGEAT</v>
          </cell>
        </row>
        <row r="542">
          <cell r="F542" t="str">
            <v>AMBRUMESNIL</v>
          </cell>
        </row>
        <row r="543">
          <cell r="F543" t="str">
            <v>AMBRUS</v>
          </cell>
        </row>
        <row r="544">
          <cell r="F544" t="str">
            <v>AMBUTRIX</v>
          </cell>
        </row>
        <row r="545">
          <cell r="F545" t="str">
            <v>AMECOURT</v>
          </cell>
        </row>
        <row r="546">
          <cell r="F546" t="str">
            <v>AMELECOURT</v>
          </cell>
        </row>
        <row r="547">
          <cell r="F547" t="str">
            <v>AMELIE-LES-BAINS-PALALDA</v>
          </cell>
        </row>
        <row r="548">
          <cell r="F548" t="str">
            <v>AMEL-SUR-L'ETANG</v>
          </cell>
        </row>
        <row r="549">
          <cell r="F549" t="str">
            <v>AMENDEUIX-ONEIX</v>
          </cell>
        </row>
        <row r="550">
          <cell r="F550" t="str">
            <v>AMENONCOURT</v>
          </cell>
        </row>
        <row r="551">
          <cell r="F551" t="str">
            <v>AMENUCOURT</v>
          </cell>
        </row>
        <row r="552">
          <cell r="F552" t="str">
            <v>AMES</v>
          </cell>
        </row>
        <row r="553">
          <cell r="F553" t="str">
            <v>AMETTES</v>
          </cell>
        </row>
        <row r="554">
          <cell r="F554" t="str">
            <v>AMEUGNY</v>
          </cell>
        </row>
        <row r="555">
          <cell r="F555" t="str">
            <v>AMEUVELLE</v>
          </cell>
        </row>
        <row r="556">
          <cell r="F556" t="str">
            <v>AMFREVILLE</v>
          </cell>
        </row>
        <row r="557">
          <cell r="F557" t="str">
            <v>AMFREVILLE</v>
          </cell>
        </row>
        <row r="558">
          <cell r="F558" t="str">
            <v>AMFREVILLE-LA-CAMPAGNE</v>
          </cell>
        </row>
        <row r="559">
          <cell r="F559" t="str">
            <v>AMFREVILLE-LA-MI-VOIE</v>
          </cell>
        </row>
        <row r="560">
          <cell r="F560" t="str">
            <v>AMFREVILLE-LES-CHAMPS</v>
          </cell>
        </row>
        <row r="561">
          <cell r="F561" t="str">
            <v>AMFREVILLE-LES-CHAMPS</v>
          </cell>
        </row>
        <row r="562">
          <cell r="F562" t="str">
            <v>AMFREVILLE-SOUS-LES-MONTS</v>
          </cell>
        </row>
        <row r="563">
          <cell r="F563" t="str">
            <v>AMFREVILLE-SUR-ITON</v>
          </cell>
        </row>
        <row r="564">
          <cell r="F564" t="str">
            <v>AMFROIPRET</v>
          </cell>
        </row>
        <row r="565">
          <cell r="F565" t="str">
            <v>AMIENS</v>
          </cell>
        </row>
        <row r="566">
          <cell r="F566" t="str">
            <v>AMIFONTAINE</v>
          </cell>
        </row>
        <row r="567">
          <cell r="F567" t="str">
            <v>AMIGNY</v>
          </cell>
        </row>
        <row r="568">
          <cell r="F568" t="str">
            <v>AMIGNY-ROUY</v>
          </cell>
        </row>
        <row r="569">
          <cell r="F569" t="str">
            <v>AMILLIS</v>
          </cell>
        </row>
        <row r="570">
          <cell r="F570" t="str">
            <v>AMILLY</v>
          </cell>
        </row>
        <row r="571">
          <cell r="F571" t="str">
            <v>AMILLY</v>
          </cell>
        </row>
        <row r="572">
          <cell r="F572" t="str">
            <v>AMIONS</v>
          </cell>
        </row>
        <row r="573">
          <cell r="F573" t="str">
            <v>AMIRAT</v>
          </cell>
        </row>
        <row r="574">
          <cell r="F574" t="str">
            <v>AMMERSCHWIHR</v>
          </cell>
        </row>
        <row r="575">
          <cell r="F575" t="str">
            <v>AMMERZWILLER</v>
          </cell>
        </row>
        <row r="576">
          <cell r="F576" t="str">
            <v>AMNE</v>
          </cell>
        </row>
        <row r="577">
          <cell r="F577" t="str">
            <v>AMNEVILLE</v>
          </cell>
        </row>
        <row r="578">
          <cell r="F578" t="str">
            <v>AMONCOURT</v>
          </cell>
        </row>
        <row r="579">
          <cell r="F579" t="str">
            <v>AMONDANS</v>
          </cell>
        </row>
        <row r="580">
          <cell r="F580" t="str">
            <v>AMONT-ET-EFFRENEY</v>
          </cell>
        </row>
        <row r="581">
          <cell r="F581" t="str">
            <v>AMOROTS-SUCCOS</v>
          </cell>
        </row>
        <row r="582">
          <cell r="F582" t="str">
            <v>AMOU</v>
          </cell>
        </row>
        <row r="583">
          <cell r="F583" t="str">
            <v>AMPILLY-LES-BORDES</v>
          </cell>
        </row>
        <row r="584">
          <cell r="F584" t="str">
            <v>AMPILLY-LE-SEC</v>
          </cell>
        </row>
        <row r="585">
          <cell r="F585" t="str">
            <v>AMPLEPUIS</v>
          </cell>
        </row>
        <row r="586">
          <cell r="F586" t="str">
            <v>AMPLIER</v>
          </cell>
        </row>
        <row r="587">
          <cell r="F587" t="str">
            <v>AMPOIGNE</v>
          </cell>
        </row>
        <row r="588">
          <cell r="F588" t="str">
            <v>AMPONVILLE</v>
          </cell>
        </row>
        <row r="589">
          <cell r="F589" t="str">
            <v>AMPRIANI</v>
          </cell>
        </row>
        <row r="590">
          <cell r="F590" t="str">
            <v>AMPUIS</v>
          </cell>
        </row>
        <row r="591">
          <cell r="F591" t="str">
            <v>AMPUS</v>
          </cell>
        </row>
        <row r="592">
          <cell r="F592" t="str">
            <v>AMURE</v>
          </cell>
        </row>
        <row r="593">
          <cell r="F593" t="str">
            <v>AMY</v>
          </cell>
        </row>
        <row r="594">
          <cell r="F594" t="str">
            <v>ANAIS</v>
          </cell>
        </row>
        <row r="595">
          <cell r="F595" t="str">
            <v>ANAIS</v>
          </cell>
        </row>
        <row r="596">
          <cell r="F596" t="str">
            <v>ANAN</v>
          </cell>
        </row>
        <row r="597">
          <cell r="F597" t="str">
            <v>ANCE</v>
          </cell>
        </row>
        <row r="598">
          <cell r="F598" t="str">
            <v>ANCEAUMEVILLE</v>
          </cell>
        </row>
        <row r="599">
          <cell r="F599" t="str">
            <v>ANCEINS</v>
          </cell>
        </row>
        <row r="600">
          <cell r="F600" t="str">
            <v>ANCELLE</v>
          </cell>
        </row>
        <row r="601">
          <cell r="F601" t="str">
            <v>ANCEMONT</v>
          </cell>
        </row>
        <row r="602">
          <cell r="F602" t="str">
            <v>ANCENIS</v>
          </cell>
        </row>
        <row r="603">
          <cell r="F603" t="str">
            <v>ANCERVILLE</v>
          </cell>
        </row>
        <row r="604">
          <cell r="F604" t="str">
            <v>ANCERVILLE</v>
          </cell>
        </row>
        <row r="605">
          <cell r="F605" t="str">
            <v>ANCERVILLER</v>
          </cell>
        </row>
        <row r="606">
          <cell r="F606" t="str">
            <v>ANCEY</v>
          </cell>
        </row>
        <row r="607">
          <cell r="F607" t="str">
            <v>ANCHAMPS</v>
          </cell>
        </row>
        <row r="608">
          <cell r="F608" t="str">
            <v>ANCHE</v>
          </cell>
        </row>
        <row r="609">
          <cell r="F609" t="str">
            <v>ANCHE</v>
          </cell>
        </row>
        <row r="610">
          <cell r="F610" t="str">
            <v>ANCHENONCOURT-ET-CHAZEL</v>
          </cell>
        </row>
        <row r="611">
          <cell r="F611" t="str">
            <v>ANCIENVILLE</v>
          </cell>
        </row>
        <row r="612">
          <cell r="F612" t="str">
            <v>ANCIER</v>
          </cell>
        </row>
        <row r="613">
          <cell r="F613" t="str">
            <v>ANCINNES</v>
          </cell>
        </row>
        <row r="614">
          <cell r="F614" t="str">
            <v>ANCIZAN</v>
          </cell>
        </row>
        <row r="615">
          <cell r="F615" t="str">
            <v>ANCIZES-COMPS</v>
          </cell>
        </row>
        <row r="616">
          <cell r="F616" t="str">
            <v>ANCONE</v>
          </cell>
        </row>
        <row r="617">
          <cell r="F617" t="str">
            <v>ANCOURT</v>
          </cell>
        </row>
        <row r="618">
          <cell r="F618" t="str">
            <v>ANCOURTEVILLE-SUR-HERICOURT</v>
          </cell>
        </row>
        <row r="619">
          <cell r="F619" t="str">
            <v>ANCRETIEVILLE-SAINT-VICTOR</v>
          </cell>
        </row>
        <row r="620">
          <cell r="F620" t="str">
            <v>ANCRETTEVILLE-SUR-MER</v>
          </cell>
        </row>
        <row r="621">
          <cell r="F621" t="str">
            <v>ANCTEVILLE</v>
          </cell>
        </row>
        <row r="622">
          <cell r="F622" t="str">
            <v>ANCTOVILLE</v>
          </cell>
        </row>
        <row r="623">
          <cell r="F623" t="str">
            <v>ANCTOVILLE-SUR-BOSCQ</v>
          </cell>
        </row>
        <row r="624">
          <cell r="F624" t="str">
            <v>ANCY</v>
          </cell>
        </row>
        <row r="625">
          <cell r="F625" t="str">
            <v>ANCY-LE-FRANC</v>
          </cell>
        </row>
        <row r="626">
          <cell r="F626" t="str">
            <v>ANCY-LE-LIBRE</v>
          </cell>
        </row>
        <row r="627">
          <cell r="F627" t="str">
            <v>ANCY-SUR-MOSELLE</v>
          </cell>
        </row>
        <row r="628">
          <cell r="F628" t="str">
            <v>ANDAINVILLE</v>
          </cell>
        </row>
        <row r="629">
          <cell r="F629" t="str">
            <v>ANDANCE</v>
          </cell>
        </row>
        <row r="630">
          <cell r="F630" t="str">
            <v>ANDANCETTE</v>
          </cell>
        </row>
        <row r="631">
          <cell r="F631" t="str">
            <v>ANDARD</v>
          </cell>
        </row>
        <row r="632">
          <cell r="F632" t="str">
            <v>ANDE</v>
          </cell>
        </row>
        <row r="633">
          <cell r="F633" t="str">
            <v>ANDECHY</v>
          </cell>
        </row>
        <row r="634">
          <cell r="F634" t="str">
            <v>ANDEL</v>
          </cell>
        </row>
        <row r="635">
          <cell r="F635" t="str">
            <v>ANDELAIN</v>
          </cell>
        </row>
        <row r="636">
          <cell r="F636" t="str">
            <v>ANDELAROCHE</v>
          </cell>
        </row>
        <row r="637">
          <cell r="F637" t="str">
            <v>ANDELARRE</v>
          </cell>
        </row>
        <row r="638">
          <cell r="F638" t="str">
            <v>ANDELARROT</v>
          </cell>
        </row>
        <row r="639">
          <cell r="F639" t="str">
            <v>ANDELAT</v>
          </cell>
        </row>
        <row r="640">
          <cell r="F640" t="str">
            <v>ANDELNANS</v>
          </cell>
        </row>
        <row r="641">
          <cell r="F641" t="str">
            <v>ANDELOT-BLANCHEVILLE</v>
          </cell>
        </row>
        <row r="642">
          <cell r="F642" t="str">
            <v>ANDELOT-EN-MONTAGNE</v>
          </cell>
        </row>
        <row r="643">
          <cell r="F643" t="str">
            <v>ANDELOT-MORVAL</v>
          </cell>
        </row>
        <row r="644">
          <cell r="F644" t="str">
            <v>ANDELU</v>
          </cell>
        </row>
        <row r="645">
          <cell r="F645" t="str">
            <v>ANDELYS</v>
          </cell>
        </row>
        <row r="646">
          <cell r="F646" t="str">
            <v>ANDERNAY</v>
          </cell>
        </row>
        <row r="647">
          <cell r="F647" t="str">
            <v>ANDERNOS-LES-BAINS</v>
          </cell>
        </row>
        <row r="648">
          <cell r="F648" t="str">
            <v>ANDERNY</v>
          </cell>
        </row>
        <row r="649">
          <cell r="F649" t="str">
            <v>ANDERT-ET-CONDON</v>
          </cell>
        </row>
        <row r="650">
          <cell r="F650" t="str">
            <v>ANDEVILLE</v>
          </cell>
        </row>
        <row r="651">
          <cell r="F651" t="str">
            <v>ANDIGNE</v>
          </cell>
        </row>
        <row r="652">
          <cell r="F652" t="str">
            <v>ANDILLAC</v>
          </cell>
        </row>
        <row r="653">
          <cell r="F653" t="str">
            <v>ANDILLY</v>
          </cell>
        </row>
        <row r="654">
          <cell r="F654" t="str">
            <v>ANDILLY</v>
          </cell>
        </row>
        <row r="655">
          <cell r="F655" t="str">
            <v>ANDILLY</v>
          </cell>
        </row>
        <row r="656">
          <cell r="F656" t="str">
            <v>ANDILLY</v>
          </cell>
        </row>
        <row r="657">
          <cell r="F657" t="str">
            <v>ANDILLY-EN-BASSIGNY</v>
          </cell>
        </row>
        <row r="658">
          <cell r="F658" t="str">
            <v>ANDIRAN</v>
          </cell>
        </row>
        <row r="659">
          <cell r="F659" t="str">
            <v>ANDLAU</v>
          </cell>
        </row>
        <row r="660">
          <cell r="F660" t="str">
            <v>ANDOINS</v>
          </cell>
        </row>
        <row r="661">
          <cell r="F661" t="str">
            <v>ANDOLSHEIM</v>
          </cell>
        </row>
        <row r="662">
          <cell r="F662" t="str">
            <v>ANDON</v>
          </cell>
        </row>
        <row r="663">
          <cell r="F663" t="str">
            <v>ANDONVILLE</v>
          </cell>
        </row>
        <row r="664">
          <cell r="F664" t="str">
            <v>ANDORNAY</v>
          </cell>
        </row>
        <row r="665">
          <cell r="F665" t="str">
            <v>ANDOUILLE</v>
          </cell>
        </row>
        <row r="666">
          <cell r="F666" t="str">
            <v>ANDOUILLE-NEUVILLE</v>
          </cell>
        </row>
        <row r="667">
          <cell r="F667" t="str">
            <v>ANDOUQUE</v>
          </cell>
        </row>
        <row r="668">
          <cell r="F668" t="str">
            <v>ANDREIN</v>
          </cell>
        </row>
        <row r="669">
          <cell r="F669" t="str">
            <v>ANDRES</v>
          </cell>
        </row>
        <row r="670">
          <cell r="F670" t="str">
            <v>ANDREST</v>
          </cell>
        </row>
        <row r="671">
          <cell r="F671" t="str">
            <v>ANDRESY</v>
          </cell>
        </row>
        <row r="672">
          <cell r="F672" t="str">
            <v>ANDREZE</v>
          </cell>
        </row>
        <row r="673">
          <cell r="F673" t="str">
            <v>ANDREZEL</v>
          </cell>
        </row>
        <row r="674">
          <cell r="F674" t="str">
            <v>ANDREZIEUX-BOUTHEON</v>
          </cell>
        </row>
        <row r="675">
          <cell r="F675" t="str">
            <v>ANDRYES</v>
          </cell>
        </row>
        <row r="676">
          <cell r="F676" t="str">
            <v>ANDUZE</v>
          </cell>
        </row>
        <row r="677">
          <cell r="F677" t="str">
            <v>ANERES</v>
          </cell>
        </row>
        <row r="678">
          <cell r="F678" t="str">
            <v>ANET</v>
          </cell>
        </row>
        <row r="679">
          <cell r="F679" t="str">
            <v>ANETZ</v>
          </cell>
        </row>
        <row r="680">
          <cell r="F680" t="str">
            <v>ANGAIS</v>
          </cell>
        </row>
        <row r="681">
          <cell r="F681" t="str">
            <v>ANGE</v>
          </cell>
        </row>
        <row r="682">
          <cell r="F682" t="str">
            <v>ANGEAC-CHAMPAGNE</v>
          </cell>
        </row>
        <row r="683">
          <cell r="F683" t="str">
            <v>ANGEAC-CHARENTE</v>
          </cell>
        </row>
        <row r="684">
          <cell r="F684" t="str">
            <v>ANGECOURT</v>
          </cell>
        </row>
        <row r="685">
          <cell r="F685" t="str">
            <v>ANGEDUC</v>
          </cell>
        </row>
        <row r="686">
          <cell r="F686" t="str">
            <v>ANGELY</v>
          </cell>
        </row>
        <row r="687">
          <cell r="F687" t="str">
            <v>ANGEOT</v>
          </cell>
        </row>
        <row r="688">
          <cell r="F688" t="str">
            <v>ANGERS</v>
          </cell>
        </row>
        <row r="689">
          <cell r="F689" t="str">
            <v>ANGERVILLE</v>
          </cell>
        </row>
        <row r="690">
          <cell r="F690" t="str">
            <v>ANGERVILLE</v>
          </cell>
        </row>
        <row r="691">
          <cell r="F691" t="str">
            <v>ANGERVILLE-BAILLEUL</v>
          </cell>
        </row>
        <row r="692">
          <cell r="F692" t="str">
            <v>ANGERVILLE-LA-CAMPAGNE</v>
          </cell>
        </row>
        <row r="693">
          <cell r="F693" t="str">
            <v>ANGERVILLE-LA-MARTEL</v>
          </cell>
        </row>
        <row r="694">
          <cell r="F694" t="str">
            <v>ANGERVILLE-L'ORCHER</v>
          </cell>
        </row>
        <row r="695">
          <cell r="F695" t="str">
            <v>ANGERVILLIERS</v>
          </cell>
        </row>
        <row r="696">
          <cell r="F696" t="str">
            <v>ANGEVILLE</v>
          </cell>
        </row>
        <row r="697">
          <cell r="F697" t="str">
            <v>ANGEVILLERS</v>
          </cell>
        </row>
        <row r="698">
          <cell r="F698" t="str">
            <v>ANGEY</v>
          </cell>
        </row>
        <row r="699">
          <cell r="F699" t="str">
            <v>ANGICOURT</v>
          </cell>
        </row>
        <row r="700">
          <cell r="F700" t="str">
            <v>ANGIENS</v>
          </cell>
        </row>
        <row r="701">
          <cell r="F701" t="str">
            <v>ANGIREY</v>
          </cell>
        </row>
        <row r="702">
          <cell r="F702" t="str">
            <v>ANGIVILLERS</v>
          </cell>
        </row>
        <row r="703">
          <cell r="F703" t="str">
            <v>ANGLADE</v>
          </cell>
        </row>
        <row r="704">
          <cell r="F704" t="str">
            <v>ANGLARDS-DE-SAINT-FLOUR</v>
          </cell>
        </row>
        <row r="705">
          <cell r="F705" t="str">
            <v>ANGLARDS-DE-SALERS</v>
          </cell>
        </row>
        <row r="706">
          <cell r="F706" t="str">
            <v>ANGLARS</v>
          </cell>
        </row>
        <row r="707">
          <cell r="F707" t="str">
            <v>ANGLARS-JUILLAC</v>
          </cell>
        </row>
        <row r="708">
          <cell r="F708" t="str">
            <v>ANGLARS-NOZAC</v>
          </cell>
        </row>
        <row r="709">
          <cell r="F709" t="str">
            <v>ANGLARS-SAINT-FELIX</v>
          </cell>
        </row>
        <row r="710">
          <cell r="F710" t="str">
            <v>ANGLEFORT</v>
          </cell>
        </row>
        <row r="711">
          <cell r="F711" t="str">
            <v>ANGLEMONT</v>
          </cell>
        </row>
        <row r="712">
          <cell r="F712" t="str">
            <v>ANGLES</v>
          </cell>
        </row>
        <row r="713">
          <cell r="F713" t="str">
            <v>ANGLES</v>
          </cell>
        </row>
        <row r="714">
          <cell r="F714" t="str">
            <v>ANGLES</v>
          </cell>
        </row>
        <row r="715">
          <cell r="F715" t="str">
            <v>ANGLES</v>
          </cell>
        </row>
        <row r="716">
          <cell r="F716" t="str">
            <v>ANGLES</v>
          </cell>
        </row>
        <row r="717">
          <cell r="F717" t="str">
            <v>ANGLES</v>
          </cell>
        </row>
        <row r="718">
          <cell r="F718" t="str">
            <v>ANGLESQUEVILLE-LA-BRAS-LONG</v>
          </cell>
        </row>
        <row r="719">
          <cell r="F719" t="str">
            <v>ANGLESQUEVILLE-L'ESNEVAL</v>
          </cell>
        </row>
        <row r="720">
          <cell r="F720" t="str">
            <v>ANGLES-SUR-CORREZE</v>
          </cell>
        </row>
        <row r="721">
          <cell r="F721" t="str">
            <v>ANGLES-SUR-L'ANGLIN</v>
          </cell>
        </row>
        <row r="722">
          <cell r="F722" t="str">
            <v>ANGLET</v>
          </cell>
        </row>
        <row r="723">
          <cell r="F723" t="str">
            <v>ANGLIERS</v>
          </cell>
        </row>
        <row r="724">
          <cell r="F724" t="str">
            <v>ANGLIERS</v>
          </cell>
        </row>
        <row r="725">
          <cell r="F725" t="str">
            <v>ANGLURE</v>
          </cell>
        </row>
        <row r="726">
          <cell r="F726" t="str">
            <v>ANGLURE-SOUS-DUN</v>
          </cell>
        </row>
        <row r="727">
          <cell r="F727" t="str">
            <v>ANGLUZELLES-ET-COURCELLES</v>
          </cell>
        </row>
        <row r="728">
          <cell r="F728" t="str">
            <v>ANGOISSE</v>
          </cell>
        </row>
        <row r="729">
          <cell r="F729" t="str">
            <v>ANGOMONT</v>
          </cell>
        </row>
        <row r="730">
          <cell r="F730" t="str">
            <v>ANGOS</v>
          </cell>
        </row>
        <row r="731">
          <cell r="F731" t="str">
            <v>ANGOULEME</v>
          </cell>
        </row>
        <row r="732">
          <cell r="F732" t="str">
            <v>ANGOULINS</v>
          </cell>
        </row>
        <row r="733">
          <cell r="F733" t="str">
            <v>ANGOUME</v>
          </cell>
        </row>
        <row r="734">
          <cell r="F734" t="str">
            <v>ANGOUS</v>
          </cell>
        </row>
        <row r="735">
          <cell r="F735" t="str">
            <v>ANGOUSTRINE-VILLENEUVE-DES-ESCALDES</v>
          </cell>
        </row>
        <row r="736">
          <cell r="F736" t="str">
            <v>ANGOVILLE</v>
          </cell>
        </row>
        <row r="737">
          <cell r="F737" t="str">
            <v>ANGOVILLE-AU-PLAIN</v>
          </cell>
        </row>
        <row r="738">
          <cell r="F738" t="str">
            <v>ANGOVILLE-SUR-AY</v>
          </cell>
        </row>
        <row r="739">
          <cell r="F739" t="str">
            <v>ANGRES</v>
          </cell>
        </row>
        <row r="740">
          <cell r="F740" t="str">
            <v>ANGRESSE</v>
          </cell>
        </row>
        <row r="741">
          <cell r="F741" t="str">
            <v>ANGRIE</v>
          </cell>
        </row>
        <row r="742">
          <cell r="F742" t="str">
            <v>ANGUERNY</v>
          </cell>
        </row>
        <row r="743">
          <cell r="F743" t="str">
            <v>ANGUILCOURT-LE-SART</v>
          </cell>
        </row>
        <row r="744">
          <cell r="F744" t="str">
            <v>ANGY</v>
          </cell>
        </row>
        <row r="745">
          <cell r="F745" t="str">
            <v>ANHAUX</v>
          </cell>
        </row>
        <row r="746">
          <cell r="F746" t="str">
            <v>ANHIERS</v>
          </cell>
        </row>
        <row r="747">
          <cell r="F747" t="str">
            <v>ANIANE</v>
          </cell>
        </row>
        <row r="748">
          <cell r="F748" t="str">
            <v>ANICHE</v>
          </cell>
        </row>
        <row r="749">
          <cell r="F749" t="str">
            <v>ANISY</v>
          </cell>
        </row>
        <row r="750">
          <cell r="F750" t="str">
            <v>ANIZY-LE-CHATEAU</v>
          </cell>
        </row>
        <row r="751">
          <cell r="F751" t="str">
            <v>ANJEUX</v>
          </cell>
        </row>
        <row r="752">
          <cell r="F752" t="str">
            <v>ANJOU</v>
          </cell>
        </row>
        <row r="753">
          <cell r="F753" t="str">
            <v>ANJOUIN</v>
          </cell>
        </row>
        <row r="754">
          <cell r="F754" t="str">
            <v>ANJOUTEY</v>
          </cell>
        </row>
        <row r="755">
          <cell r="F755" t="str">
            <v>ANLA</v>
          </cell>
        </row>
        <row r="756">
          <cell r="F756" t="str">
            <v>ANLEZY</v>
          </cell>
        </row>
        <row r="757">
          <cell r="F757" t="str">
            <v>ANLHIAC</v>
          </cell>
        </row>
        <row r="758">
          <cell r="F758" t="str">
            <v>ANNAY</v>
          </cell>
        </row>
        <row r="759">
          <cell r="F759" t="str">
            <v>ANNAY</v>
          </cell>
        </row>
        <row r="760">
          <cell r="F760" t="str">
            <v>ANNAY-LA-COTE</v>
          </cell>
        </row>
        <row r="761">
          <cell r="F761" t="str">
            <v>ANNAY-SUR-SEREIN</v>
          </cell>
        </row>
        <row r="762">
          <cell r="F762" t="str">
            <v>ANNEBAULT</v>
          </cell>
        </row>
        <row r="763">
          <cell r="F763" t="str">
            <v>ANNECY</v>
          </cell>
        </row>
        <row r="764">
          <cell r="F764" t="str">
            <v>ANNECY-LE-VIEUX</v>
          </cell>
        </row>
        <row r="765">
          <cell r="F765" t="str">
            <v>ANNELLES</v>
          </cell>
        </row>
        <row r="766">
          <cell r="F766" t="str">
            <v>ANNEMASSE</v>
          </cell>
        </row>
        <row r="767">
          <cell r="F767" t="str">
            <v>ANNEOT</v>
          </cell>
        </row>
        <row r="768">
          <cell r="F768" t="str">
            <v>ANNEPONT</v>
          </cell>
        </row>
        <row r="769">
          <cell r="F769" t="str">
            <v>ANNEQUIN</v>
          </cell>
        </row>
        <row r="770">
          <cell r="F770" t="str">
            <v>ANNESSE-ET-BEAULIEU</v>
          </cell>
        </row>
        <row r="771">
          <cell r="F771" t="str">
            <v>ANNET-SUR-MARNE</v>
          </cell>
        </row>
        <row r="772">
          <cell r="F772" t="str">
            <v>ANNEUX</v>
          </cell>
        </row>
        <row r="773">
          <cell r="F773" t="str">
            <v>ANNEVILLE-AMBOURVILLE</v>
          </cell>
        </row>
        <row r="774">
          <cell r="F774" t="str">
            <v>ANNEVILLE-EN-SAIRE</v>
          </cell>
        </row>
        <row r="775">
          <cell r="F775" t="str">
            <v>ANNEVILLE-LA-PRAIRIE</v>
          </cell>
        </row>
        <row r="776">
          <cell r="F776" t="str">
            <v>ANNEVILLE-SUR-MER</v>
          </cell>
        </row>
        <row r="777">
          <cell r="F777" t="str">
            <v>ANNEVILLE-SUR-SCIE</v>
          </cell>
        </row>
        <row r="778">
          <cell r="F778" t="str">
            <v>ANNEYRON</v>
          </cell>
        </row>
        <row r="779">
          <cell r="F779" t="str">
            <v>ANNEZAY</v>
          </cell>
        </row>
        <row r="780">
          <cell r="F780" t="str">
            <v>ANNEZIN</v>
          </cell>
        </row>
        <row r="781">
          <cell r="F781" t="str">
            <v>ANNOEULLIN</v>
          </cell>
        </row>
        <row r="782">
          <cell r="F782" t="str">
            <v>ANNOIRE</v>
          </cell>
        </row>
        <row r="783">
          <cell r="F783" t="str">
            <v>ANNOIS</v>
          </cell>
        </row>
        <row r="784">
          <cell r="F784" t="str">
            <v>ANNOISIN-CHATELANS</v>
          </cell>
        </row>
        <row r="785">
          <cell r="F785" t="str">
            <v>ANNOIX</v>
          </cell>
        </row>
        <row r="786">
          <cell r="F786" t="str">
            <v>ANNONAY</v>
          </cell>
        </row>
        <row r="787">
          <cell r="F787" t="str">
            <v>ANNONVILLE</v>
          </cell>
        </row>
        <row r="788">
          <cell r="F788" t="str">
            <v>ANNOT</v>
          </cell>
        </row>
        <row r="789">
          <cell r="F789" t="str">
            <v>ANNOUVILLE-VILMESNIL</v>
          </cell>
        </row>
        <row r="790">
          <cell r="F790" t="str">
            <v>ANNOUX</v>
          </cell>
        </row>
        <row r="791">
          <cell r="F791" t="str">
            <v>ANNOVILLE</v>
          </cell>
        </row>
        <row r="792">
          <cell r="F792" t="str">
            <v>ANOR</v>
          </cell>
        </row>
        <row r="793">
          <cell r="F793" t="str">
            <v>ANOS</v>
          </cell>
        </row>
        <row r="794">
          <cell r="F794" t="str">
            <v>ANOST</v>
          </cell>
        </row>
        <row r="795">
          <cell r="F795" t="str">
            <v>ANOULD</v>
          </cell>
        </row>
        <row r="796">
          <cell r="F796" t="str">
            <v>ANOUX</v>
          </cell>
        </row>
        <row r="797">
          <cell r="F797" t="str">
            <v>ANOYE</v>
          </cell>
        </row>
        <row r="798">
          <cell r="F798" t="str">
            <v>ANQUETIERVILLE</v>
          </cell>
        </row>
        <row r="799">
          <cell r="F799" t="str">
            <v>ANROSEY</v>
          </cell>
        </row>
        <row r="800">
          <cell r="F800" t="str">
            <v>ANSACQ</v>
          </cell>
        </row>
        <row r="801">
          <cell r="F801" t="str">
            <v>ANSAC-SUR-VIENNE</v>
          </cell>
        </row>
        <row r="802">
          <cell r="F802" t="str">
            <v>ANSAN</v>
          </cell>
        </row>
        <row r="803">
          <cell r="F803" t="str">
            <v>ANSAUVILLE</v>
          </cell>
        </row>
        <row r="804">
          <cell r="F804" t="str">
            <v>ANSAUVILLERS</v>
          </cell>
        </row>
        <row r="805">
          <cell r="F805" t="str">
            <v>ANSE</v>
          </cell>
        </row>
        <row r="806">
          <cell r="F806" t="str">
            <v>ANSE-BERTRAND</v>
          </cell>
        </row>
        <row r="807">
          <cell r="F807" t="str">
            <v>ANSERVILLE</v>
          </cell>
        </row>
        <row r="808">
          <cell r="F808" t="str">
            <v>ANSES-D'ARLET</v>
          </cell>
        </row>
        <row r="809">
          <cell r="F809" t="str">
            <v>ANSIGNAN</v>
          </cell>
        </row>
        <row r="810">
          <cell r="F810" t="str">
            <v>ANSOST</v>
          </cell>
        </row>
        <row r="811">
          <cell r="F811" t="str">
            <v>ANSOUIS</v>
          </cell>
        </row>
        <row r="812">
          <cell r="F812" t="str">
            <v>ANSTAING</v>
          </cell>
        </row>
        <row r="813">
          <cell r="F813" t="str">
            <v>ANTAGNAC</v>
          </cell>
        </row>
        <row r="814">
          <cell r="F814" t="str">
            <v>ANTERRIEUX</v>
          </cell>
        </row>
        <row r="815">
          <cell r="F815" t="str">
            <v>ANTEUIL</v>
          </cell>
        </row>
        <row r="816">
          <cell r="F816" t="str">
            <v>ANTEZANT-LA-CHAPELLE</v>
          </cell>
        </row>
        <row r="817">
          <cell r="F817" t="str">
            <v>ANTHE</v>
          </cell>
        </row>
        <row r="818">
          <cell r="F818" t="str">
            <v>ANTHELUPT</v>
          </cell>
        </row>
        <row r="819">
          <cell r="F819" t="str">
            <v>ANTHENAY</v>
          </cell>
        </row>
        <row r="820">
          <cell r="F820" t="str">
            <v>ANTHENY</v>
          </cell>
        </row>
        <row r="821">
          <cell r="F821" t="str">
            <v>ANTHEUIL</v>
          </cell>
        </row>
        <row r="822">
          <cell r="F822" t="str">
            <v>ANTHEUIL-PORTES</v>
          </cell>
        </row>
        <row r="823">
          <cell r="F823" t="str">
            <v>ANTHIEN</v>
          </cell>
        </row>
        <row r="824">
          <cell r="F824" t="str">
            <v>ANTHON</v>
          </cell>
        </row>
        <row r="825">
          <cell r="F825" t="str">
            <v>ANTHY-SUR-LEMAN</v>
          </cell>
        </row>
        <row r="826">
          <cell r="F826" t="str">
            <v>ANTIBES</v>
          </cell>
        </row>
        <row r="827">
          <cell r="F827" t="str">
            <v>ANTICHAN</v>
          </cell>
        </row>
        <row r="828">
          <cell r="F828" t="str">
            <v>ANTICHAN-DE-FRONTIGNES</v>
          </cell>
        </row>
        <row r="829">
          <cell r="F829" t="str">
            <v>ANTIGNAC</v>
          </cell>
        </row>
        <row r="830">
          <cell r="F830" t="str">
            <v>ANTIGNAC</v>
          </cell>
        </row>
        <row r="831">
          <cell r="F831" t="str">
            <v>ANTIGNY</v>
          </cell>
        </row>
        <row r="832">
          <cell r="F832" t="str">
            <v>ANTIGNY</v>
          </cell>
        </row>
        <row r="833">
          <cell r="F833" t="str">
            <v>ANTIGNY-LA-VILLE</v>
          </cell>
        </row>
        <row r="834">
          <cell r="F834" t="str">
            <v>ANTILLY</v>
          </cell>
        </row>
        <row r="835">
          <cell r="F835" t="str">
            <v>ANTILLY</v>
          </cell>
        </row>
        <row r="836">
          <cell r="F836" t="str">
            <v>ANTIN</v>
          </cell>
        </row>
        <row r="837">
          <cell r="F837" t="str">
            <v>ANTISANTI</v>
          </cell>
        </row>
        <row r="838">
          <cell r="F838" t="str">
            <v>ANTIST</v>
          </cell>
        </row>
        <row r="839">
          <cell r="F839" t="str">
            <v>ANTOGNY_LE_TILLAC</v>
          </cell>
        </row>
        <row r="840">
          <cell r="F840" t="str">
            <v>ANTOIGNE</v>
          </cell>
        </row>
        <row r="841">
          <cell r="F841" t="str">
            <v>ANTOIGNY</v>
          </cell>
        </row>
        <row r="842">
          <cell r="F842" t="str">
            <v>ANTOINGT</v>
          </cell>
        </row>
        <row r="843">
          <cell r="F843" t="str">
            <v>ANTONAVES</v>
          </cell>
        </row>
        <row r="844">
          <cell r="F844" t="str">
            <v>ANTONNE-ET-TRIGONANT</v>
          </cell>
        </row>
        <row r="845">
          <cell r="F845" t="str">
            <v>ANTONY</v>
          </cell>
        </row>
        <row r="846">
          <cell r="F846" t="str">
            <v>ANTRAIGUES-SUR-VOLANE</v>
          </cell>
        </row>
        <row r="847">
          <cell r="F847" t="str">
            <v>ANTRAIN</v>
          </cell>
        </row>
        <row r="848">
          <cell r="F848" t="str">
            <v>ANTRAN</v>
          </cell>
        </row>
        <row r="849">
          <cell r="F849" t="str">
            <v>ANTRAS</v>
          </cell>
        </row>
        <row r="850">
          <cell r="F850" t="str">
            <v>ANTRAS</v>
          </cell>
        </row>
        <row r="851">
          <cell r="F851" t="str">
            <v>ANTRENAS</v>
          </cell>
        </row>
        <row r="852">
          <cell r="F852" t="str">
            <v>ANTUGNAC</v>
          </cell>
        </row>
        <row r="853">
          <cell r="F853" t="str">
            <v>ANTULLY</v>
          </cell>
        </row>
        <row r="854">
          <cell r="F854" t="str">
            <v>ANVEVILLE</v>
          </cell>
        </row>
        <row r="855">
          <cell r="F855" t="str">
            <v>ANVILLE</v>
          </cell>
        </row>
        <row r="856">
          <cell r="F856" t="str">
            <v>ANVIN</v>
          </cell>
        </row>
        <row r="857">
          <cell r="F857" t="str">
            <v>ANY-MARTIN-RIEUX</v>
          </cell>
        </row>
        <row r="858">
          <cell r="F858" t="str">
            <v>ANZAT-LE-LUGUET</v>
          </cell>
        </row>
        <row r="859">
          <cell r="F859" t="str">
            <v>ANZELING</v>
          </cell>
        </row>
        <row r="860">
          <cell r="F860" t="str">
            <v>ANZEME</v>
          </cell>
        </row>
        <row r="861">
          <cell r="F861" t="str">
            <v>ANZEX</v>
          </cell>
        </row>
        <row r="862">
          <cell r="F862" t="str">
            <v>ANZIN</v>
          </cell>
        </row>
        <row r="863">
          <cell r="F863" t="str">
            <v>ANZIN-SAINT-AUBIN</v>
          </cell>
        </row>
        <row r="864">
          <cell r="F864" t="str">
            <v>ANZY-LE-DUC</v>
          </cell>
        </row>
        <row r="865">
          <cell r="F865" t="str">
            <v>AOSTE</v>
          </cell>
        </row>
        <row r="866">
          <cell r="F866" t="str">
            <v>AOUGNY</v>
          </cell>
        </row>
        <row r="867">
          <cell r="F867" t="str">
            <v>AOUSTE</v>
          </cell>
        </row>
        <row r="868">
          <cell r="F868" t="str">
            <v>AOUSTE-SUR-SYE</v>
          </cell>
        </row>
        <row r="869">
          <cell r="F869" t="str">
            <v>AOUZE</v>
          </cell>
        </row>
        <row r="870">
          <cell r="F870" t="str">
            <v>APACH</v>
          </cell>
        </row>
        <row r="871">
          <cell r="F871" t="str">
            <v>APATOU</v>
          </cell>
        </row>
        <row r="872">
          <cell r="F872" t="str">
            <v>APCHAT</v>
          </cell>
        </row>
        <row r="873">
          <cell r="F873" t="str">
            <v>APCHON</v>
          </cell>
        </row>
        <row r="874">
          <cell r="F874" t="str">
            <v>APINAC</v>
          </cell>
        </row>
        <row r="875">
          <cell r="F875" t="str">
            <v>APPELLE</v>
          </cell>
        </row>
        <row r="876">
          <cell r="F876" t="str">
            <v>APPENAI-SOUS-BELLEME</v>
          </cell>
        </row>
        <row r="877">
          <cell r="F877" t="str">
            <v>APPENANS</v>
          </cell>
        </row>
        <row r="878">
          <cell r="F878" t="str">
            <v>APPENWIHR</v>
          </cell>
        </row>
        <row r="879">
          <cell r="F879" t="str">
            <v>APPEVILLE</v>
          </cell>
        </row>
        <row r="880">
          <cell r="F880" t="str">
            <v>APPEVILLE-ANNEBAULT</v>
          </cell>
        </row>
        <row r="881">
          <cell r="F881" t="str">
            <v>APPIETTO</v>
          </cell>
        </row>
        <row r="882">
          <cell r="F882" t="str">
            <v>APPILLY</v>
          </cell>
        </row>
        <row r="883">
          <cell r="F883" t="str">
            <v>APPOIGNY</v>
          </cell>
        </row>
        <row r="884">
          <cell r="F884" t="str">
            <v>APPRIEU</v>
          </cell>
        </row>
        <row r="885">
          <cell r="F885" t="str">
            <v>APPY</v>
          </cell>
        </row>
        <row r="886">
          <cell r="F886" t="str">
            <v>APREMONT</v>
          </cell>
        </row>
        <row r="887">
          <cell r="F887" t="str">
            <v>APREMONT</v>
          </cell>
        </row>
        <row r="888">
          <cell r="F888" t="str">
            <v>APREMONT</v>
          </cell>
        </row>
        <row r="889">
          <cell r="F889" t="str">
            <v>APREMONT</v>
          </cell>
        </row>
        <row r="890">
          <cell r="F890" t="str">
            <v>APREMONT</v>
          </cell>
        </row>
        <row r="891">
          <cell r="F891" t="str">
            <v>APREMONT</v>
          </cell>
        </row>
        <row r="892">
          <cell r="F892" t="str">
            <v>APREMONT-LA-FORET</v>
          </cell>
        </row>
        <row r="893">
          <cell r="F893" t="str">
            <v>APREMONT-SUR-ALLIER</v>
          </cell>
        </row>
        <row r="894">
          <cell r="F894" t="str">
            <v>APREY</v>
          </cell>
        </row>
        <row r="895">
          <cell r="F895" t="str">
            <v>APT</v>
          </cell>
        </row>
        <row r="896">
          <cell r="F896" t="str">
            <v>ARABAUX</v>
          </cell>
        </row>
        <row r="897">
          <cell r="F897" t="str">
            <v>ARACHES</v>
          </cell>
        </row>
        <row r="898">
          <cell r="F898" t="str">
            <v>ARAGNOUET</v>
          </cell>
        </row>
        <row r="899">
          <cell r="F899" t="str">
            <v>ARAGON</v>
          </cell>
        </row>
        <row r="900">
          <cell r="F900" t="str">
            <v>ARAMITS</v>
          </cell>
        </row>
        <row r="901">
          <cell r="F901" t="str">
            <v>ARAMON</v>
          </cell>
        </row>
        <row r="902">
          <cell r="F902" t="str">
            <v>ARANC</v>
          </cell>
        </row>
        <row r="903">
          <cell r="F903" t="str">
            <v>ARANCOU</v>
          </cell>
        </row>
        <row r="904">
          <cell r="F904" t="str">
            <v>ARANDAS</v>
          </cell>
        </row>
        <row r="905">
          <cell r="F905" t="str">
            <v>ARANDON</v>
          </cell>
        </row>
        <row r="906">
          <cell r="F906" t="str">
            <v>ARAUJUZON</v>
          </cell>
        </row>
        <row r="907">
          <cell r="F907" t="str">
            <v>ARAULES</v>
          </cell>
        </row>
        <row r="908">
          <cell r="F908" t="str">
            <v>ARAUX</v>
          </cell>
        </row>
        <row r="909">
          <cell r="F909" t="str">
            <v>ARBANATS</v>
          </cell>
        </row>
        <row r="910">
          <cell r="F910" t="str">
            <v>ARBAS</v>
          </cell>
        </row>
        <row r="911">
          <cell r="F911" t="str">
            <v>ARBECEY</v>
          </cell>
        </row>
        <row r="912">
          <cell r="F912" t="str">
            <v>ARBELLARA</v>
          </cell>
        </row>
        <row r="913">
          <cell r="F913" t="str">
            <v>ARBENT</v>
          </cell>
        </row>
        <row r="914">
          <cell r="F914" t="str">
            <v>ARBEOST</v>
          </cell>
        </row>
        <row r="915">
          <cell r="F915" t="str">
            <v>ARBERATS-SILLEGUE</v>
          </cell>
        </row>
        <row r="916">
          <cell r="F916" t="str">
            <v>ARBIGNIEU</v>
          </cell>
        </row>
        <row r="917">
          <cell r="F917" t="str">
            <v>ARBIGNY</v>
          </cell>
        </row>
        <row r="918">
          <cell r="F918" t="str">
            <v>ARBIGNY-SOUS-VARENNES</v>
          </cell>
        </row>
        <row r="919">
          <cell r="F919" t="str">
            <v>ARBIN</v>
          </cell>
        </row>
        <row r="920">
          <cell r="F920" t="str">
            <v>ARBIS</v>
          </cell>
        </row>
        <row r="921">
          <cell r="F921" t="str">
            <v>ARBLADE-LE-BAS</v>
          </cell>
        </row>
        <row r="922">
          <cell r="F922" t="str">
            <v>ARBLADE-LE-HAUT</v>
          </cell>
        </row>
        <row r="923">
          <cell r="F923" t="str">
            <v>ARBOIS</v>
          </cell>
        </row>
        <row r="924">
          <cell r="F924" t="str">
            <v>ARBON</v>
          </cell>
        </row>
        <row r="925">
          <cell r="F925" t="str">
            <v>ARBONNE</v>
          </cell>
        </row>
        <row r="926">
          <cell r="F926" t="str">
            <v>ARBONNE-LA-FORET</v>
          </cell>
        </row>
        <row r="927">
          <cell r="F927" t="str">
            <v>ARBORAS</v>
          </cell>
        </row>
        <row r="928">
          <cell r="F928" t="str">
            <v>ARBORI</v>
          </cell>
        </row>
        <row r="929">
          <cell r="F929" t="str">
            <v>ARBOT</v>
          </cell>
        </row>
        <row r="930">
          <cell r="F930" t="str">
            <v>ARBOUANS</v>
          </cell>
        </row>
        <row r="931">
          <cell r="F931" t="str">
            <v>ARBOUCAVE</v>
          </cell>
        </row>
        <row r="932">
          <cell r="F932" t="str">
            <v>ARBOUET-SUSSAUTE</v>
          </cell>
        </row>
        <row r="933">
          <cell r="F933" t="str">
            <v>ARBOURSE</v>
          </cell>
        </row>
        <row r="934">
          <cell r="F934" t="str">
            <v>ARBOUSSOLS</v>
          </cell>
        </row>
        <row r="935">
          <cell r="F935" t="str">
            <v>ARBRESLE</v>
          </cell>
        </row>
        <row r="936">
          <cell r="F936" t="str">
            <v>ARBRISSEL</v>
          </cell>
        </row>
        <row r="937">
          <cell r="F937" t="str">
            <v>ARBUS</v>
          </cell>
        </row>
        <row r="938">
          <cell r="F938" t="str">
            <v>ARBUSIGNY</v>
          </cell>
        </row>
        <row r="939">
          <cell r="F939" t="str">
            <v>ARCACHON</v>
          </cell>
        </row>
        <row r="940">
          <cell r="F940" t="str">
            <v>ARCAIS</v>
          </cell>
        </row>
        <row r="941">
          <cell r="F941" t="str">
            <v>ARCAMBAL</v>
          </cell>
        </row>
        <row r="942">
          <cell r="F942" t="str">
            <v>ARCANGUES</v>
          </cell>
        </row>
        <row r="943">
          <cell r="F943" t="str">
            <v>ARCAY</v>
          </cell>
        </row>
        <row r="944">
          <cell r="F944" t="str">
            <v>ARCAY</v>
          </cell>
        </row>
        <row r="945">
          <cell r="F945" t="str">
            <v>ARCEAU</v>
          </cell>
        </row>
        <row r="946">
          <cell r="F946" t="str">
            <v>ARCENANT</v>
          </cell>
        </row>
        <row r="947">
          <cell r="F947" t="str">
            <v>ARC-EN-BARROIS</v>
          </cell>
        </row>
        <row r="948">
          <cell r="F948" t="str">
            <v>ARCENS</v>
          </cell>
        </row>
        <row r="949">
          <cell r="F949" t="str">
            <v>ARCES</v>
          </cell>
        </row>
        <row r="950">
          <cell r="F950" t="str">
            <v>ARCES-DILO</v>
          </cell>
        </row>
        <row r="951">
          <cell r="F951" t="str">
            <v>ARC-ET-SENANS</v>
          </cell>
        </row>
        <row r="952">
          <cell r="F952" t="str">
            <v>ARCEY</v>
          </cell>
        </row>
        <row r="953">
          <cell r="F953" t="str">
            <v>ARCEY</v>
          </cell>
        </row>
        <row r="954">
          <cell r="F954" t="str">
            <v>ARCHAIL</v>
          </cell>
        </row>
        <row r="955">
          <cell r="F955" t="str">
            <v>ARCHAMPS</v>
          </cell>
        </row>
        <row r="956">
          <cell r="F956" t="str">
            <v>ARCHELANGE</v>
          </cell>
        </row>
        <row r="957">
          <cell r="F957" t="str">
            <v>ARCHES</v>
          </cell>
        </row>
        <row r="958">
          <cell r="F958" t="str">
            <v>ARCHES</v>
          </cell>
        </row>
        <row r="959">
          <cell r="F959" t="str">
            <v>ARCHETTES</v>
          </cell>
        </row>
        <row r="960">
          <cell r="F960" t="str">
            <v>ARCHIAC</v>
          </cell>
        </row>
        <row r="961">
          <cell r="F961" t="str">
            <v>ARCHIGNAC</v>
          </cell>
        </row>
        <row r="962">
          <cell r="F962" t="str">
            <v>ARCHIGNAT</v>
          </cell>
        </row>
        <row r="963">
          <cell r="F963" t="str">
            <v>ARCHIGNY</v>
          </cell>
        </row>
        <row r="964">
          <cell r="F964" t="str">
            <v>ARCHINGEAY</v>
          </cell>
        </row>
        <row r="965">
          <cell r="F965" t="str">
            <v>ARCHON</v>
          </cell>
        </row>
        <row r="966">
          <cell r="F966" t="str">
            <v>ARCINGES</v>
          </cell>
        </row>
        <row r="967">
          <cell r="F967" t="str">
            <v>ARCINS</v>
          </cell>
        </row>
        <row r="968">
          <cell r="F968" t="str">
            <v>ARCIS-LE-PONSART</v>
          </cell>
        </row>
        <row r="969">
          <cell r="F969" t="str">
            <v>ARCIS-SUR-AUBE</v>
          </cell>
        </row>
        <row r="970">
          <cell r="F970" t="str">
            <v>ARCIZAC-ADOUR</v>
          </cell>
        </row>
        <row r="971">
          <cell r="F971" t="str">
            <v>ARCIZAC-EZ-ANGLES</v>
          </cell>
        </row>
        <row r="972">
          <cell r="F972" t="str">
            <v>ARCIZANS-AVANT</v>
          </cell>
        </row>
        <row r="973">
          <cell r="F973" t="str">
            <v>ARCIZANS-DESSUS</v>
          </cell>
        </row>
        <row r="974">
          <cell r="F974" t="str">
            <v>ARC-LES-GRAY</v>
          </cell>
        </row>
        <row r="975">
          <cell r="F975" t="str">
            <v>ARCOMPS</v>
          </cell>
        </row>
        <row r="976">
          <cell r="F976" t="str">
            <v>ARCON</v>
          </cell>
        </row>
        <row r="977">
          <cell r="F977" t="str">
            <v>ARCON</v>
          </cell>
        </row>
        <row r="978">
          <cell r="F978" t="str">
            <v>ARCONCEY</v>
          </cell>
        </row>
        <row r="979">
          <cell r="F979" t="str">
            <v>ARCONNAY</v>
          </cell>
        </row>
        <row r="980">
          <cell r="F980" t="str">
            <v>ARCONSAT</v>
          </cell>
        </row>
        <row r="981">
          <cell r="F981" t="str">
            <v>ARCONVILLE</v>
          </cell>
        </row>
        <row r="982">
          <cell r="F982" t="str">
            <v>ARCS</v>
          </cell>
        </row>
        <row r="983">
          <cell r="F983" t="str">
            <v>ARC-SOUS-CICON</v>
          </cell>
        </row>
        <row r="984">
          <cell r="F984" t="str">
            <v>ARC-SOUS-MONTENOT</v>
          </cell>
        </row>
        <row r="985">
          <cell r="F985" t="str">
            <v>ARC-SUR-TILLE</v>
          </cell>
        </row>
        <row r="986">
          <cell r="F986" t="str">
            <v>ARCUEIL</v>
          </cell>
        </row>
        <row r="987">
          <cell r="F987" t="str">
            <v>ARCY-SAINTE-RESTITUE</v>
          </cell>
        </row>
        <row r="988">
          <cell r="F988" t="str">
            <v>ARCY-SUR-CURE</v>
          </cell>
        </row>
        <row r="989">
          <cell r="F989" t="str">
            <v>ARDELLES</v>
          </cell>
        </row>
        <row r="990">
          <cell r="F990" t="str">
            <v>ARDELU</v>
          </cell>
        </row>
        <row r="991">
          <cell r="F991" t="str">
            <v>ARDENAIS</v>
          </cell>
        </row>
        <row r="992">
          <cell r="F992" t="str">
            <v>ARDENAY-SUR-MERIZE</v>
          </cell>
        </row>
        <row r="993">
          <cell r="F993" t="str">
            <v>ARDENGOST</v>
          </cell>
        </row>
        <row r="994">
          <cell r="F994" t="str">
            <v>ARDENTES</v>
          </cell>
        </row>
        <row r="995">
          <cell r="F995" t="str">
            <v>ARDES</v>
          </cell>
        </row>
        <row r="996">
          <cell r="F996" t="str">
            <v>ARDEUIL-ET-MONTFAUXELLES</v>
          </cell>
        </row>
        <row r="997">
          <cell r="F997" t="str">
            <v>ARDIEGE</v>
          </cell>
        </row>
        <row r="998">
          <cell r="F998" t="str">
            <v>ARDILLATS</v>
          </cell>
        </row>
        <row r="999">
          <cell r="F999" t="str">
            <v>ARDILLEUX</v>
          </cell>
        </row>
        <row r="1000">
          <cell r="F1000" t="str">
            <v>ARDILLIERES</v>
          </cell>
        </row>
        <row r="1001">
          <cell r="F1001" t="str">
            <v>ARDIN</v>
          </cell>
        </row>
        <row r="1002">
          <cell r="F1002" t="str">
            <v>ARDIZAS</v>
          </cell>
        </row>
        <row r="1003">
          <cell r="F1003" t="str">
            <v>ARDOIX</v>
          </cell>
        </row>
        <row r="1004">
          <cell r="F1004" t="str">
            <v>ARDON</v>
          </cell>
        </row>
        <row r="1005">
          <cell r="F1005" t="str">
            <v>ARDON</v>
          </cell>
        </row>
        <row r="1006">
          <cell r="F1006" t="str">
            <v>ARDOUVAL</v>
          </cell>
        </row>
        <row r="1007">
          <cell r="F1007" t="str">
            <v>ARDRES</v>
          </cell>
        </row>
        <row r="1008">
          <cell r="F1008" t="str">
            <v>AREGNO</v>
          </cell>
        </row>
        <row r="1009">
          <cell r="F1009" t="str">
            <v>AREINES</v>
          </cell>
        </row>
        <row r="1010">
          <cell r="F1010" t="str">
            <v>AREN</v>
          </cell>
        </row>
        <row r="1011">
          <cell r="F1011" t="str">
            <v>ARENGOSSE</v>
          </cell>
        </row>
        <row r="1012">
          <cell r="F1012" t="str">
            <v>ARENTHON</v>
          </cell>
        </row>
        <row r="1013">
          <cell r="F1013" t="str">
            <v>ARES</v>
          </cell>
        </row>
        <row r="1014">
          <cell r="F1014" t="str">
            <v>ARESCHES</v>
          </cell>
        </row>
        <row r="1015">
          <cell r="F1015" t="str">
            <v>ARESSY</v>
          </cell>
        </row>
        <row r="1016">
          <cell r="F1016" t="str">
            <v>ARETTE</v>
          </cell>
        </row>
        <row r="1017">
          <cell r="F1017" t="str">
            <v>ARFEUILLE-CHATAIN</v>
          </cell>
        </row>
        <row r="1018">
          <cell r="F1018" t="str">
            <v>ARFEUILLES</v>
          </cell>
        </row>
        <row r="1019">
          <cell r="F1019" t="str">
            <v>ARFONS</v>
          </cell>
        </row>
        <row r="1020">
          <cell r="F1020" t="str">
            <v>ARGAGNON</v>
          </cell>
        </row>
        <row r="1021">
          <cell r="F1021" t="str">
            <v>ARGANCHY</v>
          </cell>
        </row>
        <row r="1022">
          <cell r="F1022" t="str">
            <v>ARGANCON</v>
          </cell>
        </row>
        <row r="1023">
          <cell r="F1023" t="str">
            <v>ARGANCY</v>
          </cell>
        </row>
        <row r="1024">
          <cell r="F1024" t="str">
            <v>ARGEIN</v>
          </cell>
        </row>
        <row r="1025">
          <cell r="F1025" t="str">
            <v>ARGELES</v>
          </cell>
        </row>
        <row r="1026">
          <cell r="F1026" t="str">
            <v>ARGELES-GAZOST</v>
          </cell>
        </row>
        <row r="1027">
          <cell r="F1027" t="str">
            <v>ARGELES-SUR-MER</v>
          </cell>
        </row>
        <row r="1028">
          <cell r="F1028" t="str">
            <v>ARGELIERS</v>
          </cell>
        </row>
        <row r="1029">
          <cell r="F1029" t="str">
            <v>ARGELLIERS</v>
          </cell>
        </row>
        <row r="1030">
          <cell r="F1030" t="str">
            <v>ARGELOS</v>
          </cell>
        </row>
        <row r="1031">
          <cell r="F1031" t="str">
            <v>ARGELOS</v>
          </cell>
        </row>
        <row r="1032">
          <cell r="F1032" t="str">
            <v>ARGELOUSE</v>
          </cell>
        </row>
        <row r="1033">
          <cell r="F1033" t="str">
            <v>ARGENCES</v>
          </cell>
        </row>
        <row r="1034">
          <cell r="F1034" t="str">
            <v>ARGENS-MINERVOIS</v>
          </cell>
        </row>
        <row r="1035">
          <cell r="F1035" t="str">
            <v>ARGENTAN</v>
          </cell>
        </row>
        <row r="1036">
          <cell r="F1036" t="str">
            <v>ARGENTAT</v>
          </cell>
        </row>
        <row r="1037">
          <cell r="F1037" t="str">
            <v>ARGENTENAY</v>
          </cell>
        </row>
        <row r="1038">
          <cell r="F1038" t="str">
            <v>ARGENTEUIL</v>
          </cell>
        </row>
        <row r="1039">
          <cell r="F1039" t="str">
            <v>ARGENTEUIL-SUR-ARMANCON</v>
          </cell>
        </row>
        <row r="1040">
          <cell r="F1040" t="str">
            <v>ARGENTIERE-LA-BESSEE</v>
          </cell>
        </row>
        <row r="1041">
          <cell r="F1041" t="str">
            <v>ARGENTIERES</v>
          </cell>
        </row>
        <row r="1042">
          <cell r="F1042" t="str">
            <v>ARGENTINE</v>
          </cell>
        </row>
        <row r="1043">
          <cell r="F1043" t="str">
            <v>ARGENTON</v>
          </cell>
        </row>
        <row r="1044">
          <cell r="F1044" t="str">
            <v>ARGENTON-CHATEAU</v>
          </cell>
        </row>
        <row r="1045">
          <cell r="F1045" t="str">
            <v>ARGENTON-L'EGLISE</v>
          </cell>
        </row>
        <row r="1046">
          <cell r="F1046" t="str">
            <v>ARGENTON-NOTRE-DAME</v>
          </cell>
        </row>
        <row r="1047">
          <cell r="F1047" t="str">
            <v>ARGENTON-SUR-CREUSE</v>
          </cell>
        </row>
        <row r="1048">
          <cell r="F1048" t="str">
            <v>ARGENTRE</v>
          </cell>
        </row>
        <row r="1049">
          <cell r="F1049" t="str">
            <v>ARGENTRE-DU-PLESSIS</v>
          </cell>
        </row>
        <row r="1050">
          <cell r="F1050" t="str">
            <v>ARGENT-SUR-SAULDRE</v>
          </cell>
        </row>
        <row r="1051">
          <cell r="F1051" t="str">
            <v>ARGENVIERES</v>
          </cell>
        </row>
        <row r="1052">
          <cell r="F1052" t="str">
            <v>ARGENVILLIERS</v>
          </cell>
        </row>
        <row r="1053">
          <cell r="F1053" t="str">
            <v>ARGERS</v>
          </cell>
        </row>
        <row r="1054">
          <cell r="F1054" t="str">
            <v>ARGET</v>
          </cell>
        </row>
        <row r="1055">
          <cell r="F1055" t="str">
            <v>ARGIESANS</v>
          </cell>
        </row>
        <row r="1056">
          <cell r="F1056" t="str">
            <v>ARGILLIERES</v>
          </cell>
        </row>
        <row r="1057">
          <cell r="F1057" t="str">
            <v>ARGILLIERS</v>
          </cell>
        </row>
        <row r="1058">
          <cell r="F1058" t="str">
            <v>ARGILLY</v>
          </cell>
        </row>
        <row r="1059">
          <cell r="F1059" t="str">
            <v>ARGIS</v>
          </cell>
        </row>
        <row r="1060">
          <cell r="F1060" t="str">
            <v>ARGIUSTA-MORICCIO</v>
          </cell>
        </row>
        <row r="1061">
          <cell r="F1061" t="str">
            <v>ARGOEUVES</v>
          </cell>
        </row>
        <row r="1062">
          <cell r="F1062" t="str">
            <v>ARGOL</v>
          </cell>
        </row>
        <row r="1063">
          <cell r="F1063" t="str">
            <v>ARGONAY</v>
          </cell>
        </row>
        <row r="1064">
          <cell r="F1064" t="str">
            <v>ARGOUGES</v>
          </cell>
        </row>
        <row r="1065">
          <cell r="F1065" t="str">
            <v>ARGOULES</v>
          </cell>
        </row>
        <row r="1066">
          <cell r="F1066" t="str">
            <v>ARGUEIL</v>
          </cell>
        </row>
        <row r="1067">
          <cell r="F1067" t="str">
            <v>ARGUEL</v>
          </cell>
        </row>
        <row r="1068">
          <cell r="F1068" t="str">
            <v>ARGUEL</v>
          </cell>
        </row>
        <row r="1069">
          <cell r="F1069" t="str">
            <v>ARGUENOS</v>
          </cell>
        </row>
        <row r="1070">
          <cell r="F1070" t="str">
            <v>ARGUT-DESSOUS</v>
          </cell>
        </row>
        <row r="1071">
          <cell r="F1071" t="str">
            <v>ARGY</v>
          </cell>
        </row>
        <row r="1072">
          <cell r="F1072" t="str">
            <v>ARHANSUS</v>
          </cell>
        </row>
        <row r="1073">
          <cell r="F1073" t="str">
            <v>ARIES-ESPENAN</v>
          </cell>
        </row>
        <row r="1074">
          <cell r="F1074" t="str">
            <v>ARIFAT</v>
          </cell>
        </row>
        <row r="1075">
          <cell r="F1075" t="str">
            <v>ARIGNAC</v>
          </cell>
        </row>
        <row r="1076">
          <cell r="F1076" t="str">
            <v>ARINTHOD</v>
          </cell>
        </row>
        <row r="1077">
          <cell r="F1077" t="str">
            <v>ARITH</v>
          </cell>
        </row>
        <row r="1078">
          <cell r="F1078" t="str">
            <v>ARJUZANX</v>
          </cell>
        </row>
        <row r="1079">
          <cell r="F1079" t="str">
            <v>ARLANC</v>
          </cell>
        </row>
        <row r="1080">
          <cell r="F1080" t="str">
            <v>ARLAY</v>
          </cell>
        </row>
        <row r="1081">
          <cell r="F1081" t="str">
            <v>ARLEBOSC</v>
          </cell>
        </row>
        <row r="1082">
          <cell r="F1082" t="str">
            <v>ARLEMPDES</v>
          </cell>
        </row>
        <row r="1083">
          <cell r="F1083" t="str">
            <v>ARLES</v>
          </cell>
        </row>
        <row r="1084">
          <cell r="F1084" t="str">
            <v>ARLES-SUR-TECH</v>
          </cell>
        </row>
        <row r="1085">
          <cell r="F1085" t="str">
            <v>ARLET</v>
          </cell>
        </row>
        <row r="1086">
          <cell r="F1086" t="str">
            <v>ARLEUF</v>
          </cell>
        </row>
        <row r="1087">
          <cell r="F1087" t="str">
            <v>ARLEUX</v>
          </cell>
        </row>
        <row r="1088">
          <cell r="F1088" t="str">
            <v>ARLEUX-EN-GOHELLE</v>
          </cell>
        </row>
        <row r="1089">
          <cell r="F1089" t="str">
            <v>ARLOS</v>
          </cell>
        </row>
        <row r="1090">
          <cell r="F1090" t="str">
            <v>ARMAILLE</v>
          </cell>
        </row>
        <row r="1091">
          <cell r="F1091" t="str">
            <v>ARMANCOURT</v>
          </cell>
        </row>
        <row r="1092">
          <cell r="F1092" t="str">
            <v>ARMANCOURT</v>
          </cell>
        </row>
        <row r="1093">
          <cell r="F1093" t="str">
            <v>ARMAUCOURT</v>
          </cell>
        </row>
        <row r="1094">
          <cell r="F1094" t="str">
            <v>ARMBOUTS-CAPPEL</v>
          </cell>
        </row>
        <row r="1095">
          <cell r="F1095" t="str">
            <v>ARMEAU</v>
          </cell>
        </row>
        <row r="1096">
          <cell r="F1096" t="str">
            <v>ARMENDARITS</v>
          </cell>
        </row>
        <row r="1097">
          <cell r="F1097" t="str">
            <v>ARMENTEULE</v>
          </cell>
        </row>
        <row r="1098">
          <cell r="F1098" t="str">
            <v>ARMENTIERES</v>
          </cell>
        </row>
        <row r="1099">
          <cell r="F1099" t="str">
            <v>ARMENTIERES-EN-BRIE</v>
          </cell>
        </row>
        <row r="1100">
          <cell r="F1100" t="str">
            <v>ARMENTIERES-SUR-AVRE</v>
          </cell>
        </row>
        <row r="1101">
          <cell r="F1101" t="str">
            <v>ARMENTIERES-SUR-OURCQ</v>
          </cell>
        </row>
        <row r="1102">
          <cell r="F1102" t="str">
            <v>ARMENTIEUX</v>
          </cell>
        </row>
        <row r="1103">
          <cell r="F1103" t="str">
            <v>ARMES</v>
          </cell>
        </row>
        <row r="1104">
          <cell r="F1104" t="str">
            <v>ARMILLAC</v>
          </cell>
        </row>
        <row r="1105">
          <cell r="F1105" t="str">
            <v>ARMISSAN</v>
          </cell>
        </row>
        <row r="1106">
          <cell r="F1106" t="str">
            <v>ARMIX</v>
          </cell>
        </row>
        <row r="1107">
          <cell r="F1107" t="str">
            <v>ARMOUS-ET-CAU</v>
          </cell>
        </row>
        <row r="1108">
          <cell r="F1108" t="str">
            <v>ARMOY</v>
          </cell>
        </row>
        <row r="1109">
          <cell r="F1109" t="str">
            <v>ARNAC</v>
          </cell>
        </row>
        <row r="1110">
          <cell r="F1110" t="str">
            <v>ARNAC-LA-POSTE</v>
          </cell>
        </row>
        <row r="1111">
          <cell r="F1111" t="str">
            <v>ARNAC-POMPADOUR</v>
          </cell>
        </row>
        <row r="1112">
          <cell r="F1112" t="str">
            <v>ARNAC-SUR-DOURDOU</v>
          </cell>
        </row>
        <row r="1113">
          <cell r="F1113" t="str">
            <v>ARNAGE</v>
          </cell>
        </row>
        <row r="1114">
          <cell r="F1114" t="str">
            <v>ARNANCOURT</v>
          </cell>
        </row>
        <row r="1115">
          <cell r="F1115" t="str">
            <v>ARNAS</v>
          </cell>
        </row>
        <row r="1116">
          <cell r="F1116" t="str">
            <v>ARNAUD-GUILHEM</v>
          </cell>
        </row>
        <row r="1117">
          <cell r="F1117" t="str">
            <v>ARNAVE</v>
          </cell>
        </row>
        <row r="1118">
          <cell r="F1118" t="str">
            <v>ARNAVILLE</v>
          </cell>
        </row>
        <row r="1119">
          <cell r="F1119" t="str">
            <v>ARNAY-LE-DUC</v>
          </cell>
        </row>
        <row r="1120">
          <cell r="F1120" t="str">
            <v>ARNAYON</v>
          </cell>
        </row>
        <row r="1121">
          <cell r="F1121" t="str">
            <v>ARNAY-SOUS-VITTEAUX</v>
          </cell>
        </row>
        <row r="1122">
          <cell r="F1122" t="str">
            <v>ARNE</v>
          </cell>
        </row>
        <row r="1123">
          <cell r="F1123" t="str">
            <v>ARNEGUY</v>
          </cell>
        </row>
        <row r="1124">
          <cell r="F1124" t="str">
            <v>ARNEKE</v>
          </cell>
        </row>
        <row r="1125">
          <cell r="F1125" t="str">
            <v>ARNICOURT</v>
          </cell>
        </row>
        <row r="1126">
          <cell r="F1126" t="str">
            <v>ARNIERES-SUR-ITON</v>
          </cell>
        </row>
        <row r="1127">
          <cell r="F1127" t="str">
            <v>ARNOS</v>
          </cell>
        </row>
        <row r="1128">
          <cell r="F1128" t="str">
            <v>ARNOUVILLE-LES-GONESSE</v>
          </cell>
        </row>
        <row r="1129">
          <cell r="F1129" t="str">
            <v>ARNOUVILLE-LES-MANTES</v>
          </cell>
        </row>
        <row r="1130">
          <cell r="F1130" t="str">
            <v>AROFFE</v>
          </cell>
        </row>
        <row r="1131">
          <cell r="F1131" t="str">
            <v>AROMAS</v>
          </cell>
        </row>
        <row r="1132">
          <cell r="F1132" t="str">
            <v>ARON</v>
          </cell>
        </row>
        <row r="1133">
          <cell r="F1133" t="str">
            <v>AROUE-ITHOROTS-OLHAIBY</v>
          </cell>
        </row>
        <row r="1134">
          <cell r="F1134" t="str">
            <v>AROZ</v>
          </cell>
        </row>
        <row r="1135">
          <cell r="F1135" t="str">
            <v>ARPAILLARGUES-ET-AUREILLAC</v>
          </cell>
        </row>
        <row r="1136">
          <cell r="F1136" t="str">
            <v>ARPAJON</v>
          </cell>
        </row>
        <row r="1137">
          <cell r="F1137" t="str">
            <v>ARPAJON-SUR-CERE</v>
          </cell>
        </row>
        <row r="1138">
          <cell r="F1138" t="str">
            <v>ARPAVON</v>
          </cell>
        </row>
        <row r="1139">
          <cell r="F1139" t="str">
            <v>ARPENANS</v>
          </cell>
        </row>
        <row r="1140">
          <cell r="F1140" t="str">
            <v>ARPHEUILLES</v>
          </cell>
        </row>
        <row r="1141">
          <cell r="F1141" t="str">
            <v>ARPHEUILLES</v>
          </cell>
        </row>
        <row r="1142">
          <cell r="F1142" t="str">
            <v>ARPHEUILLES-SAINT-PRIEST</v>
          </cell>
        </row>
        <row r="1143">
          <cell r="F1143" t="str">
            <v>ARPHY</v>
          </cell>
        </row>
        <row r="1144">
          <cell r="F1144" t="str">
            <v>ARQUENAY</v>
          </cell>
        </row>
        <row r="1145">
          <cell r="F1145" t="str">
            <v>ARQUES</v>
          </cell>
        </row>
        <row r="1146">
          <cell r="F1146" t="str">
            <v>ARQUES</v>
          </cell>
        </row>
        <row r="1147">
          <cell r="F1147" t="str">
            <v>ARQUES</v>
          </cell>
        </row>
        <row r="1148">
          <cell r="F1148" t="str">
            <v>ARQUES</v>
          </cell>
        </row>
        <row r="1149">
          <cell r="F1149" t="str">
            <v>ARQUES-LA-BATAILLE</v>
          </cell>
        </row>
        <row r="1150">
          <cell r="F1150" t="str">
            <v>ARQUETTES-EN-VAL</v>
          </cell>
        </row>
        <row r="1151">
          <cell r="F1151" t="str">
            <v>ARQUEVES</v>
          </cell>
        </row>
        <row r="1152">
          <cell r="F1152" t="str">
            <v>ARQUIAN</v>
          </cell>
        </row>
        <row r="1153">
          <cell r="F1153" t="str">
            <v>ARRACOURT</v>
          </cell>
        </row>
        <row r="1154">
          <cell r="F1154" t="str">
            <v>ARRADON</v>
          </cell>
        </row>
        <row r="1155">
          <cell r="F1155" t="str">
            <v>ARRAINCOURT</v>
          </cell>
        </row>
        <row r="1156">
          <cell r="F1156" t="str">
            <v>ARRANCOURT</v>
          </cell>
        </row>
        <row r="1157">
          <cell r="F1157" t="str">
            <v>ARRANCY</v>
          </cell>
        </row>
        <row r="1158">
          <cell r="F1158" t="str">
            <v>ARRANCY-SUR-CRUSNE</v>
          </cell>
        </row>
        <row r="1159">
          <cell r="F1159" t="str">
            <v>ARRANS</v>
          </cell>
        </row>
        <row r="1160">
          <cell r="F1160" t="str">
            <v>ARRAS</v>
          </cell>
        </row>
        <row r="1161">
          <cell r="F1161" t="str">
            <v>ARRAS-EN-LAVEDAN</v>
          </cell>
        </row>
        <row r="1162">
          <cell r="F1162" t="str">
            <v>ARRAS-SUR-RHONE</v>
          </cell>
        </row>
        <row r="1163">
          <cell r="F1163" t="str">
            <v>ARRAST-LARREBIEU</v>
          </cell>
        </row>
        <row r="1164">
          <cell r="F1164" t="str">
            <v>ARRAUTE-CHARRITTE</v>
          </cell>
        </row>
        <row r="1165">
          <cell r="F1165" t="str">
            <v>ARRAYE-ET-HAN</v>
          </cell>
        </row>
        <row r="1166">
          <cell r="F1166" t="str">
            <v>ARRAYOU-LAHITTE</v>
          </cell>
        </row>
        <row r="1167">
          <cell r="F1167" t="str">
            <v>ARRE</v>
          </cell>
        </row>
        <row r="1168">
          <cell r="F1168" t="str">
            <v>ARREAU</v>
          </cell>
        </row>
        <row r="1169">
          <cell r="F1169" t="str">
            <v>ARRELLES</v>
          </cell>
        </row>
        <row r="1170">
          <cell r="F1170" t="str">
            <v>ARREMBECOURT</v>
          </cell>
        </row>
        <row r="1171">
          <cell r="F1171" t="str">
            <v>ARRENES</v>
          </cell>
        </row>
        <row r="1172">
          <cell r="F1172" t="str">
            <v>ARRENS-MARSOUS</v>
          </cell>
        </row>
        <row r="1173">
          <cell r="F1173" t="str">
            <v>ARRENTES-DE-CORCIEUX</v>
          </cell>
        </row>
        <row r="1174">
          <cell r="F1174" t="str">
            <v>ARRENTIERES</v>
          </cell>
        </row>
        <row r="1175">
          <cell r="F1175" t="str">
            <v>ARREST</v>
          </cell>
        </row>
        <row r="1176">
          <cell r="F1176" t="str">
            <v>ARREUX</v>
          </cell>
        </row>
        <row r="1177">
          <cell r="F1177" t="str">
            <v>ARRIANCE</v>
          </cell>
        </row>
        <row r="1178">
          <cell r="F1178" t="str">
            <v>ARRICAU-BORDES</v>
          </cell>
        </row>
        <row r="1179">
          <cell r="F1179" t="str">
            <v>ARRIEN</v>
          </cell>
        </row>
        <row r="1180">
          <cell r="F1180" t="str">
            <v>ARRIEN-EN-BETHMALE</v>
          </cell>
        </row>
        <row r="1181">
          <cell r="F1181" t="str">
            <v>ARRIGAS</v>
          </cell>
        </row>
        <row r="1182">
          <cell r="F1182" t="str">
            <v>ARRIGNY</v>
          </cell>
        </row>
        <row r="1183">
          <cell r="F1183" t="str">
            <v>ARRO</v>
          </cell>
        </row>
        <row r="1184">
          <cell r="F1184" t="str">
            <v>ARRODETS</v>
          </cell>
        </row>
        <row r="1185">
          <cell r="F1185" t="str">
            <v>ARRODETS-EZ-ANGLES</v>
          </cell>
        </row>
        <row r="1186">
          <cell r="F1186" t="str">
            <v>ARROMANCHES-LES-BAINS</v>
          </cell>
        </row>
        <row r="1187">
          <cell r="F1187" t="str">
            <v>ARRONNES</v>
          </cell>
        </row>
        <row r="1188">
          <cell r="F1188" t="str">
            <v>ARRONVILLE</v>
          </cell>
        </row>
        <row r="1189">
          <cell r="F1189" t="str">
            <v>ARROS-DE-NAY</v>
          </cell>
        </row>
        <row r="1190">
          <cell r="F1190" t="str">
            <v>ARROSES</v>
          </cell>
        </row>
        <row r="1191">
          <cell r="F1191" t="str">
            <v>ARROU</v>
          </cell>
        </row>
        <row r="1192">
          <cell r="F1192" t="str">
            <v>ARROUEDE</v>
          </cell>
        </row>
        <row r="1193">
          <cell r="F1193" t="str">
            <v>ARROUT</v>
          </cell>
        </row>
        <row r="1194">
          <cell r="F1194" t="str">
            <v>ARRY</v>
          </cell>
        </row>
        <row r="1195">
          <cell r="F1195" t="str">
            <v>ARRY</v>
          </cell>
        </row>
        <row r="1196">
          <cell r="F1196" t="str">
            <v>ARS</v>
          </cell>
        </row>
        <row r="1197">
          <cell r="F1197" t="str">
            <v>ARS</v>
          </cell>
        </row>
        <row r="1198">
          <cell r="F1198" t="str">
            <v>ARSAC</v>
          </cell>
        </row>
        <row r="1199">
          <cell r="F1199" t="str">
            <v>ARSAC-EN-VELAY</v>
          </cell>
        </row>
        <row r="1200">
          <cell r="F1200" t="str">
            <v>ARSAGUE</v>
          </cell>
        </row>
        <row r="1201">
          <cell r="F1201" t="str">
            <v>ARSANS</v>
          </cell>
        </row>
        <row r="1202">
          <cell r="F1202" t="str">
            <v>ARS-EN-RE</v>
          </cell>
        </row>
        <row r="1203">
          <cell r="F1203" t="str">
            <v>ARS-LAQUENEXY</v>
          </cell>
        </row>
        <row r="1204">
          <cell r="F1204" t="str">
            <v>ARS-LES-FAVETS</v>
          </cell>
        </row>
        <row r="1205">
          <cell r="F1205" t="str">
            <v>ARSONVAL</v>
          </cell>
        </row>
        <row r="1206">
          <cell r="F1206" t="str">
            <v>ARS-SUR-FORMANS</v>
          </cell>
        </row>
        <row r="1207">
          <cell r="F1207" t="str">
            <v>ARS-SUR-MOSELLE</v>
          </cell>
        </row>
        <row r="1208">
          <cell r="F1208" t="str">
            <v>ARSURE-ARSURETTE</v>
          </cell>
        </row>
        <row r="1209">
          <cell r="F1209" t="str">
            <v>ARSURES</v>
          </cell>
        </row>
        <row r="1210">
          <cell r="F1210" t="str">
            <v>ARSY</v>
          </cell>
        </row>
        <row r="1211">
          <cell r="F1211" t="str">
            <v>ARTAGNAN</v>
          </cell>
        </row>
        <row r="1212">
          <cell r="F1212" t="str">
            <v>ARTAISE-LE-VIVIER</v>
          </cell>
        </row>
        <row r="1213">
          <cell r="F1213" t="str">
            <v>ARTAIX</v>
          </cell>
        </row>
        <row r="1214">
          <cell r="F1214" t="str">
            <v>ARTALENS-SOUIN</v>
          </cell>
        </row>
        <row r="1215">
          <cell r="F1215" t="str">
            <v>ARTANNES-SUR-INDRE</v>
          </cell>
        </row>
        <row r="1216">
          <cell r="F1216" t="str">
            <v>ARTANNES-SUR-THOUET</v>
          </cell>
        </row>
        <row r="1217">
          <cell r="F1217" t="str">
            <v>ARTAS</v>
          </cell>
        </row>
        <row r="1218">
          <cell r="F1218" t="str">
            <v>ARTASSENX</v>
          </cell>
        </row>
        <row r="1219">
          <cell r="F1219" t="str">
            <v>ARTEMARE</v>
          </cell>
        </row>
        <row r="1220">
          <cell r="F1220" t="str">
            <v>ARTEMPS</v>
          </cell>
        </row>
        <row r="1221">
          <cell r="F1221" t="str">
            <v>ARTENAY</v>
          </cell>
        </row>
        <row r="1222">
          <cell r="F1222" t="str">
            <v>ARTHAZ-PONT-NOTRE-DAME</v>
          </cell>
        </row>
        <row r="1223">
          <cell r="F1223" t="str">
            <v>ARTHEL</v>
          </cell>
        </row>
        <row r="1224">
          <cell r="F1224" t="str">
            <v>ARTHEMONAY</v>
          </cell>
        </row>
        <row r="1225">
          <cell r="F1225" t="str">
            <v>ARTHENAC</v>
          </cell>
        </row>
        <row r="1226">
          <cell r="F1226" t="str">
            <v>ARTHENAS</v>
          </cell>
        </row>
        <row r="1227">
          <cell r="F1227" t="str">
            <v>ARTHES</v>
          </cell>
        </row>
        <row r="1228">
          <cell r="F1228" t="str">
            <v>ARTHEZ-D'ARMAGNAC</v>
          </cell>
        </row>
        <row r="1229">
          <cell r="F1229" t="str">
            <v>ARTHEZ-D'ASSON</v>
          </cell>
        </row>
        <row r="1230">
          <cell r="F1230" t="str">
            <v>ARTHEZ-DE-BEARN</v>
          </cell>
        </row>
        <row r="1231">
          <cell r="F1231" t="str">
            <v>ARTHEZE</v>
          </cell>
        </row>
        <row r="1232">
          <cell r="F1232" t="str">
            <v>ARTHIES</v>
          </cell>
        </row>
        <row r="1233">
          <cell r="F1233" t="str">
            <v>ARTHON</v>
          </cell>
        </row>
        <row r="1234">
          <cell r="F1234" t="str">
            <v>ARTHON-EN-RETZ</v>
          </cell>
        </row>
        <row r="1235">
          <cell r="F1235" t="str">
            <v>ARTHONNAY</v>
          </cell>
        </row>
        <row r="1236">
          <cell r="F1236" t="str">
            <v>ARTHUN</v>
          </cell>
        </row>
        <row r="1237">
          <cell r="F1237" t="str">
            <v>ARTIGAT</v>
          </cell>
        </row>
        <row r="1238">
          <cell r="F1238" t="str">
            <v>ARTIGNOSC-SUR-VERDON</v>
          </cell>
        </row>
        <row r="1239">
          <cell r="F1239" t="str">
            <v>ARTIGUE</v>
          </cell>
        </row>
        <row r="1240">
          <cell r="F1240" t="str">
            <v>ARTIGUELOUTAN</v>
          </cell>
        </row>
        <row r="1241">
          <cell r="F1241" t="str">
            <v>ARTIGUELOUVE</v>
          </cell>
        </row>
        <row r="1242">
          <cell r="F1242" t="str">
            <v>ARTIGUEMY</v>
          </cell>
        </row>
        <row r="1243">
          <cell r="F1243" t="str">
            <v>ARTIGUES</v>
          </cell>
        </row>
        <row r="1244">
          <cell r="F1244" t="str">
            <v>ARTIGUES</v>
          </cell>
        </row>
        <row r="1245">
          <cell r="F1245" t="str">
            <v>ARTIGUES</v>
          </cell>
        </row>
        <row r="1246">
          <cell r="F1246" t="str">
            <v>ARTIGUES</v>
          </cell>
        </row>
        <row r="1247">
          <cell r="F1247" t="str">
            <v>ARTIGUES-DE-LUSSAC</v>
          </cell>
        </row>
        <row r="1248">
          <cell r="F1248" t="str">
            <v>ARTIGUES-PRES-BORDEAUX</v>
          </cell>
        </row>
        <row r="1249">
          <cell r="F1249" t="str">
            <v>ARTINS</v>
          </cell>
        </row>
        <row r="1250">
          <cell r="F1250" t="str">
            <v>ARTIX</v>
          </cell>
        </row>
        <row r="1251">
          <cell r="F1251" t="str">
            <v>ARTIX</v>
          </cell>
        </row>
        <row r="1252">
          <cell r="F1252" t="str">
            <v>ARTOLSHEIM</v>
          </cell>
        </row>
        <row r="1253">
          <cell r="F1253" t="str">
            <v>ARTONGES</v>
          </cell>
        </row>
        <row r="1254">
          <cell r="F1254" t="str">
            <v>ARTONNE</v>
          </cell>
        </row>
        <row r="1255">
          <cell r="F1255" t="str">
            <v>ARTRES</v>
          </cell>
        </row>
        <row r="1256">
          <cell r="F1256" t="str">
            <v>ART-SUR-MEURTHE</v>
          </cell>
        </row>
        <row r="1257">
          <cell r="F1257" t="str">
            <v>ARTZENHEIM</v>
          </cell>
        </row>
        <row r="1258">
          <cell r="F1258" t="str">
            <v>ARUDY</v>
          </cell>
        </row>
        <row r="1259">
          <cell r="F1259" t="str">
            <v>ARUE</v>
          </cell>
        </row>
        <row r="1260">
          <cell r="F1260" t="str">
            <v>ARVERT</v>
          </cell>
        </row>
        <row r="1261">
          <cell r="F1261" t="str">
            <v>ARVEYRES</v>
          </cell>
        </row>
        <row r="1262">
          <cell r="F1262" t="str">
            <v>ARVIEU</v>
          </cell>
        </row>
        <row r="1263">
          <cell r="F1263" t="str">
            <v>ARVIEUX</v>
          </cell>
        </row>
        <row r="1264">
          <cell r="F1264" t="str">
            <v>ARVIGNA</v>
          </cell>
        </row>
        <row r="1265">
          <cell r="F1265" t="str">
            <v>ARVILLARD</v>
          </cell>
        </row>
        <row r="1266">
          <cell r="F1266" t="str">
            <v>ARVILLE</v>
          </cell>
        </row>
        <row r="1267">
          <cell r="F1267" t="str">
            <v>ARVILLE</v>
          </cell>
        </row>
        <row r="1268">
          <cell r="F1268" t="str">
            <v>ARVILLERS</v>
          </cell>
        </row>
        <row r="1269">
          <cell r="F1269" t="str">
            <v>ARX</v>
          </cell>
        </row>
        <row r="1270">
          <cell r="F1270" t="str">
            <v>ARZACQ-ARRAZIGUET</v>
          </cell>
        </row>
        <row r="1271">
          <cell r="F1271" t="str">
            <v>ARZAL</v>
          </cell>
        </row>
        <row r="1272">
          <cell r="F1272" t="str">
            <v>ARZANO</v>
          </cell>
        </row>
        <row r="1273">
          <cell r="F1273" t="str">
            <v>ARZAY</v>
          </cell>
        </row>
        <row r="1274">
          <cell r="F1274" t="str">
            <v>ARZEMBOUY</v>
          </cell>
        </row>
        <row r="1275">
          <cell r="F1275" t="str">
            <v>ARZENC-D'APCHER</v>
          </cell>
        </row>
        <row r="1276">
          <cell r="F1276" t="str">
            <v>ARZENC-DE-RANDON</v>
          </cell>
        </row>
        <row r="1277">
          <cell r="F1277" t="str">
            <v>ARZENS</v>
          </cell>
        </row>
        <row r="1278">
          <cell r="F1278" t="str">
            <v>ARZILLIERES-NEUVILLE</v>
          </cell>
        </row>
        <row r="1279">
          <cell r="F1279" t="str">
            <v>ARZON</v>
          </cell>
        </row>
        <row r="1280">
          <cell r="F1280" t="str">
            <v>ARZVILLER</v>
          </cell>
        </row>
        <row r="1281">
          <cell r="F1281" t="str">
            <v>ASASP-ARROS</v>
          </cell>
        </row>
        <row r="1282">
          <cell r="F1282" t="str">
            <v>ASCAIN</v>
          </cell>
        </row>
        <row r="1283">
          <cell r="F1283" t="str">
            <v>ASCARAT</v>
          </cell>
        </row>
        <row r="1284">
          <cell r="F1284" t="str">
            <v>ASCHBACH</v>
          </cell>
        </row>
        <row r="1285">
          <cell r="F1285" t="str">
            <v>ASCHERES-LE-MARCHE</v>
          </cell>
        </row>
        <row r="1286">
          <cell r="F1286" t="str">
            <v>ASCO</v>
          </cell>
        </row>
        <row r="1287">
          <cell r="F1287" t="str">
            <v>ASCOU</v>
          </cell>
        </row>
        <row r="1288">
          <cell r="F1288" t="str">
            <v>ASCOUX</v>
          </cell>
        </row>
        <row r="1289">
          <cell r="F1289" t="str">
            <v>ASCROS</v>
          </cell>
        </row>
        <row r="1290">
          <cell r="F1290" t="str">
            <v>ASFELD</v>
          </cell>
        </row>
        <row r="1291">
          <cell r="F1291" t="str">
            <v>ASLONNES</v>
          </cell>
        </row>
        <row r="1292">
          <cell r="F1292" t="str">
            <v>ASNAN</v>
          </cell>
        </row>
        <row r="1293">
          <cell r="F1293" t="str">
            <v>ASNANS-BEAUVOISIN</v>
          </cell>
        </row>
        <row r="1294">
          <cell r="F1294" t="str">
            <v>ASNELLES</v>
          </cell>
        </row>
        <row r="1295">
          <cell r="F1295" t="str">
            <v>ASNIERES</v>
          </cell>
        </row>
        <row r="1296">
          <cell r="F1296" t="str">
            <v>ASNIERES-EN-BESSIN</v>
          </cell>
        </row>
        <row r="1297">
          <cell r="F1297" t="str">
            <v>ASNIERES-EN-MONTAGNE</v>
          </cell>
        </row>
        <row r="1298">
          <cell r="F1298" t="str">
            <v>ASNIERES-EN-POITOU</v>
          </cell>
        </row>
        <row r="1299">
          <cell r="F1299" t="str">
            <v>ASNIERES-LA-GIRAUD</v>
          </cell>
        </row>
        <row r="1300">
          <cell r="F1300" t="str">
            <v>ASNIERES-LES-DIJON</v>
          </cell>
        </row>
        <row r="1301">
          <cell r="F1301" t="str">
            <v>ASNIERES-SOUS-BOIS</v>
          </cell>
        </row>
        <row r="1302">
          <cell r="F1302" t="str">
            <v>ASNIERES-SUR-BLOUR</v>
          </cell>
        </row>
        <row r="1303">
          <cell r="F1303" t="str">
            <v>ASNIERES-SUR-NOUERE</v>
          </cell>
        </row>
        <row r="1304">
          <cell r="F1304" t="str">
            <v>ASNIERES-SUR-OISE</v>
          </cell>
        </row>
        <row r="1305">
          <cell r="F1305" t="str">
            <v>ASNIERES-SUR-SAONE</v>
          </cell>
        </row>
        <row r="1306">
          <cell r="F1306" t="str">
            <v>ASNIERES-SUR-SEINE</v>
          </cell>
        </row>
        <row r="1307">
          <cell r="F1307" t="str">
            <v>ASNIERES-SUR-VEGRE</v>
          </cell>
        </row>
        <row r="1308">
          <cell r="F1308" t="str">
            <v>ASNOIS</v>
          </cell>
        </row>
        <row r="1309">
          <cell r="F1309" t="str">
            <v>ASNOIS</v>
          </cell>
        </row>
        <row r="1310">
          <cell r="F1310" t="str">
            <v>ASPACH</v>
          </cell>
        </row>
        <row r="1311">
          <cell r="F1311" t="str">
            <v>ASPACH</v>
          </cell>
        </row>
        <row r="1312">
          <cell r="F1312" t="str">
            <v>ASPACH-LE-BAS</v>
          </cell>
        </row>
        <row r="1313">
          <cell r="F1313" t="str">
            <v>ASPACH-LE-HAUT</v>
          </cell>
        </row>
        <row r="1314">
          <cell r="F1314" t="str">
            <v>ASPERES</v>
          </cell>
        </row>
        <row r="1315">
          <cell r="F1315" t="str">
            <v>ASPERJOC</v>
          </cell>
        </row>
        <row r="1316">
          <cell r="F1316" t="str">
            <v>ASPET</v>
          </cell>
        </row>
        <row r="1317">
          <cell r="F1317" t="str">
            <v>ASPIN-AURE</v>
          </cell>
        </row>
        <row r="1318">
          <cell r="F1318" t="str">
            <v>ASPIN-EN-LAVEDAN</v>
          </cell>
        </row>
        <row r="1319">
          <cell r="F1319" t="str">
            <v>ASPIRAN</v>
          </cell>
        </row>
        <row r="1320">
          <cell r="F1320" t="str">
            <v>ASPREMONT</v>
          </cell>
        </row>
        <row r="1321">
          <cell r="F1321" t="str">
            <v>ASPREMONT</v>
          </cell>
        </row>
        <row r="1322">
          <cell r="F1322" t="str">
            <v>ASPRES</v>
          </cell>
        </row>
        <row r="1323">
          <cell r="F1323" t="str">
            <v>ASPRES-LES-CORPS</v>
          </cell>
        </row>
        <row r="1324">
          <cell r="F1324" t="str">
            <v>ASPRES-SUR-BUECH</v>
          </cell>
        </row>
        <row r="1325">
          <cell r="F1325" t="str">
            <v>ASPRET-SARRAT</v>
          </cell>
        </row>
        <row r="1326">
          <cell r="F1326" t="str">
            <v>ASPRIERES</v>
          </cell>
        </row>
        <row r="1327">
          <cell r="F1327" t="str">
            <v>ASQUE</v>
          </cell>
        </row>
        <row r="1328">
          <cell r="F1328" t="str">
            <v>ASQUES</v>
          </cell>
        </row>
        <row r="1329">
          <cell r="F1329" t="str">
            <v>ASQUES</v>
          </cell>
        </row>
        <row r="1330">
          <cell r="F1330" t="str">
            <v>ASQUINS</v>
          </cell>
        </row>
        <row r="1331">
          <cell r="F1331" t="str">
            <v>ASSAC</v>
          </cell>
        </row>
        <row r="1332">
          <cell r="F1332" t="str">
            <v>ASSAINVILLERS</v>
          </cell>
        </row>
        <row r="1333">
          <cell r="F1333" t="str">
            <v>ASSAIS-LES-JUMEAUX</v>
          </cell>
        </row>
        <row r="1334">
          <cell r="F1334" t="str">
            <v>ASSAS</v>
          </cell>
        </row>
        <row r="1335">
          <cell r="F1335" t="str">
            <v>ASSAT</v>
          </cell>
        </row>
        <row r="1336">
          <cell r="F1336" t="str">
            <v>ASSAY</v>
          </cell>
        </row>
        <row r="1337">
          <cell r="F1337" t="str">
            <v>ASSE-LE-BERENGER</v>
          </cell>
        </row>
        <row r="1338">
          <cell r="F1338" t="str">
            <v>ASSE-LE-BOISNE</v>
          </cell>
        </row>
        <row r="1339">
          <cell r="F1339" t="str">
            <v>ASSE-LE-RIBOUL</v>
          </cell>
        </row>
        <row r="1340">
          <cell r="F1340" t="str">
            <v>ASSENAY</v>
          </cell>
        </row>
        <row r="1341">
          <cell r="F1341" t="str">
            <v>ASSENCIERES</v>
          </cell>
        </row>
        <row r="1342">
          <cell r="F1342" t="str">
            <v>ASSENONCOURT</v>
          </cell>
        </row>
        <row r="1343">
          <cell r="F1343" t="str">
            <v>ASSERAC</v>
          </cell>
        </row>
        <row r="1344">
          <cell r="F1344" t="str">
            <v>ASSEVENT</v>
          </cell>
        </row>
        <row r="1345">
          <cell r="F1345" t="str">
            <v>ASSEVILLERS</v>
          </cell>
        </row>
        <row r="1346">
          <cell r="F1346" t="str">
            <v>ASSIER</v>
          </cell>
        </row>
        <row r="1347">
          <cell r="F1347" t="str">
            <v>ASSIEU</v>
          </cell>
        </row>
        <row r="1348">
          <cell r="F1348" t="str">
            <v>ASSIGNAN</v>
          </cell>
        </row>
        <row r="1349">
          <cell r="F1349" t="str">
            <v>ASSIGNY</v>
          </cell>
        </row>
        <row r="1350">
          <cell r="F1350" t="str">
            <v>ASSIGNY</v>
          </cell>
        </row>
        <row r="1351">
          <cell r="F1351" t="str">
            <v>ASSIONS</v>
          </cell>
        </row>
        <row r="1352">
          <cell r="F1352" t="str">
            <v>ASSIS-SUR-SERRE</v>
          </cell>
        </row>
        <row r="1353">
          <cell r="F1353" t="str">
            <v>ASSON</v>
          </cell>
        </row>
        <row r="1354">
          <cell r="F1354" t="str">
            <v>ASSWILLER</v>
          </cell>
        </row>
        <row r="1355">
          <cell r="F1355" t="str">
            <v>ASTAFFORT</v>
          </cell>
        </row>
        <row r="1356">
          <cell r="F1356" t="str">
            <v>ASTAILLAC</v>
          </cell>
        </row>
        <row r="1357">
          <cell r="F1357" t="str">
            <v>ASTE</v>
          </cell>
        </row>
        <row r="1358">
          <cell r="F1358" t="str">
            <v>ASTE-BEON</v>
          </cell>
        </row>
        <row r="1359">
          <cell r="F1359" t="str">
            <v>ASTET</v>
          </cell>
        </row>
        <row r="1360">
          <cell r="F1360" t="str">
            <v>ASTILLE</v>
          </cell>
        </row>
        <row r="1361">
          <cell r="F1361" t="str">
            <v>ASTIS</v>
          </cell>
        </row>
        <row r="1362">
          <cell r="F1362" t="str">
            <v>ASTON</v>
          </cell>
        </row>
        <row r="1363">
          <cell r="F1363" t="str">
            <v>ASTUGUE</v>
          </cell>
        </row>
        <row r="1364">
          <cell r="F1364" t="str">
            <v>ATHEE</v>
          </cell>
        </row>
        <row r="1365">
          <cell r="F1365" t="str">
            <v>ATHEE</v>
          </cell>
        </row>
        <row r="1366">
          <cell r="F1366" t="str">
            <v>ATHEE-SUR-CHER</v>
          </cell>
        </row>
        <row r="1367">
          <cell r="F1367" t="str">
            <v>ATHESANS-ETROITEFONTAINE</v>
          </cell>
        </row>
        <row r="1368">
          <cell r="F1368" t="str">
            <v>ATHIE</v>
          </cell>
        </row>
        <row r="1369">
          <cell r="F1369" t="str">
            <v>ATHIE</v>
          </cell>
        </row>
        <row r="1370">
          <cell r="F1370" t="str">
            <v>ATHIENVILLE</v>
          </cell>
        </row>
        <row r="1371">
          <cell r="F1371" t="str">
            <v>ATHIES</v>
          </cell>
        </row>
        <row r="1372">
          <cell r="F1372" t="str">
            <v>ATHIES</v>
          </cell>
        </row>
        <row r="1373">
          <cell r="F1373" t="str">
            <v>ATHIES-SOUS-LAON</v>
          </cell>
        </row>
        <row r="1374">
          <cell r="F1374" t="str">
            <v>ATHIS</v>
          </cell>
        </row>
        <row r="1375">
          <cell r="F1375" t="str">
            <v>ATHIS-DE-L'ORNE</v>
          </cell>
        </row>
        <row r="1376">
          <cell r="F1376" t="str">
            <v>ATHIS-MONS</v>
          </cell>
        </row>
        <row r="1377">
          <cell r="F1377" t="str">
            <v>ATHOS-ASPIS</v>
          </cell>
        </row>
        <row r="1378">
          <cell r="F1378" t="str">
            <v>ATHOSE</v>
          </cell>
        </row>
        <row r="1379">
          <cell r="F1379" t="str">
            <v>ATTAINVILLE</v>
          </cell>
        </row>
        <row r="1380">
          <cell r="F1380" t="str">
            <v>ATTANCOURT</v>
          </cell>
        </row>
        <row r="1381">
          <cell r="F1381" t="str">
            <v>ATTAQUES</v>
          </cell>
        </row>
        <row r="1382">
          <cell r="F1382" t="str">
            <v>ATTENSCHWILLER</v>
          </cell>
        </row>
        <row r="1383">
          <cell r="F1383" t="str">
            <v>ATTICHES</v>
          </cell>
        </row>
        <row r="1384">
          <cell r="F1384" t="str">
            <v>ATTICHY</v>
          </cell>
        </row>
        <row r="1385">
          <cell r="F1385" t="str">
            <v>ATTIGNAT</v>
          </cell>
        </row>
        <row r="1386">
          <cell r="F1386" t="str">
            <v>ATTIGNAT-ONCIN</v>
          </cell>
        </row>
        <row r="1387">
          <cell r="F1387" t="str">
            <v>ATTIGNEVILLE</v>
          </cell>
        </row>
        <row r="1388">
          <cell r="F1388" t="str">
            <v>ATTIGNY</v>
          </cell>
        </row>
        <row r="1389">
          <cell r="F1389" t="str">
            <v>ATTIGNY</v>
          </cell>
        </row>
        <row r="1390">
          <cell r="F1390" t="str">
            <v>ATTILLONCOURT</v>
          </cell>
        </row>
        <row r="1391">
          <cell r="F1391" t="str">
            <v>ATTILLY</v>
          </cell>
        </row>
        <row r="1392">
          <cell r="F1392" t="str">
            <v>ATTIN</v>
          </cell>
        </row>
        <row r="1393">
          <cell r="F1393" t="str">
            <v>ATTON</v>
          </cell>
        </row>
        <row r="1394">
          <cell r="F1394" t="str">
            <v>ATTRAY</v>
          </cell>
        </row>
        <row r="1395">
          <cell r="F1395" t="str">
            <v>ATTRICOURT</v>
          </cell>
        </row>
        <row r="1396">
          <cell r="F1396" t="str">
            <v>ATUR</v>
          </cell>
        </row>
        <row r="1397">
          <cell r="F1397" t="str">
            <v>AUBAGNAN</v>
          </cell>
        </row>
        <row r="1398">
          <cell r="F1398" t="str">
            <v>AUBAGNE</v>
          </cell>
        </row>
        <row r="1399">
          <cell r="F1399" t="str">
            <v>AUBAINE</v>
          </cell>
        </row>
        <row r="1400">
          <cell r="F1400" t="str">
            <v>AUBAIS</v>
          </cell>
        </row>
        <row r="1401">
          <cell r="F1401" t="str">
            <v>AUBAREDE</v>
          </cell>
        </row>
        <row r="1402">
          <cell r="F1402" t="str">
            <v>AUBAS</v>
          </cell>
        </row>
        <row r="1403">
          <cell r="F1403" t="str">
            <v>AUBAZAT</v>
          </cell>
        </row>
        <row r="1404">
          <cell r="F1404" t="str">
            <v>AUBAZINES</v>
          </cell>
        </row>
        <row r="1405">
          <cell r="F1405" t="str">
            <v>AUBE</v>
          </cell>
        </row>
        <row r="1406">
          <cell r="F1406" t="str">
            <v>AUBE</v>
          </cell>
        </row>
        <row r="1407">
          <cell r="F1407" t="str">
            <v>AUBEGUIMONT</v>
          </cell>
        </row>
        <row r="1408">
          <cell r="F1408" t="str">
            <v>AUBENAS</v>
          </cell>
        </row>
        <row r="1409">
          <cell r="F1409" t="str">
            <v>AUBENAS-LES-ALPES</v>
          </cell>
        </row>
        <row r="1410">
          <cell r="F1410" t="str">
            <v>AUBENASSON</v>
          </cell>
        </row>
        <row r="1411">
          <cell r="F1411" t="str">
            <v>AUBENCHEUL-AU-BAC</v>
          </cell>
        </row>
        <row r="1412">
          <cell r="F1412" t="str">
            <v>AUBENCHEUL-AUX-BOIS</v>
          </cell>
        </row>
        <row r="1413">
          <cell r="F1413" t="str">
            <v>AUBENTON</v>
          </cell>
        </row>
        <row r="1414">
          <cell r="F1414" t="str">
            <v>AUBEPIERRE-OZOUER-LE-REPOS</v>
          </cell>
        </row>
        <row r="1415">
          <cell r="F1415" t="str">
            <v>AUBEPIERRE-SUR-AUBE</v>
          </cell>
        </row>
        <row r="1416">
          <cell r="F1416" t="str">
            <v>AUBEPIN</v>
          </cell>
        </row>
        <row r="1417">
          <cell r="F1417" t="str">
            <v>AUBERCHICOURT</v>
          </cell>
        </row>
        <row r="1418">
          <cell r="F1418" t="str">
            <v>AUBERCOURT</v>
          </cell>
        </row>
        <row r="1419">
          <cell r="F1419" t="str">
            <v>AUBERGENVILLE</v>
          </cell>
        </row>
        <row r="1420">
          <cell r="F1420" t="str">
            <v>AUBERIVE</v>
          </cell>
        </row>
        <row r="1421">
          <cell r="F1421" t="str">
            <v>AUBERIVE</v>
          </cell>
        </row>
        <row r="1422">
          <cell r="F1422" t="str">
            <v>AUBERIVES-EN-ROYANS</v>
          </cell>
        </row>
        <row r="1423">
          <cell r="F1423" t="str">
            <v>AUBERIVES-SUR-VAREZE</v>
          </cell>
        </row>
        <row r="1424">
          <cell r="F1424" t="str">
            <v>AUBERMESNIL-AUX-ERABLES</v>
          </cell>
        </row>
        <row r="1425">
          <cell r="F1425" t="str">
            <v>AUBERMESNIL-BEAUMAIS</v>
          </cell>
        </row>
        <row r="1426">
          <cell r="F1426" t="str">
            <v>AUBERS</v>
          </cell>
        </row>
        <row r="1427">
          <cell r="F1427" t="str">
            <v>AUBERTIN</v>
          </cell>
        </row>
        <row r="1428">
          <cell r="F1428" t="str">
            <v>AUBERVILLE</v>
          </cell>
        </row>
        <row r="1429">
          <cell r="F1429" t="str">
            <v>AUBERVILLE-LA-CAMPAGNE</v>
          </cell>
        </row>
        <row r="1430">
          <cell r="F1430" t="str">
            <v>AUBERVILLE-LA-MANUEL</v>
          </cell>
        </row>
        <row r="1431">
          <cell r="F1431" t="str">
            <v>AUBERVILLE-LA-RENAULT</v>
          </cell>
        </row>
        <row r="1432">
          <cell r="F1432" t="str">
            <v>AUBERVILLIERS</v>
          </cell>
        </row>
        <row r="1433">
          <cell r="F1433" t="str">
            <v>AUBETERRE</v>
          </cell>
        </row>
        <row r="1434">
          <cell r="F1434" t="str">
            <v>AUBETERRE-SUR-DRONNE</v>
          </cell>
        </row>
        <row r="1435">
          <cell r="F1435" t="str">
            <v>AUBEVILLE</v>
          </cell>
        </row>
        <row r="1436">
          <cell r="F1436" t="str">
            <v>AUBEVOYE</v>
          </cell>
        </row>
        <row r="1437">
          <cell r="F1437" t="str">
            <v>AUBIAC</v>
          </cell>
        </row>
        <row r="1438">
          <cell r="F1438" t="str">
            <v>AUBIAC</v>
          </cell>
        </row>
        <row r="1439">
          <cell r="F1439" t="str">
            <v>AUBIAT</v>
          </cell>
        </row>
        <row r="1440">
          <cell r="F1440" t="str">
            <v>AUBIE-ET-ESPESSAS</v>
          </cell>
        </row>
        <row r="1441">
          <cell r="F1441" t="str">
            <v>AUBIERE</v>
          </cell>
        </row>
        <row r="1442">
          <cell r="F1442" t="str">
            <v>AUBIERS</v>
          </cell>
        </row>
        <row r="1443">
          <cell r="F1443" t="str">
            <v>AUBIET</v>
          </cell>
        </row>
        <row r="1444">
          <cell r="F1444" t="str">
            <v>AUBIGNAN</v>
          </cell>
        </row>
        <row r="1445">
          <cell r="F1445" t="str">
            <v>AUBIGNAS</v>
          </cell>
        </row>
        <row r="1446">
          <cell r="F1446" t="str">
            <v>AUBIGNE</v>
          </cell>
        </row>
        <row r="1447">
          <cell r="F1447" t="str">
            <v>AUBIGNE</v>
          </cell>
        </row>
        <row r="1448">
          <cell r="F1448" t="str">
            <v>AUBIGNE-RACAN</v>
          </cell>
        </row>
        <row r="1449">
          <cell r="F1449" t="str">
            <v>AUBIGNE-SUR-LAYON</v>
          </cell>
        </row>
        <row r="1450">
          <cell r="F1450" t="str">
            <v>AUBIGNOSC</v>
          </cell>
        </row>
        <row r="1451">
          <cell r="F1451" t="str">
            <v>AUBIGNY</v>
          </cell>
        </row>
        <row r="1452">
          <cell r="F1452" t="str">
            <v>AUBIGNY</v>
          </cell>
        </row>
        <row r="1453">
          <cell r="F1453" t="str">
            <v>AUBIGNY</v>
          </cell>
        </row>
        <row r="1454">
          <cell r="F1454" t="str">
            <v>AUBIGNY</v>
          </cell>
        </row>
        <row r="1455">
          <cell r="F1455" t="str">
            <v>AUBIGNY</v>
          </cell>
        </row>
        <row r="1456">
          <cell r="F1456" t="str">
            <v>AUBIGNY-AU-BAC</v>
          </cell>
        </row>
        <row r="1457">
          <cell r="F1457" t="str">
            <v>AUBIGNY-AUX-KAISNES</v>
          </cell>
        </row>
        <row r="1458">
          <cell r="F1458" t="str">
            <v>AUBIGNY-EN-ARTOIS</v>
          </cell>
        </row>
        <row r="1459">
          <cell r="F1459" t="str">
            <v>AUBIGNY-EN-LAONNOIS</v>
          </cell>
        </row>
        <row r="1460">
          <cell r="F1460" t="str">
            <v>AUBIGNY-EN-PLAINE</v>
          </cell>
        </row>
        <row r="1461">
          <cell r="F1461" t="str">
            <v>AUBIGNY-LA-RONCE</v>
          </cell>
        </row>
        <row r="1462">
          <cell r="F1462" t="str">
            <v>AUBIGNY-LES-POTHEES</v>
          </cell>
        </row>
        <row r="1463">
          <cell r="F1463" t="str">
            <v>AUBIGNY-LES-SOMBERNON</v>
          </cell>
        </row>
        <row r="1464">
          <cell r="F1464" t="str">
            <v>AUBIGNY-SUR-NERE</v>
          </cell>
        </row>
        <row r="1465">
          <cell r="F1465" t="str">
            <v>AUBILLY</v>
          </cell>
        </row>
        <row r="1466">
          <cell r="F1466" t="str">
            <v>AUBIN</v>
          </cell>
        </row>
        <row r="1467">
          <cell r="F1467" t="str">
            <v>AUBIN</v>
          </cell>
        </row>
        <row r="1468">
          <cell r="F1468" t="str">
            <v>AUBINGES</v>
          </cell>
        </row>
        <row r="1469">
          <cell r="F1469" t="str">
            <v>AUBIN-SAINT-VAAST</v>
          </cell>
        </row>
        <row r="1470">
          <cell r="F1470" t="str">
            <v>AUBONCOURT-VAUZELLES</v>
          </cell>
        </row>
        <row r="1471">
          <cell r="F1471" t="str">
            <v>AUBONNE</v>
          </cell>
        </row>
        <row r="1472">
          <cell r="F1472" t="str">
            <v>AUBORD</v>
          </cell>
        </row>
        <row r="1473">
          <cell r="F1473" t="str">
            <v>AUBOUE</v>
          </cell>
        </row>
        <row r="1474">
          <cell r="F1474" t="str">
            <v>AUBOUS</v>
          </cell>
        </row>
        <row r="1475">
          <cell r="F1475" t="str">
            <v>AUBRES</v>
          </cell>
        </row>
        <row r="1476">
          <cell r="F1476" t="str">
            <v>AUBREVILLE</v>
          </cell>
        </row>
        <row r="1477">
          <cell r="F1477" t="str">
            <v>AUBRIVES</v>
          </cell>
        </row>
        <row r="1478">
          <cell r="F1478" t="str">
            <v>AUBROMETZ</v>
          </cell>
        </row>
        <row r="1479">
          <cell r="F1479" t="str">
            <v>AUBRY-DU-HAINAUT</v>
          </cell>
        </row>
        <row r="1480">
          <cell r="F1480" t="str">
            <v>AUBRY-EN-EXMES</v>
          </cell>
        </row>
        <row r="1481">
          <cell r="F1481" t="str">
            <v>AUBRY-LE-PANTHOU</v>
          </cell>
        </row>
        <row r="1482">
          <cell r="F1482" t="str">
            <v>AUBURE</v>
          </cell>
        </row>
        <row r="1483">
          <cell r="F1483" t="str">
            <v>AUBUSSARGUES</v>
          </cell>
        </row>
        <row r="1484">
          <cell r="F1484" t="str">
            <v>AUBUSSON</v>
          </cell>
        </row>
        <row r="1485">
          <cell r="F1485" t="str">
            <v>AUBUSSON</v>
          </cell>
        </row>
        <row r="1486">
          <cell r="F1486" t="str">
            <v>AUBUSSON-D'AUVERGNE</v>
          </cell>
        </row>
        <row r="1487">
          <cell r="F1487" t="str">
            <v>AUBVILLERS</v>
          </cell>
        </row>
        <row r="1488">
          <cell r="F1488" t="str">
            <v>AUBY</v>
          </cell>
        </row>
        <row r="1489">
          <cell r="F1489" t="str">
            <v>AUCALEUC</v>
          </cell>
        </row>
        <row r="1490">
          <cell r="F1490" t="str">
            <v>AUCAMVILLE</v>
          </cell>
        </row>
        <row r="1491">
          <cell r="F1491" t="str">
            <v>AUCAMVILLE</v>
          </cell>
        </row>
        <row r="1492">
          <cell r="F1492" t="str">
            <v>AUCAZEIN</v>
          </cell>
        </row>
        <row r="1493">
          <cell r="F1493" t="str">
            <v>AUCELON</v>
          </cell>
        </row>
        <row r="1494">
          <cell r="F1494" t="str">
            <v>AUCEY-LA-PLAINE</v>
          </cell>
        </row>
        <row r="1495">
          <cell r="F1495" t="str">
            <v>AUCH</v>
          </cell>
        </row>
        <row r="1496">
          <cell r="F1496" t="str">
            <v>AUCHEL</v>
          </cell>
        </row>
        <row r="1497">
          <cell r="F1497" t="str">
            <v>AUCHONVILLERS</v>
          </cell>
        </row>
        <row r="1498">
          <cell r="F1498" t="str">
            <v>AUCHY-AU-BOIS</v>
          </cell>
        </row>
        <row r="1499">
          <cell r="F1499" t="str">
            <v>AUCHY-LA-MONTAGNE</v>
          </cell>
        </row>
        <row r="1500">
          <cell r="F1500" t="str">
            <v>AUCHY-LES-HESDIN</v>
          </cell>
        </row>
        <row r="1501">
          <cell r="F1501" t="str">
            <v>AUCHY-LES-MINES</v>
          </cell>
        </row>
        <row r="1502">
          <cell r="F1502" t="str">
            <v>AUCHY-LEZ-ORCHIES</v>
          </cell>
        </row>
        <row r="1503">
          <cell r="F1503" t="str">
            <v>AUCUN</v>
          </cell>
        </row>
        <row r="1504">
          <cell r="F1504" t="str">
            <v>AUDAUX</v>
          </cell>
        </row>
        <row r="1505">
          <cell r="F1505" t="str">
            <v>AUDELANGE</v>
          </cell>
        </row>
        <row r="1506">
          <cell r="F1506" t="str">
            <v>AUDELONCOURT</v>
          </cell>
        </row>
        <row r="1507">
          <cell r="F1507" t="str">
            <v>AUDEMBERT</v>
          </cell>
        </row>
        <row r="1508">
          <cell r="F1508" t="str">
            <v>AUDENGE</v>
          </cell>
        </row>
        <row r="1509">
          <cell r="F1509" t="str">
            <v>AUDERVILLE</v>
          </cell>
        </row>
        <row r="1510">
          <cell r="F1510" t="str">
            <v>AUDES</v>
          </cell>
        </row>
        <row r="1511">
          <cell r="F1511" t="str">
            <v>AUDEUX</v>
          </cell>
        </row>
        <row r="1512">
          <cell r="F1512" t="str">
            <v>AUDEVILLE</v>
          </cell>
        </row>
        <row r="1513">
          <cell r="F1513" t="str">
            <v>AUDIERNE</v>
          </cell>
        </row>
        <row r="1514">
          <cell r="F1514" t="str">
            <v>AUDIGNICOURT</v>
          </cell>
        </row>
        <row r="1515">
          <cell r="F1515" t="str">
            <v>AUDIGNIES</v>
          </cell>
        </row>
        <row r="1516">
          <cell r="F1516" t="str">
            <v>AUDIGNON</v>
          </cell>
        </row>
        <row r="1517">
          <cell r="F1517" t="str">
            <v>AUDIGNY</v>
          </cell>
        </row>
        <row r="1518">
          <cell r="F1518" t="str">
            <v>AUDINCOURT</v>
          </cell>
        </row>
        <row r="1519">
          <cell r="F1519" t="str">
            <v>AUDINCTHUN</v>
          </cell>
        </row>
        <row r="1520">
          <cell r="F1520" t="str">
            <v>AUDINGHEN</v>
          </cell>
        </row>
        <row r="1521">
          <cell r="F1521" t="str">
            <v>AUDON</v>
          </cell>
        </row>
        <row r="1522">
          <cell r="F1522" t="str">
            <v>AUDOUVILLE-LA-HUBERT</v>
          </cell>
        </row>
        <row r="1523">
          <cell r="F1523" t="str">
            <v>AUDREHEM</v>
          </cell>
        </row>
        <row r="1524">
          <cell r="F1524" t="str">
            <v>AUDRESSEIN</v>
          </cell>
        </row>
        <row r="1525">
          <cell r="F1525" t="str">
            <v>AUDRESSELLES</v>
          </cell>
        </row>
        <row r="1526">
          <cell r="F1526" t="str">
            <v>AUDRIEU</v>
          </cell>
        </row>
        <row r="1527">
          <cell r="F1527" t="str">
            <v>AUDRIX</v>
          </cell>
        </row>
        <row r="1528">
          <cell r="F1528" t="str">
            <v>AUDRUICQ</v>
          </cell>
        </row>
        <row r="1529">
          <cell r="F1529" t="str">
            <v>AUDUN-LE-ROMAN</v>
          </cell>
        </row>
        <row r="1530">
          <cell r="F1530" t="str">
            <v>AUDUN-LE-TICHE</v>
          </cell>
        </row>
        <row r="1531">
          <cell r="F1531" t="str">
            <v>AUENHEIM</v>
          </cell>
        </row>
        <row r="1532">
          <cell r="F1532" t="str">
            <v>AUFFARGIS</v>
          </cell>
        </row>
        <row r="1533">
          <cell r="F1533" t="str">
            <v>AUFFAY</v>
          </cell>
        </row>
        <row r="1534">
          <cell r="F1534" t="str">
            <v>AUFFERVILLE</v>
          </cell>
        </row>
        <row r="1535">
          <cell r="F1535" t="str">
            <v>AUFFREVILLE-BRASSEUIL</v>
          </cell>
        </row>
        <row r="1536">
          <cell r="F1536" t="str">
            <v>AUFLANCE</v>
          </cell>
        </row>
        <row r="1537">
          <cell r="F1537" t="str">
            <v>AUGA</v>
          </cell>
        </row>
        <row r="1538">
          <cell r="F1538" t="str">
            <v>AUGAN</v>
          </cell>
        </row>
        <row r="1539">
          <cell r="F1539" t="str">
            <v>AUGE</v>
          </cell>
        </row>
        <row r="1540">
          <cell r="F1540" t="str">
            <v>AUGE</v>
          </cell>
        </row>
        <row r="1541">
          <cell r="F1541" t="str">
            <v>AUGE</v>
          </cell>
        </row>
        <row r="1542">
          <cell r="F1542" t="str">
            <v>AUGEA</v>
          </cell>
        </row>
        <row r="1543">
          <cell r="F1543" t="str">
            <v>AUGERANS</v>
          </cell>
        </row>
        <row r="1544">
          <cell r="F1544" t="str">
            <v>AUGERES</v>
          </cell>
        </row>
        <row r="1545">
          <cell r="F1545" t="str">
            <v>AUGEROLLES</v>
          </cell>
        </row>
        <row r="1546">
          <cell r="F1546" t="str">
            <v>AUGER-SAINT-VINCENT</v>
          </cell>
        </row>
        <row r="1547">
          <cell r="F1547" t="str">
            <v>AUGERS-EN-BRIE</v>
          </cell>
        </row>
        <row r="1548">
          <cell r="F1548" t="str">
            <v>AUGERVILLE-LA-RIVIERE</v>
          </cell>
        </row>
        <row r="1549">
          <cell r="F1549" t="str">
            <v>AUGE-SAINT-MEDARD</v>
          </cell>
        </row>
        <row r="1550">
          <cell r="F1550" t="str">
            <v>AUGICOURT</v>
          </cell>
        </row>
        <row r="1551">
          <cell r="F1551" t="str">
            <v>AUGIGNAC</v>
          </cell>
        </row>
        <row r="1552">
          <cell r="F1552" t="str">
            <v>AUGIREIN</v>
          </cell>
        </row>
        <row r="1553">
          <cell r="F1553" t="str">
            <v>AUGISEY</v>
          </cell>
        </row>
        <row r="1554">
          <cell r="F1554" t="str">
            <v>AUGNAT</v>
          </cell>
        </row>
        <row r="1555">
          <cell r="F1555" t="str">
            <v>AUGNAX</v>
          </cell>
        </row>
        <row r="1556">
          <cell r="F1556" t="str">
            <v>AUGNE</v>
          </cell>
        </row>
        <row r="1557">
          <cell r="F1557" t="str">
            <v>AUGNY</v>
          </cell>
        </row>
        <row r="1558">
          <cell r="F1558" t="str">
            <v>AUGUAISE</v>
          </cell>
        </row>
        <row r="1559">
          <cell r="F1559" t="str">
            <v>AUGY</v>
          </cell>
        </row>
        <row r="1560">
          <cell r="F1560" t="str">
            <v>AUGY</v>
          </cell>
        </row>
        <row r="1561">
          <cell r="F1561" t="str">
            <v>AUGY-SUR-AUBOIS</v>
          </cell>
        </row>
        <row r="1562">
          <cell r="F1562" t="str">
            <v>AUJAC</v>
          </cell>
        </row>
        <row r="1563">
          <cell r="F1563" t="str">
            <v>AUJAC</v>
          </cell>
        </row>
        <row r="1564">
          <cell r="F1564" t="str">
            <v>AUJAN-MOURNEDE</v>
          </cell>
        </row>
        <row r="1565">
          <cell r="F1565" t="str">
            <v>AUJARGUES</v>
          </cell>
        </row>
        <row r="1566">
          <cell r="F1566" t="str">
            <v>AUJEURRES</v>
          </cell>
        </row>
        <row r="1567">
          <cell r="F1567" t="str">
            <v>AUJOLS</v>
          </cell>
        </row>
        <row r="1568">
          <cell r="F1568" t="str">
            <v>AULAN</v>
          </cell>
        </row>
        <row r="1569">
          <cell r="F1569" t="str">
            <v>AULAS</v>
          </cell>
        </row>
        <row r="1570">
          <cell r="F1570" t="str">
            <v>AULHAT-SAINT-PRIVAT</v>
          </cell>
        </row>
        <row r="1571">
          <cell r="F1571" t="str">
            <v>AULLENE</v>
          </cell>
        </row>
        <row r="1572">
          <cell r="F1572" t="str">
            <v>AULNAT</v>
          </cell>
        </row>
        <row r="1573">
          <cell r="F1573" t="str">
            <v>AULNAY</v>
          </cell>
        </row>
        <row r="1574">
          <cell r="F1574" t="str">
            <v>AULNAY</v>
          </cell>
        </row>
        <row r="1575">
          <cell r="F1575" t="str">
            <v>AULNAY</v>
          </cell>
        </row>
        <row r="1576">
          <cell r="F1576" t="str">
            <v>AULNAY-L'AITRE</v>
          </cell>
        </row>
        <row r="1577">
          <cell r="F1577" t="str">
            <v>AULNAY-LA-RIVIERE</v>
          </cell>
        </row>
        <row r="1578">
          <cell r="F1578" t="str">
            <v>AULNAY-SOUS-BOIS</v>
          </cell>
        </row>
        <row r="1579">
          <cell r="F1579" t="str">
            <v>AULNAY-SUR-ITON</v>
          </cell>
        </row>
        <row r="1580">
          <cell r="F1580" t="str">
            <v>AULNAY-SUR-MARNE</v>
          </cell>
        </row>
        <row r="1581">
          <cell r="F1581" t="str">
            <v>AULNAY-SUR-MAULDRE</v>
          </cell>
        </row>
        <row r="1582">
          <cell r="F1582" t="str">
            <v>AULNEAUX</v>
          </cell>
        </row>
        <row r="1583">
          <cell r="F1583" t="str">
            <v>AULNOIS</v>
          </cell>
        </row>
        <row r="1584">
          <cell r="F1584" t="str">
            <v>AULNOIS-EN-PERTHOIS</v>
          </cell>
        </row>
        <row r="1585">
          <cell r="F1585" t="str">
            <v>AULNOIS-SOUS-LAON</v>
          </cell>
        </row>
        <row r="1586">
          <cell r="F1586" t="str">
            <v>AULNOIS-SUR-SEILLE</v>
          </cell>
        </row>
        <row r="1587">
          <cell r="F1587" t="str">
            <v>AULNOY</v>
          </cell>
        </row>
        <row r="1588">
          <cell r="F1588" t="str">
            <v>AULNOYE-AYMERIES</v>
          </cell>
        </row>
        <row r="1589">
          <cell r="F1589" t="str">
            <v>AULNOY-LEZ-VALENCIENNES</v>
          </cell>
        </row>
        <row r="1590">
          <cell r="F1590" t="str">
            <v>AULNOY-SUR-AUBE</v>
          </cell>
        </row>
        <row r="1591">
          <cell r="F1591" t="str">
            <v>AULON</v>
          </cell>
        </row>
        <row r="1592">
          <cell r="F1592" t="str">
            <v>AULON</v>
          </cell>
        </row>
        <row r="1593">
          <cell r="F1593" t="str">
            <v>AULON</v>
          </cell>
        </row>
        <row r="1594">
          <cell r="F1594" t="str">
            <v>AULOS</v>
          </cell>
        </row>
        <row r="1595">
          <cell r="F1595" t="str">
            <v>AULT</v>
          </cell>
        </row>
        <row r="1596">
          <cell r="F1596" t="str">
            <v>AULUS-LES-BAINS</v>
          </cell>
        </row>
        <row r="1597">
          <cell r="F1597" t="str">
            <v>AULX-LES-CROMARY</v>
          </cell>
        </row>
        <row r="1598">
          <cell r="F1598" t="str">
            <v>AUMAGNE</v>
          </cell>
        </row>
        <row r="1599">
          <cell r="F1599" t="str">
            <v>AUMALE</v>
          </cell>
        </row>
        <row r="1600">
          <cell r="F1600" t="str">
            <v>AUMATRE</v>
          </cell>
        </row>
        <row r="1601">
          <cell r="F1601" t="str">
            <v>AUMELAS</v>
          </cell>
        </row>
        <row r="1602">
          <cell r="F1602" t="str">
            <v>AUMENANCOURT</v>
          </cell>
        </row>
        <row r="1603">
          <cell r="F1603" t="str">
            <v>AUMERVAL</v>
          </cell>
        </row>
        <row r="1604">
          <cell r="F1604" t="str">
            <v>AUMES</v>
          </cell>
        </row>
        <row r="1605">
          <cell r="F1605" t="str">
            <v>AUMESSAS</v>
          </cell>
        </row>
        <row r="1606">
          <cell r="F1606" t="str">
            <v>AUMETZ</v>
          </cell>
        </row>
        <row r="1607">
          <cell r="F1607" t="str">
            <v>AUMEVILLE-LESTRE</v>
          </cell>
        </row>
        <row r="1608">
          <cell r="F1608" t="str">
            <v>AUMONT</v>
          </cell>
        </row>
        <row r="1609">
          <cell r="F1609" t="str">
            <v>AUMONT</v>
          </cell>
        </row>
        <row r="1610">
          <cell r="F1610" t="str">
            <v>AUMONT-AUBRAC</v>
          </cell>
        </row>
        <row r="1611">
          <cell r="F1611" t="str">
            <v>AUMONT-EN-HALATTE</v>
          </cell>
        </row>
        <row r="1612">
          <cell r="F1612" t="str">
            <v>AUMONTZEY</v>
          </cell>
        </row>
        <row r="1613">
          <cell r="F1613" t="str">
            <v>AUMUR</v>
          </cell>
        </row>
        <row r="1614">
          <cell r="F1614" t="str">
            <v>AUNAC</v>
          </cell>
        </row>
        <row r="1615">
          <cell r="F1615" t="str">
            <v>AUNAT</v>
          </cell>
        </row>
        <row r="1616">
          <cell r="F1616" t="str">
            <v>AUNAY-EN-BAZOIS</v>
          </cell>
        </row>
        <row r="1617">
          <cell r="F1617" t="str">
            <v>AUNAY-LES-BOIS</v>
          </cell>
        </row>
        <row r="1618">
          <cell r="F1618" t="str">
            <v>AUNAY-SOUS-AUNEAU</v>
          </cell>
        </row>
        <row r="1619">
          <cell r="F1619" t="str">
            <v>AUNAY-SOUS-CRECY</v>
          </cell>
        </row>
        <row r="1620">
          <cell r="F1620" t="str">
            <v>AUNAY-SUR-ODON</v>
          </cell>
        </row>
        <row r="1621">
          <cell r="F1621" t="str">
            <v>AUNEAU</v>
          </cell>
        </row>
        <row r="1622">
          <cell r="F1622" t="str">
            <v>AUNEUIL</v>
          </cell>
        </row>
        <row r="1623">
          <cell r="F1623" t="str">
            <v>AUNOU-LE-FAUCON</v>
          </cell>
        </row>
        <row r="1624">
          <cell r="F1624" t="str">
            <v>AUNOU-SUR-ORNE</v>
          </cell>
        </row>
        <row r="1625">
          <cell r="F1625" t="str">
            <v>AUPPEGARD</v>
          </cell>
        </row>
        <row r="1626">
          <cell r="F1626" t="str">
            <v>AUPS</v>
          </cell>
        </row>
        <row r="1627">
          <cell r="F1627" t="str">
            <v>AUQUAINVILLE</v>
          </cell>
        </row>
        <row r="1628">
          <cell r="F1628" t="str">
            <v>AUQUEMESNIL</v>
          </cell>
        </row>
        <row r="1629">
          <cell r="F1629" t="str">
            <v>AURADE</v>
          </cell>
        </row>
        <row r="1630">
          <cell r="F1630" t="str">
            <v>AURADOU</v>
          </cell>
        </row>
        <row r="1631">
          <cell r="F1631" t="str">
            <v>AURAGNE</v>
          </cell>
        </row>
        <row r="1632">
          <cell r="F1632" t="str">
            <v>AURAY</v>
          </cell>
        </row>
        <row r="1633">
          <cell r="F1633" t="str">
            <v>AURE</v>
          </cell>
        </row>
        <row r="1634">
          <cell r="F1634" t="str">
            <v>AUREC-SUR-LOIRE</v>
          </cell>
        </row>
        <row r="1635">
          <cell r="F1635" t="str">
            <v>AUREIL</v>
          </cell>
        </row>
        <row r="1636">
          <cell r="F1636" t="str">
            <v>AUREILHAN</v>
          </cell>
        </row>
        <row r="1637">
          <cell r="F1637" t="str">
            <v>AUREILHAN</v>
          </cell>
        </row>
        <row r="1638">
          <cell r="F1638" t="str">
            <v>AUREILLE</v>
          </cell>
        </row>
        <row r="1639">
          <cell r="F1639" t="str">
            <v>AUREL</v>
          </cell>
        </row>
        <row r="1640">
          <cell r="F1640" t="str">
            <v>AUREL</v>
          </cell>
        </row>
        <row r="1641">
          <cell r="F1641" t="str">
            <v>AURELLE-VERLAC</v>
          </cell>
        </row>
        <row r="1642">
          <cell r="F1642" t="str">
            <v>AURENSAN</v>
          </cell>
        </row>
        <row r="1643">
          <cell r="F1643" t="str">
            <v>AURENSAN</v>
          </cell>
        </row>
        <row r="1644">
          <cell r="F1644" t="str">
            <v>AUREVILLE</v>
          </cell>
        </row>
        <row r="1645">
          <cell r="F1645" t="str">
            <v>AURIAC</v>
          </cell>
        </row>
        <row r="1646">
          <cell r="F1646" t="str">
            <v>AURIAC</v>
          </cell>
        </row>
        <row r="1647">
          <cell r="F1647" t="str">
            <v>AURIAC</v>
          </cell>
        </row>
        <row r="1648">
          <cell r="F1648" t="str">
            <v>AURIAC-DU-PERIGORD</v>
          </cell>
        </row>
        <row r="1649">
          <cell r="F1649" t="str">
            <v>AURIAC-LAGAST</v>
          </cell>
        </row>
        <row r="1650">
          <cell r="F1650" t="str">
            <v>AURIAC-L'EGLISE</v>
          </cell>
        </row>
        <row r="1651">
          <cell r="F1651" t="str">
            <v>AURIAC-SUR-DROPT</v>
          </cell>
        </row>
        <row r="1652">
          <cell r="F1652" t="str">
            <v>AURIAC-SUR-VENDINELLE</v>
          </cell>
        </row>
        <row r="1653">
          <cell r="F1653" t="str">
            <v>AURIAT</v>
          </cell>
        </row>
        <row r="1654">
          <cell r="F1654" t="str">
            <v>AURIBAIL</v>
          </cell>
        </row>
        <row r="1655">
          <cell r="F1655" t="str">
            <v>AURIBEAU</v>
          </cell>
        </row>
        <row r="1656">
          <cell r="F1656" t="str">
            <v>AURIBEAU-SUR-SIAGNE</v>
          </cell>
        </row>
        <row r="1657">
          <cell r="F1657" t="str">
            <v>AURICE</v>
          </cell>
        </row>
        <row r="1658">
          <cell r="F1658" t="str">
            <v>AURIEBAT</v>
          </cell>
        </row>
        <row r="1659">
          <cell r="F1659" t="str">
            <v>AURIERES</v>
          </cell>
        </row>
        <row r="1660">
          <cell r="F1660" t="str">
            <v>AURIGNAC</v>
          </cell>
        </row>
        <row r="1661">
          <cell r="F1661" t="str">
            <v>AURILLAC</v>
          </cell>
        </row>
        <row r="1662">
          <cell r="F1662" t="str">
            <v>AURIMONT</v>
          </cell>
        </row>
        <row r="1663">
          <cell r="F1663" t="str">
            <v>AURIN</v>
          </cell>
        </row>
        <row r="1664">
          <cell r="F1664" t="str">
            <v>AURIOL</v>
          </cell>
        </row>
        <row r="1665">
          <cell r="F1665" t="str">
            <v>AURIOLLES</v>
          </cell>
        </row>
        <row r="1666">
          <cell r="F1666" t="str">
            <v>AURIONS-IDERNES</v>
          </cell>
        </row>
        <row r="1667">
          <cell r="F1667" t="str">
            <v>AURIS</v>
          </cell>
        </row>
        <row r="1668">
          <cell r="F1668" t="str">
            <v>AURONS</v>
          </cell>
        </row>
        <row r="1669">
          <cell r="F1669" t="str">
            <v>AUROS</v>
          </cell>
        </row>
        <row r="1670">
          <cell r="F1670" t="str">
            <v>AUROUER</v>
          </cell>
        </row>
        <row r="1671">
          <cell r="F1671" t="str">
            <v>AUROUX</v>
          </cell>
        </row>
        <row r="1672">
          <cell r="F1672" t="str">
            <v>AUSSAC</v>
          </cell>
        </row>
        <row r="1673">
          <cell r="F1673" t="str">
            <v>AUSSAC-VADALLE</v>
          </cell>
        </row>
        <row r="1674">
          <cell r="F1674" t="str">
            <v>AUSSEING</v>
          </cell>
        </row>
        <row r="1675">
          <cell r="F1675" t="str">
            <v>AUSSEVIELLE</v>
          </cell>
        </row>
        <row r="1676">
          <cell r="F1676" t="str">
            <v>AUSSILLON</v>
          </cell>
        </row>
        <row r="1677">
          <cell r="F1677" t="str">
            <v>AUSSOIS</v>
          </cell>
        </row>
        <row r="1678">
          <cell r="F1678" t="str">
            <v>AUSSON</v>
          </cell>
        </row>
        <row r="1679">
          <cell r="F1679" t="str">
            <v>AUSSONCE</v>
          </cell>
        </row>
        <row r="1680">
          <cell r="F1680" t="str">
            <v>AUSSONNE</v>
          </cell>
        </row>
        <row r="1681">
          <cell r="F1681" t="str">
            <v>AUSSOS</v>
          </cell>
        </row>
        <row r="1682">
          <cell r="F1682" t="str">
            <v>AUSSURUCQ</v>
          </cell>
        </row>
        <row r="1683">
          <cell r="F1683" t="str">
            <v>AUTAINVILLE</v>
          </cell>
        </row>
        <row r="1684">
          <cell r="F1684" t="str">
            <v>AUTECHAUX</v>
          </cell>
        </row>
        <row r="1685">
          <cell r="F1685" t="str">
            <v>AUTECHAUX-ROIDE</v>
          </cell>
        </row>
        <row r="1686">
          <cell r="F1686" t="str">
            <v>AUTELS</v>
          </cell>
        </row>
        <row r="1687">
          <cell r="F1687" t="str">
            <v>AUTELS-SAINT-BAZILE</v>
          </cell>
        </row>
        <row r="1688">
          <cell r="F1688" t="str">
            <v>AUTELS-VILLEVILLON</v>
          </cell>
        </row>
        <row r="1689">
          <cell r="F1689" t="str">
            <v>AUTERIVE</v>
          </cell>
        </row>
        <row r="1690">
          <cell r="F1690" t="str">
            <v>AUTERIVE</v>
          </cell>
        </row>
        <row r="1691">
          <cell r="F1691" t="str">
            <v>AUTERIVE</v>
          </cell>
        </row>
        <row r="1692">
          <cell r="F1692" t="str">
            <v>AUTERRIVE</v>
          </cell>
        </row>
        <row r="1693">
          <cell r="F1693" t="str">
            <v>AUTET</v>
          </cell>
        </row>
        <row r="1694">
          <cell r="F1694" t="str">
            <v>AUTEUIL</v>
          </cell>
        </row>
        <row r="1695">
          <cell r="F1695" t="str">
            <v>AUTEUIL</v>
          </cell>
        </row>
        <row r="1696">
          <cell r="F1696" t="str">
            <v>AUTEVIELLE-SAINT-MARTIN-BIDEREN</v>
          </cell>
        </row>
        <row r="1697">
          <cell r="F1697" t="str">
            <v>AUTHE</v>
          </cell>
        </row>
        <row r="1698">
          <cell r="F1698" t="str">
            <v>AUTHEUIL</v>
          </cell>
        </row>
        <row r="1699">
          <cell r="F1699" t="str">
            <v>AUTHEUIL</v>
          </cell>
        </row>
        <row r="1700">
          <cell r="F1700" t="str">
            <v>AUTHEUIL-AUTHOUILLET</v>
          </cell>
        </row>
        <row r="1701">
          <cell r="F1701" t="str">
            <v>AUTHEUIL-EN-VALOIS</v>
          </cell>
        </row>
        <row r="1702">
          <cell r="F1702" t="str">
            <v>AUTHEUX</v>
          </cell>
        </row>
        <row r="1703">
          <cell r="F1703" t="str">
            <v>AUTHEVERNES</v>
          </cell>
        </row>
        <row r="1704">
          <cell r="F1704" t="str">
            <v>AUTHEZAT</v>
          </cell>
        </row>
        <row r="1705">
          <cell r="F1705" t="str">
            <v>AUTHIE</v>
          </cell>
        </row>
        <row r="1706">
          <cell r="F1706" t="str">
            <v>AUTHIE</v>
          </cell>
        </row>
        <row r="1707">
          <cell r="F1707" t="str">
            <v>AUTHIEULE</v>
          </cell>
        </row>
        <row r="1708">
          <cell r="F1708" t="str">
            <v>AUTHIEUX</v>
          </cell>
        </row>
        <row r="1709">
          <cell r="F1709" t="str">
            <v>AUTHIEUX-DU-PUITS</v>
          </cell>
        </row>
        <row r="1710">
          <cell r="F1710" t="str">
            <v>AUTHIEUX-PAPION</v>
          </cell>
        </row>
        <row r="1711">
          <cell r="F1711" t="str">
            <v>AUTHIEUX-RATIEVILLE</v>
          </cell>
        </row>
        <row r="1712">
          <cell r="F1712" t="str">
            <v>AUTHIEUX-SUR-CALONNE</v>
          </cell>
        </row>
        <row r="1713">
          <cell r="F1713" t="str">
            <v>AUTHIEUX-SUR-LE-PORT-SAINT-OUEN</v>
          </cell>
        </row>
        <row r="1714">
          <cell r="F1714" t="str">
            <v>AUTHIOU</v>
          </cell>
        </row>
        <row r="1715">
          <cell r="F1715" t="str">
            <v>AUTHOISON</v>
          </cell>
        </row>
        <row r="1716">
          <cell r="F1716" t="str">
            <v>AUTHON</v>
          </cell>
        </row>
        <row r="1717">
          <cell r="F1717" t="str">
            <v>AUTHON</v>
          </cell>
        </row>
        <row r="1718">
          <cell r="F1718" t="str">
            <v>AUTHON-DU-PERCHE</v>
          </cell>
        </row>
        <row r="1719">
          <cell r="F1719" t="str">
            <v>AUTHON-EBEON</v>
          </cell>
        </row>
        <row r="1720">
          <cell r="F1720" t="str">
            <v>AUTHON-LA-PLAINE</v>
          </cell>
        </row>
        <row r="1721">
          <cell r="F1721" t="str">
            <v>AUTHOU</v>
          </cell>
        </row>
        <row r="1722">
          <cell r="F1722" t="str">
            <v>AUTHUILLE</v>
          </cell>
        </row>
        <row r="1723">
          <cell r="F1723" t="str">
            <v>AUTHUME</v>
          </cell>
        </row>
        <row r="1724">
          <cell r="F1724" t="str">
            <v>AUTHUMES</v>
          </cell>
        </row>
        <row r="1725">
          <cell r="F1725" t="str">
            <v>AUTICHAMP</v>
          </cell>
        </row>
        <row r="1726">
          <cell r="F1726" t="str">
            <v>AUTIGNAC</v>
          </cell>
        </row>
        <row r="1727">
          <cell r="F1727" t="str">
            <v>AUTIGNY</v>
          </cell>
        </row>
        <row r="1728">
          <cell r="F1728" t="str">
            <v>AUTIGNY-LA-TOUR</v>
          </cell>
        </row>
        <row r="1729">
          <cell r="F1729" t="str">
            <v>AUTIGNY-LE-GRAND</v>
          </cell>
        </row>
        <row r="1730">
          <cell r="F1730" t="str">
            <v>AUTIGNY-LE-PETIT</v>
          </cell>
        </row>
        <row r="1731">
          <cell r="F1731" t="str">
            <v>AUTINGUES</v>
          </cell>
        </row>
        <row r="1732">
          <cell r="F1732" t="str">
            <v>AUTOIRE</v>
          </cell>
        </row>
        <row r="1733">
          <cell r="F1733" t="str">
            <v>AUTOREILLE</v>
          </cell>
        </row>
        <row r="1734">
          <cell r="F1734" t="str">
            <v>AUTOUILLET</v>
          </cell>
        </row>
        <row r="1735">
          <cell r="F1735" t="str">
            <v>AUTRAC</v>
          </cell>
        </row>
        <row r="1736">
          <cell r="F1736" t="str">
            <v>AUTRANS</v>
          </cell>
        </row>
        <row r="1737">
          <cell r="F1737" t="str">
            <v>AUTRECHE</v>
          </cell>
        </row>
        <row r="1738">
          <cell r="F1738" t="str">
            <v>AUTRECHENE</v>
          </cell>
        </row>
        <row r="1739">
          <cell r="F1739" t="str">
            <v>AUTRECHES</v>
          </cell>
        </row>
        <row r="1740">
          <cell r="F1740" t="str">
            <v>AUTRECOURT-ET-POURRON</v>
          </cell>
        </row>
        <row r="1741">
          <cell r="F1741" t="str">
            <v>AUTRECOURT-SUR-AIRE</v>
          </cell>
        </row>
        <row r="1742">
          <cell r="F1742" t="str">
            <v>AUTREMENCOURT</v>
          </cell>
        </row>
        <row r="1743">
          <cell r="F1743" t="str">
            <v>AUTREPIERRE</v>
          </cell>
        </row>
        <row r="1744">
          <cell r="F1744" t="str">
            <v>AUTREPPES</v>
          </cell>
        </row>
        <row r="1745">
          <cell r="F1745" t="str">
            <v>AUTRETOT</v>
          </cell>
        </row>
        <row r="1746">
          <cell r="F1746" t="str">
            <v>AUTREVILLE</v>
          </cell>
        </row>
        <row r="1747">
          <cell r="F1747" t="str">
            <v>AUTREVILLE</v>
          </cell>
        </row>
        <row r="1748">
          <cell r="F1748" t="str">
            <v>AUTREVILLE-SAINT-LAMBERT</v>
          </cell>
        </row>
        <row r="1749">
          <cell r="F1749" t="str">
            <v>AUTREVILLE-SUR-LA-RENNE</v>
          </cell>
        </row>
        <row r="1750">
          <cell r="F1750" t="str">
            <v>AUTREVILLE-SUR-MOSELLE</v>
          </cell>
        </row>
        <row r="1751">
          <cell r="F1751" t="str">
            <v>AUTREY</v>
          </cell>
        </row>
        <row r="1752">
          <cell r="F1752" t="str">
            <v>AUTREY</v>
          </cell>
        </row>
        <row r="1753">
          <cell r="F1753" t="str">
            <v>AUTREY-LES-CERRE</v>
          </cell>
        </row>
        <row r="1754">
          <cell r="F1754" t="str">
            <v>AUTREY-LES-GRAY</v>
          </cell>
        </row>
        <row r="1755">
          <cell r="F1755" t="str">
            <v>AUTREY-LE-VAY</v>
          </cell>
        </row>
        <row r="1756">
          <cell r="F1756" t="str">
            <v>AUTRICOURT</v>
          </cell>
        </row>
        <row r="1757">
          <cell r="F1757" t="str">
            <v>AUTRUCHE</v>
          </cell>
        </row>
        <row r="1758">
          <cell r="F1758" t="str">
            <v>AUTRUY-SUR-JUINE</v>
          </cell>
        </row>
        <row r="1759">
          <cell r="F1759" t="str">
            <v>AUTRY</v>
          </cell>
        </row>
        <row r="1760">
          <cell r="F1760" t="str">
            <v>AUTRY-ISSARDS</v>
          </cell>
        </row>
        <row r="1761">
          <cell r="F1761" t="str">
            <v>AUTRY-LE-CHATEL</v>
          </cell>
        </row>
        <row r="1762">
          <cell r="F1762" t="str">
            <v>AUTUN</v>
          </cell>
        </row>
        <row r="1763">
          <cell r="F1763" t="str">
            <v>AUTY</v>
          </cell>
        </row>
        <row r="1764">
          <cell r="F1764" t="str">
            <v>AUVARE</v>
          </cell>
        </row>
        <row r="1765">
          <cell r="F1765" t="str">
            <v>AUVE</v>
          </cell>
        </row>
        <row r="1766">
          <cell r="F1766" t="str">
            <v>AUVERNAUX</v>
          </cell>
        </row>
        <row r="1767">
          <cell r="F1767" t="str">
            <v>AUVERS</v>
          </cell>
        </row>
        <row r="1768">
          <cell r="F1768" t="str">
            <v>AUVERS</v>
          </cell>
        </row>
        <row r="1769">
          <cell r="F1769" t="str">
            <v>AUVERSE</v>
          </cell>
        </row>
        <row r="1770">
          <cell r="F1770" t="str">
            <v>AUVERS-LE-HAMON</v>
          </cell>
        </row>
        <row r="1771">
          <cell r="F1771" t="str">
            <v>AUVERS-SAINT-GEORGES</v>
          </cell>
        </row>
        <row r="1772">
          <cell r="F1772" t="str">
            <v>AUVERS-SOUS-MONTFAUCON</v>
          </cell>
        </row>
        <row r="1773">
          <cell r="F1773" t="str">
            <v>AUVERS-SUR-OISE</v>
          </cell>
        </row>
        <row r="1774">
          <cell r="F1774" t="str">
            <v>AUVET-ET-LA-CHAPELOTTE</v>
          </cell>
        </row>
        <row r="1775">
          <cell r="F1775" t="str">
            <v>AUVILLAR</v>
          </cell>
        </row>
        <row r="1776">
          <cell r="F1776" t="str">
            <v>AUVILLARS</v>
          </cell>
        </row>
        <row r="1777">
          <cell r="F1777" t="str">
            <v>AUVILLARS-SUR-SAONE</v>
          </cell>
        </row>
        <row r="1778">
          <cell r="F1778" t="str">
            <v>AUVILLERS-LES-FORGES</v>
          </cell>
        </row>
        <row r="1779">
          <cell r="F1779" t="str">
            <v>AUVILLIERS</v>
          </cell>
        </row>
        <row r="1780">
          <cell r="F1780" t="str">
            <v>AUVILLIERS-EN-GATINAIS</v>
          </cell>
        </row>
        <row r="1781">
          <cell r="F1781" t="str">
            <v>AUXAIS</v>
          </cell>
        </row>
        <row r="1782">
          <cell r="F1782" t="str">
            <v>AUXANGE</v>
          </cell>
        </row>
        <row r="1783">
          <cell r="F1783" t="str">
            <v>AUXANT</v>
          </cell>
        </row>
        <row r="1784">
          <cell r="F1784" t="str">
            <v>AUX-AUSSAT</v>
          </cell>
        </row>
        <row r="1785">
          <cell r="F1785" t="str">
            <v>AUXELLES-BAS</v>
          </cell>
        </row>
        <row r="1786">
          <cell r="F1786" t="str">
            <v>AUXELLES-HAUT</v>
          </cell>
        </row>
        <row r="1787">
          <cell r="F1787" t="str">
            <v>AUXERRE</v>
          </cell>
        </row>
        <row r="1788">
          <cell r="F1788" t="str">
            <v>AUXEY-DURESSES</v>
          </cell>
        </row>
        <row r="1789">
          <cell r="F1789" t="str">
            <v>AUXI-LE-CHATEAU</v>
          </cell>
        </row>
        <row r="1790">
          <cell r="F1790" t="str">
            <v>AUXON</v>
          </cell>
        </row>
        <row r="1791">
          <cell r="F1791" t="str">
            <v>AUXON</v>
          </cell>
        </row>
        <row r="1792">
          <cell r="F1792" t="str">
            <v>AUXON-DESSOUS</v>
          </cell>
        </row>
        <row r="1793">
          <cell r="F1793" t="str">
            <v>AUXON-DESSUS</v>
          </cell>
        </row>
        <row r="1794">
          <cell r="F1794" t="str">
            <v>AUXONNE</v>
          </cell>
        </row>
        <row r="1795">
          <cell r="F1795" t="str">
            <v>AUXY</v>
          </cell>
        </row>
        <row r="1796">
          <cell r="F1796" t="str">
            <v>AUXY</v>
          </cell>
        </row>
        <row r="1797">
          <cell r="F1797" t="str">
            <v>AUZAINVILLIERS</v>
          </cell>
        </row>
        <row r="1798">
          <cell r="F1798" t="str">
            <v>AUZANCES</v>
          </cell>
        </row>
        <row r="1799">
          <cell r="F1799" t="str">
            <v>AUZAS</v>
          </cell>
        </row>
        <row r="1800">
          <cell r="F1800" t="str">
            <v>AUZAT</v>
          </cell>
        </row>
        <row r="1801">
          <cell r="F1801" t="str">
            <v>AUZAT-SUR-ALLIER</v>
          </cell>
        </row>
        <row r="1802">
          <cell r="F1802" t="str">
            <v>AUZAY</v>
          </cell>
        </row>
        <row r="1803">
          <cell r="F1803" t="str">
            <v>AUZEBOSC</v>
          </cell>
        </row>
        <row r="1804">
          <cell r="F1804" t="str">
            <v>AUZELLES</v>
          </cell>
        </row>
        <row r="1805">
          <cell r="F1805" t="str">
            <v>AUZERS</v>
          </cell>
        </row>
        <row r="1806">
          <cell r="F1806" t="str">
            <v>AUZET</v>
          </cell>
        </row>
        <row r="1807">
          <cell r="F1807" t="str">
            <v>AUZEVILLE-TOLOSANE</v>
          </cell>
        </row>
        <row r="1808">
          <cell r="F1808" t="str">
            <v>AUZIELLE</v>
          </cell>
        </row>
        <row r="1809">
          <cell r="F1809" t="str">
            <v>AUZITS</v>
          </cell>
        </row>
        <row r="1810">
          <cell r="F1810" t="str">
            <v>AUZON</v>
          </cell>
        </row>
        <row r="1811">
          <cell r="F1811" t="str">
            <v>AUZOUER-EN-TOURAINE</v>
          </cell>
        </row>
        <row r="1812">
          <cell r="F1812" t="str">
            <v>AUZOUVILLE-AUBERBOSC</v>
          </cell>
        </row>
        <row r="1813">
          <cell r="F1813" t="str">
            <v>AUZOUVILLE-L'ESNEVAL</v>
          </cell>
        </row>
        <row r="1814">
          <cell r="F1814" t="str">
            <v>AUZOUVILLE-SUR-RY</v>
          </cell>
        </row>
        <row r="1815">
          <cell r="F1815" t="str">
            <v>AUZOUVILLE-SUR-SAANE</v>
          </cell>
        </row>
        <row r="1816">
          <cell r="F1816" t="str">
            <v>AVAILLES-EN-CHATELLERAULT</v>
          </cell>
        </row>
        <row r="1817">
          <cell r="F1817" t="str">
            <v>AVAILLES-LIMOUZINE</v>
          </cell>
        </row>
        <row r="1818">
          <cell r="F1818" t="str">
            <v>AVAILLES-SUR-SEICHE</v>
          </cell>
        </row>
        <row r="1819">
          <cell r="F1819" t="str">
            <v>AVAILLES-THOUARSAIS</v>
          </cell>
        </row>
        <row r="1820">
          <cell r="F1820" t="str">
            <v>AVAJAN</v>
          </cell>
        </row>
        <row r="1821">
          <cell r="F1821" t="str">
            <v>AVALLON</v>
          </cell>
        </row>
        <row r="1822">
          <cell r="F1822" t="str">
            <v>AVANCHERS-VALMOREL</v>
          </cell>
        </row>
        <row r="1823">
          <cell r="F1823" t="str">
            <v>AVANCON</v>
          </cell>
        </row>
        <row r="1824">
          <cell r="F1824" t="str">
            <v>AVANCON</v>
          </cell>
        </row>
        <row r="1825">
          <cell r="F1825" t="str">
            <v>AVANNE-AVENEY</v>
          </cell>
        </row>
        <row r="1826">
          <cell r="F1826" t="str">
            <v>AVANT-LES-MARCILLY</v>
          </cell>
        </row>
        <row r="1827">
          <cell r="F1827" t="str">
            <v>AVANT-LES-RAMERUPT</v>
          </cell>
        </row>
        <row r="1828">
          <cell r="F1828" t="str">
            <v>AVANTON</v>
          </cell>
        </row>
        <row r="1829">
          <cell r="F1829" t="str">
            <v>AVAPESSA</v>
          </cell>
        </row>
        <row r="1830">
          <cell r="F1830" t="str">
            <v>AVARAY</v>
          </cell>
        </row>
        <row r="1831">
          <cell r="F1831" t="str">
            <v>AVAUX</v>
          </cell>
        </row>
        <row r="1832">
          <cell r="F1832" t="str">
            <v>AVEIZE</v>
          </cell>
        </row>
        <row r="1833">
          <cell r="F1833" t="str">
            <v>AVEIZIEUX</v>
          </cell>
        </row>
        <row r="1834">
          <cell r="F1834" t="str">
            <v>AVELANGES</v>
          </cell>
        </row>
        <row r="1835">
          <cell r="F1835" t="str">
            <v>AVELESGES</v>
          </cell>
        </row>
        <row r="1836">
          <cell r="F1836" t="str">
            <v>AVELIN</v>
          </cell>
        </row>
        <row r="1837">
          <cell r="F1837" t="str">
            <v>AVELUY</v>
          </cell>
        </row>
        <row r="1838">
          <cell r="F1838" t="str">
            <v>AVENAS</v>
          </cell>
        </row>
        <row r="1839">
          <cell r="F1839" t="str">
            <v>AVENAY</v>
          </cell>
        </row>
        <row r="1840">
          <cell r="F1840" t="str">
            <v>AVENAY-VAL-D'OR</v>
          </cell>
        </row>
        <row r="1841">
          <cell r="F1841" t="str">
            <v>AVENE</v>
          </cell>
        </row>
        <row r="1842">
          <cell r="F1842" t="str">
            <v>AVENIERES</v>
          </cell>
        </row>
        <row r="1843">
          <cell r="F1843" t="str">
            <v>AVENSAC</v>
          </cell>
        </row>
        <row r="1844">
          <cell r="F1844" t="str">
            <v>AVENSAN</v>
          </cell>
        </row>
        <row r="1845">
          <cell r="F1845" t="str">
            <v>AVENTIGNAN</v>
          </cell>
        </row>
        <row r="1846">
          <cell r="F1846" t="str">
            <v>AVERAN</v>
          </cell>
        </row>
        <row r="1847">
          <cell r="F1847" t="str">
            <v>AVERDOINGT</v>
          </cell>
        </row>
        <row r="1848">
          <cell r="F1848" t="str">
            <v>AVERDON</v>
          </cell>
        </row>
        <row r="1849">
          <cell r="F1849" t="str">
            <v>AVERMES</v>
          </cell>
        </row>
        <row r="1850">
          <cell r="F1850" t="str">
            <v>AVERNES</v>
          </cell>
        </row>
        <row r="1851">
          <cell r="F1851" t="str">
            <v>AVERNES-SAINT-GOURGON</v>
          </cell>
        </row>
        <row r="1852">
          <cell r="F1852" t="str">
            <v>AVERNES-SOUS-EXMES</v>
          </cell>
        </row>
        <row r="1853">
          <cell r="F1853" t="str">
            <v>AVERON-BERGELLE</v>
          </cell>
        </row>
        <row r="1854">
          <cell r="F1854" t="str">
            <v>AVERTON</v>
          </cell>
        </row>
        <row r="1855">
          <cell r="F1855" t="str">
            <v>AVESNELLES</v>
          </cell>
        </row>
        <row r="1856">
          <cell r="F1856" t="str">
            <v>AVESNES</v>
          </cell>
        </row>
        <row r="1857">
          <cell r="F1857" t="str">
            <v>AVESNES-CHAUSSOY</v>
          </cell>
        </row>
        <row r="1858">
          <cell r="F1858" t="str">
            <v>AVESNES-EN-BRAY</v>
          </cell>
        </row>
        <row r="1859">
          <cell r="F1859" t="str">
            <v>AVESNES-EN-SAOSNOIS</v>
          </cell>
        </row>
        <row r="1860">
          <cell r="F1860" t="str">
            <v>AVESNES-EN-VAL</v>
          </cell>
        </row>
        <row r="1861">
          <cell r="F1861" t="str">
            <v>AVESNES-LE-COMTE</v>
          </cell>
        </row>
        <row r="1862">
          <cell r="F1862" t="str">
            <v>AVESNES-LES-AUBERT</v>
          </cell>
        </row>
        <row r="1863">
          <cell r="F1863" t="str">
            <v>AVESNES-LES-BAPAUME</v>
          </cell>
        </row>
        <row r="1864">
          <cell r="F1864" t="str">
            <v>AVESNES-LE-SEC</v>
          </cell>
        </row>
        <row r="1865">
          <cell r="F1865" t="str">
            <v>AVESNES-SUR-HELPE</v>
          </cell>
        </row>
        <row r="1866">
          <cell r="F1866" t="str">
            <v>AVESSAC</v>
          </cell>
        </row>
        <row r="1867">
          <cell r="F1867" t="str">
            <v>AVESSE</v>
          </cell>
        </row>
        <row r="1868">
          <cell r="F1868" t="str">
            <v>AVEUX</v>
          </cell>
        </row>
        <row r="1869">
          <cell r="F1869" t="str">
            <v>AVEZAC-PRAT-LAHITTE</v>
          </cell>
        </row>
        <row r="1870">
          <cell r="F1870" t="str">
            <v>AVEZAN</v>
          </cell>
        </row>
        <row r="1871">
          <cell r="F1871" t="str">
            <v>AVEZE</v>
          </cell>
        </row>
        <row r="1872">
          <cell r="F1872" t="str">
            <v>AVEZE</v>
          </cell>
        </row>
        <row r="1873">
          <cell r="F1873" t="str">
            <v>AVEZE</v>
          </cell>
        </row>
        <row r="1874">
          <cell r="F1874" t="str">
            <v>AVIERNOZ</v>
          </cell>
        </row>
        <row r="1875">
          <cell r="F1875" t="str">
            <v>AVIGNON</v>
          </cell>
        </row>
        <row r="1876">
          <cell r="F1876" t="str">
            <v>AVIGNONET</v>
          </cell>
        </row>
        <row r="1877">
          <cell r="F1877" t="str">
            <v>AVIGNONET-LAURAGAIS</v>
          </cell>
        </row>
        <row r="1878">
          <cell r="F1878" t="str">
            <v>AVIGNON-LES-SAINT-CLAUDE</v>
          </cell>
        </row>
        <row r="1879">
          <cell r="F1879" t="str">
            <v>AVILLERS</v>
          </cell>
        </row>
        <row r="1880">
          <cell r="F1880" t="str">
            <v>AVILLERS</v>
          </cell>
        </row>
        <row r="1881">
          <cell r="F1881" t="str">
            <v>AVILLERS-SAINTE-CROIX</v>
          </cell>
        </row>
        <row r="1882">
          <cell r="F1882" t="str">
            <v>AVILLEY</v>
          </cell>
        </row>
        <row r="1883">
          <cell r="F1883" t="str">
            <v>AVILLY-SAINT-LEONARD</v>
          </cell>
        </row>
        <row r="1884">
          <cell r="F1884" t="str">
            <v>AVION</v>
          </cell>
        </row>
        <row r="1885">
          <cell r="F1885" t="str">
            <v>AVIOTH</v>
          </cell>
        </row>
        <row r="1886">
          <cell r="F1886" t="str">
            <v>AVIRE</v>
          </cell>
        </row>
        <row r="1887">
          <cell r="F1887" t="str">
            <v>AVIREY-LINGEY</v>
          </cell>
        </row>
        <row r="1888">
          <cell r="F1888" t="str">
            <v>AVIRON</v>
          </cell>
        </row>
        <row r="1889">
          <cell r="F1889" t="str">
            <v>AVIRONS</v>
          </cell>
        </row>
        <row r="1890">
          <cell r="F1890" t="str">
            <v>AVIZE</v>
          </cell>
        </row>
        <row r="1891">
          <cell r="F1891" t="str">
            <v>AVOCOURT</v>
          </cell>
        </row>
        <row r="1892">
          <cell r="F1892" t="str">
            <v>AVOINE</v>
          </cell>
        </row>
        <row r="1893">
          <cell r="F1893" t="str">
            <v>AVOINE</v>
          </cell>
        </row>
        <row r="1894">
          <cell r="F1894" t="str">
            <v>AVOISE</v>
          </cell>
        </row>
        <row r="1895">
          <cell r="F1895" t="str">
            <v>AVOLSHEIM</v>
          </cell>
        </row>
        <row r="1896">
          <cell r="F1896" t="str">
            <v>AVON</v>
          </cell>
        </row>
        <row r="1897">
          <cell r="F1897" t="str">
            <v>AVON</v>
          </cell>
        </row>
        <row r="1898">
          <cell r="F1898" t="str">
            <v>AVONDANCE</v>
          </cell>
        </row>
        <row r="1899">
          <cell r="F1899" t="str">
            <v>AVON-LA-PEZE</v>
          </cell>
        </row>
        <row r="1900">
          <cell r="F1900" t="str">
            <v>AVON-LES-ROCHES</v>
          </cell>
        </row>
        <row r="1901">
          <cell r="F1901" t="str">
            <v>AVORD</v>
          </cell>
        </row>
        <row r="1902">
          <cell r="F1902" t="str">
            <v>AVOSNES</v>
          </cell>
        </row>
        <row r="1903">
          <cell r="F1903" t="str">
            <v>AVOT</v>
          </cell>
        </row>
        <row r="1904">
          <cell r="F1904" t="str">
            <v>AVOUDREY</v>
          </cell>
        </row>
        <row r="1905">
          <cell r="F1905" t="str">
            <v>AVRAINVILLE</v>
          </cell>
        </row>
        <row r="1906">
          <cell r="F1906" t="str">
            <v>AVRAINVILLE</v>
          </cell>
        </row>
        <row r="1907">
          <cell r="F1907" t="str">
            <v>AVRAINVILLE</v>
          </cell>
        </row>
        <row r="1908">
          <cell r="F1908" t="str">
            <v>AVRANCHES</v>
          </cell>
        </row>
        <row r="1909">
          <cell r="F1909" t="str">
            <v>AVRANVILLE</v>
          </cell>
        </row>
        <row r="1910">
          <cell r="F1910" t="str">
            <v>AVRECHY</v>
          </cell>
        </row>
        <row r="1911">
          <cell r="F1911" t="str">
            <v>AVREE</v>
          </cell>
        </row>
        <row r="1912">
          <cell r="F1912" t="str">
            <v>AVREMESNIL</v>
          </cell>
        </row>
        <row r="1913">
          <cell r="F1913" t="str">
            <v>AVRESSIEUX</v>
          </cell>
        </row>
        <row r="1914">
          <cell r="F1914" t="str">
            <v>AVREUIL</v>
          </cell>
        </row>
        <row r="1915">
          <cell r="F1915" t="str">
            <v>AVRICOURT</v>
          </cell>
        </row>
        <row r="1916">
          <cell r="F1916" t="str">
            <v>AVRICOURT</v>
          </cell>
        </row>
        <row r="1917">
          <cell r="F1917" t="str">
            <v>AVRICOURT</v>
          </cell>
        </row>
        <row r="1918">
          <cell r="F1918" t="str">
            <v>AVRIEUX</v>
          </cell>
        </row>
        <row r="1919">
          <cell r="F1919" t="str">
            <v>AVRIGNEY-VIREY</v>
          </cell>
        </row>
        <row r="1920">
          <cell r="F1920" t="str">
            <v>AVRIGNY</v>
          </cell>
        </row>
        <row r="1921">
          <cell r="F1921" t="str">
            <v>AVRIL</v>
          </cell>
        </row>
        <row r="1922">
          <cell r="F1922" t="str">
            <v>AVRILLE</v>
          </cell>
        </row>
        <row r="1923">
          <cell r="F1923" t="str">
            <v>AVRILLE</v>
          </cell>
        </row>
        <row r="1924">
          <cell r="F1924" t="str">
            <v>AVRILLE-LES-PONCEAUX</v>
          </cell>
        </row>
        <row r="1925">
          <cell r="F1925" t="str">
            <v>AVRILLY</v>
          </cell>
        </row>
        <row r="1926">
          <cell r="F1926" t="str">
            <v>AVRILLY</v>
          </cell>
        </row>
        <row r="1927">
          <cell r="F1927" t="str">
            <v>AVRILLY</v>
          </cell>
        </row>
        <row r="1928">
          <cell r="F1928" t="str">
            <v>AVRIL-SUR-LOIRE</v>
          </cell>
        </row>
        <row r="1929">
          <cell r="F1929" t="str">
            <v>AVROULT</v>
          </cell>
        </row>
        <row r="1930">
          <cell r="F1930" t="str">
            <v>AVY</v>
          </cell>
        </row>
        <row r="1931">
          <cell r="F1931" t="str">
            <v>AWALA-YALIMAPO</v>
          </cell>
        </row>
        <row r="1932">
          <cell r="F1932" t="str">
            <v>AWOINGT</v>
          </cell>
        </row>
        <row r="1933">
          <cell r="F1933" t="str">
            <v>AXAT</v>
          </cell>
        </row>
        <row r="1934">
          <cell r="F1934" t="str">
            <v>AXIAT</v>
          </cell>
        </row>
        <row r="1935">
          <cell r="F1935" t="str">
            <v>AX-LES-THERMES</v>
          </cell>
        </row>
        <row r="1936">
          <cell r="F1936" t="str">
            <v>AY</v>
          </cell>
        </row>
        <row r="1937">
          <cell r="F1937" t="str">
            <v>AYAT-SUR-SIOULE</v>
          </cell>
        </row>
        <row r="1938">
          <cell r="F1938" t="str">
            <v>AYDAT</v>
          </cell>
        </row>
        <row r="1939">
          <cell r="F1939" t="str">
            <v>AYDIE</v>
          </cell>
        </row>
        <row r="1940">
          <cell r="F1940" t="str">
            <v>AYDIUS</v>
          </cell>
        </row>
        <row r="1941">
          <cell r="F1941" t="str">
            <v>AYDOILLES</v>
          </cell>
        </row>
        <row r="1942">
          <cell r="F1942" t="str">
            <v>AYEN</v>
          </cell>
        </row>
        <row r="1943">
          <cell r="F1943" t="str">
            <v>AYENCOURT</v>
          </cell>
        </row>
        <row r="1944">
          <cell r="F1944" t="str">
            <v>AYETTE</v>
          </cell>
        </row>
        <row r="1945">
          <cell r="F1945" t="str">
            <v>AYGUATEBIA-TALAU</v>
          </cell>
        </row>
        <row r="1946">
          <cell r="F1946" t="str">
            <v>AYGUEMORTE-LES-GRAVES</v>
          </cell>
        </row>
        <row r="1947">
          <cell r="F1947" t="str">
            <v>AYGUESVIVES</v>
          </cell>
        </row>
        <row r="1948">
          <cell r="F1948" t="str">
            <v>AYGUETINTE</v>
          </cell>
        </row>
        <row r="1949">
          <cell r="F1949" t="str">
            <v>AYHERRE</v>
          </cell>
        </row>
        <row r="1950">
          <cell r="F1950" t="str">
            <v>AYN</v>
          </cell>
        </row>
        <row r="1951">
          <cell r="F1951" t="str">
            <v>AYNAC</v>
          </cell>
        </row>
        <row r="1952">
          <cell r="F1952" t="str">
            <v>AYNANS</v>
          </cell>
        </row>
        <row r="1953">
          <cell r="F1953" t="str">
            <v>AYRENS</v>
          </cell>
        </row>
        <row r="1954">
          <cell r="F1954" t="str">
            <v>AYRON</v>
          </cell>
        </row>
        <row r="1955">
          <cell r="F1955" t="str">
            <v>AYROS-ARBOUIX</v>
          </cell>
        </row>
        <row r="1956">
          <cell r="F1956" t="str">
            <v>AYSE</v>
          </cell>
        </row>
        <row r="1957">
          <cell r="F1957" t="str">
            <v>AYSSENES</v>
          </cell>
        </row>
        <row r="1958">
          <cell r="F1958" t="str">
            <v>AY-SUR-MOSELLE</v>
          </cell>
        </row>
        <row r="1959">
          <cell r="F1959" t="str">
            <v>AYTRE</v>
          </cell>
        </row>
        <row r="1960">
          <cell r="F1960" t="str">
            <v>AYVELLES</v>
          </cell>
        </row>
        <row r="1961">
          <cell r="F1961" t="str">
            <v>AYZAC-OST</v>
          </cell>
        </row>
        <row r="1962">
          <cell r="F1962" t="str">
            <v>AYZIEU</v>
          </cell>
        </row>
        <row r="1963">
          <cell r="F1963" t="str">
            <v>AZANNES-ET-SOUMAZANNES</v>
          </cell>
        </row>
        <row r="1964">
          <cell r="F1964" t="str">
            <v>AZAS</v>
          </cell>
        </row>
        <row r="1965">
          <cell r="F1965" t="str">
            <v>AZAT-CHATENET</v>
          </cell>
        </row>
        <row r="1966">
          <cell r="F1966" t="str">
            <v>AZAT-LE-RIZ</v>
          </cell>
        </row>
        <row r="1967">
          <cell r="F1967" t="str">
            <v>AZAY-LE-BRULE</v>
          </cell>
        </row>
        <row r="1968">
          <cell r="F1968" t="str">
            <v>AZAY-LE-FERRON</v>
          </cell>
        </row>
        <row r="1969">
          <cell r="F1969" t="str">
            <v>AZAY-LE-RIDEAU</v>
          </cell>
        </row>
        <row r="1970">
          <cell r="F1970" t="str">
            <v>AZAY-SUR-CHER</v>
          </cell>
        </row>
        <row r="1971">
          <cell r="F1971" t="str">
            <v>AZAY-SUR-INDRE</v>
          </cell>
        </row>
        <row r="1972">
          <cell r="F1972" t="str">
            <v>AZAY-SUR-THOUET</v>
          </cell>
        </row>
        <row r="1973">
          <cell r="F1973" t="str">
            <v>AZE</v>
          </cell>
        </row>
        <row r="1974">
          <cell r="F1974" t="str">
            <v>AZE</v>
          </cell>
        </row>
        <row r="1975">
          <cell r="F1975" t="str">
            <v>AZE</v>
          </cell>
        </row>
        <row r="1976">
          <cell r="F1976" t="str">
            <v>AZELOT</v>
          </cell>
        </row>
        <row r="1977">
          <cell r="F1977" t="str">
            <v>AZERABLES</v>
          </cell>
        </row>
        <row r="1978">
          <cell r="F1978" t="str">
            <v>AZERAILLES</v>
          </cell>
        </row>
        <row r="1979">
          <cell r="F1979" t="str">
            <v>AZERAT</v>
          </cell>
        </row>
        <row r="1980">
          <cell r="F1980" t="str">
            <v>AZERAT</v>
          </cell>
        </row>
        <row r="1981">
          <cell r="F1981" t="str">
            <v>AZEREIX</v>
          </cell>
        </row>
        <row r="1982">
          <cell r="F1982" t="str">
            <v>AZET</v>
          </cell>
        </row>
        <row r="1983">
          <cell r="F1983" t="str">
            <v>AZEVILLE</v>
          </cell>
        </row>
        <row r="1984">
          <cell r="F1984" t="str">
            <v>AZILLANET</v>
          </cell>
        </row>
        <row r="1985">
          <cell r="F1985" t="str">
            <v>AZILLE</v>
          </cell>
        </row>
        <row r="1986">
          <cell r="F1986" t="str">
            <v>AZILONE-AMPAZA</v>
          </cell>
        </row>
        <row r="1987">
          <cell r="F1987" t="str">
            <v>AZINCOURT</v>
          </cell>
        </row>
        <row r="1988">
          <cell r="F1988" t="str">
            <v>AZOLETTE</v>
          </cell>
        </row>
        <row r="1989">
          <cell r="F1989" t="str">
            <v>AZOUDANGE</v>
          </cell>
        </row>
        <row r="1990">
          <cell r="F1990" t="str">
            <v>AZUR</v>
          </cell>
        </row>
        <row r="1991">
          <cell r="F1991" t="str">
            <v>AZY</v>
          </cell>
        </row>
        <row r="1992">
          <cell r="F1992" t="str">
            <v>AZY-LE-VIF</v>
          </cell>
        </row>
        <row r="1993">
          <cell r="F1993" t="str">
            <v>AZY-SUR-MARNE</v>
          </cell>
        </row>
        <row r="1994">
          <cell r="F1994" t="str">
            <v>AZZANA</v>
          </cell>
        </row>
        <row r="1995">
          <cell r="F1995" t="str">
            <v>BAALON</v>
          </cell>
        </row>
        <row r="1996">
          <cell r="F1996" t="str">
            <v>BAALONS</v>
          </cell>
        </row>
        <row r="1997">
          <cell r="F1997" t="str">
            <v>BABEAU-BOULDOUX</v>
          </cell>
        </row>
        <row r="1998">
          <cell r="F1998" t="str">
            <v>BABOEUF</v>
          </cell>
        </row>
        <row r="1999">
          <cell r="F1999" t="str">
            <v>BABY</v>
          </cell>
        </row>
        <row r="2000">
          <cell r="F2000" t="str">
            <v>BACCARAT</v>
          </cell>
        </row>
        <row r="2001">
          <cell r="F2001" t="str">
            <v>BACCON</v>
          </cell>
        </row>
        <row r="2002">
          <cell r="F2002" t="str">
            <v>BACH</v>
          </cell>
        </row>
        <row r="2003">
          <cell r="F2003" t="str">
            <v>BACHANT</v>
          </cell>
        </row>
        <row r="2004">
          <cell r="F2004" t="str">
            <v>BACHAS</v>
          </cell>
        </row>
        <row r="2005">
          <cell r="F2005" t="str">
            <v>BACHELLERIE</v>
          </cell>
        </row>
        <row r="2006">
          <cell r="F2006" t="str">
            <v>BACHIVILLERS</v>
          </cell>
        </row>
        <row r="2007">
          <cell r="F2007" t="str">
            <v>BACHOS</v>
          </cell>
        </row>
        <row r="2008">
          <cell r="F2008" t="str">
            <v>BACHY</v>
          </cell>
        </row>
        <row r="2009">
          <cell r="F2009" t="str">
            <v>BACILLY</v>
          </cell>
        </row>
        <row r="2010">
          <cell r="F2010" t="str">
            <v>BACONNES</v>
          </cell>
        </row>
        <row r="2011">
          <cell r="F2011" t="str">
            <v>BACONNIERE</v>
          </cell>
        </row>
        <row r="2012">
          <cell r="F2012" t="str">
            <v>BACOUEL</v>
          </cell>
        </row>
        <row r="2013">
          <cell r="F2013" t="str">
            <v>BACOUEL-SUR-SELLE</v>
          </cell>
        </row>
        <row r="2014">
          <cell r="F2014" t="str">
            <v>BACOURT</v>
          </cell>
        </row>
        <row r="2015">
          <cell r="F2015" t="str">
            <v>BACQUEPUIS</v>
          </cell>
        </row>
        <row r="2016">
          <cell r="F2016" t="str">
            <v>BACQUEVILLE</v>
          </cell>
        </row>
        <row r="2017">
          <cell r="F2017" t="str">
            <v>BACQUEVILLE-EN-CAUX</v>
          </cell>
        </row>
        <row r="2018">
          <cell r="F2018" t="str">
            <v>BADAILHAC</v>
          </cell>
        </row>
        <row r="2019">
          <cell r="F2019" t="str">
            <v>BADAROUX</v>
          </cell>
        </row>
        <row r="2020">
          <cell r="F2020" t="str">
            <v>BADECON-LE-PIN</v>
          </cell>
        </row>
        <row r="2021">
          <cell r="F2021" t="str">
            <v>BADEFOLS-D'ANS</v>
          </cell>
        </row>
        <row r="2022">
          <cell r="F2022" t="str">
            <v>BADEFOLS-SUR-DORDOGNE</v>
          </cell>
        </row>
        <row r="2023">
          <cell r="F2023" t="str">
            <v>BADEN</v>
          </cell>
        </row>
        <row r="2024">
          <cell r="F2024" t="str">
            <v>BADENS</v>
          </cell>
        </row>
        <row r="2025">
          <cell r="F2025" t="str">
            <v>BADEVEL</v>
          </cell>
        </row>
        <row r="2026">
          <cell r="F2026" t="str">
            <v>BADINIERES</v>
          </cell>
        </row>
        <row r="2027">
          <cell r="F2027" t="str">
            <v>BADMENIL-AUX-BOIS</v>
          </cell>
        </row>
        <row r="2028">
          <cell r="F2028" t="str">
            <v>BADONVILLER</v>
          </cell>
        </row>
        <row r="2029">
          <cell r="F2029" t="str">
            <v>BADONVILLIERS-GERAUVILLIERS</v>
          </cell>
        </row>
        <row r="2030">
          <cell r="F2030" t="str">
            <v>BAERENDORF</v>
          </cell>
        </row>
        <row r="2031">
          <cell r="F2031" t="str">
            <v>BAERENTHAL</v>
          </cell>
        </row>
        <row r="2032">
          <cell r="F2032" t="str">
            <v>BAFFE</v>
          </cell>
        </row>
        <row r="2033">
          <cell r="F2033" t="str">
            <v>BAFFIE</v>
          </cell>
        </row>
        <row r="2034">
          <cell r="F2034" t="str">
            <v>BAGARD</v>
          </cell>
        </row>
        <row r="2035">
          <cell r="F2035" t="str">
            <v>BAGAS</v>
          </cell>
        </row>
        <row r="2036">
          <cell r="F2036" t="str">
            <v>BAGAT-EN-QUERCY</v>
          </cell>
        </row>
        <row r="2037">
          <cell r="F2037" t="str">
            <v>BAGE-LA-VILLE</v>
          </cell>
        </row>
        <row r="2038">
          <cell r="F2038" t="str">
            <v>BAGE-LE-CHATEL</v>
          </cell>
        </row>
        <row r="2039">
          <cell r="F2039" t="str">
            <v>BAGERT</v>
          </cell>
        </row>
        <row r="2040">
          <cell r="F2040" t="str">
            <v>BAGES</v>
          </cell>
        </row>
        <row r="2041">
          <cell r="F2041" t="str">
            <v>BAGES</v>
          </cell>
        </row>
        <row r="2042">
          <cell r="F2042" t="str">
            <v>BAGIRY</v>
          </cell>
        </row>
        <row r="2043">
          <cell r="F2043" t="str">
            <v>BAGNAC-SUR-CELE</v>
          </cell>
        </row>
        <row r="2044">
          <cell r="F2044" t="str">
            <v>BAGNEAUX</v>
          </cell>
        </row>
        <row r="2045">
          <cell r="F2045" t="str">
            <v>BAGNEAUX-SUR-LOING</v>
          </cell>
        </row>
        <row r="2046">
          <cell r="F2046" t="str">
            <v>BAGNERES-DE-BIGORRE</v>
          </cell>
        </row>
        <row r="2047">
          <cell r="F2047" t="str">
            <v>BAGNERES-DE-LUCHON</v>
          </cell>
        </row>
        <row r="2048">
          <cell r="F2048" t="str">
            <v>BAGNEUX</v>
          </cell>
        </row>
        <row r="2049">
          <cell r="F2049" t="str">
            <v>BAGNEUX</v>
          </cell>
        </row>
        <row r="2050">
          <cell r="F2050" t="str">
            <v>BAGNEUX</v>
          </cell>
        </row>
        <row r="2051">
          <cell r="F2051" t="str">
            <v>BAGNEUX</v>
          </cell>
        </row>
        <row r="2052">
          <cell r="F2052" t="str">
            <v>BAGNEUX</v>
          </cell>
        </row>
        <row r="2053">
          <cell r="F2053" t="str">
            <v>BAGNEUX</v>
          </cell>
        </row>
        <row r="2054">
          <cell r="F2054" t="str">
            <v>BAGNEUX-LA-FOSSE</v>
          </cell>
        </row>
        <row r="2055">
          <cell r="F2055" t="str">
            <v>BAGNIZEAU</v>
          </cell>
        </row>
        <row r="2056">
          <cell r="F2056" t="str">
            <v>BAGNOLES</v>
          </cell>
        </row>
        <row r="2057">
          <cell r="F2057" t="str">
            <v>BAGNOLES-DE-L'ORNE</v>
          </cell>
        </row>
        <row r="2058">
          <cell r="F2058" t="str">
            <v>BAGNOLET</v>
          </cell>
        </row>
        <row r="2059">
          <cell r="F2059" t="str">
            <v>BAGNOLS</v>
          </cell>
        </row>
        <row r="2060">
          <cell r="F2060" t="str">
            <v>BAGNOLS</v>
          </cell>
        </row>
        <row r="2061">
          <cell r="F2061" t="str">
            <v>BAGNOLS-EN-FORET</v>
          </cell>
        </row>
        <row r="2062">
          <cell r="F2062" t="str">
            <v>BAGNOLS-LES-BAINS</v>
          </cell>
        </row>
        <row r="2063">
          <cell r="F2063" t="str">
            <v>BAGNOLS-SUR-CEZE</v>
          </cell>
        </row>
        <row r="2064">
          <cell r="F2064" t="str">
            <v>BAGNOT</v>
          </cell>
        </row>
        <row r="2065">
          <cell r="F2065" t="str">
            <v>BAGUER-MORVAN</v>
          </cell>
        </row>
        <row r="2066">
          <cell r="F2066" t="str">
            <v>BAGUER-PICAN</v>
          </cell>
        </row>
        <row r="2067">
          <cell r="F2067" t="str">
            <v>BAHO</v>
          </cell>
        </row>
        <row r="2068">
          <cell r="F2068" t="str">
            <v>BAHUS-SOUBIRAN</v>
          </cell>
        </row>
        <row r="2069">
          <cell r="F2069" t="str">
            <v>BAIE-MAHAULT</v>
          </cell>
        </row>
        <row r="2070">
          <cell r="F2070" t="str">
            <v>BAIGNEAUX</v>
          </cell>
        </row>
        <row r="2071">
          <cell r="F2071" t="str">
            <v>BAIGNEAUX</v>
          </cell>
        </row>
        <row r="2072">
          <cell r="F2072" t="str">
            <v>BAIGNEAUX</v>
          </cell>
        </row>
        <row r="2073">
          <cell r="F2073" t="str">
            <v>BAIGNES</v>
          </cell>
        </row>
        <row r="2074">
          <cell r="F2074" t="str">
            <v>BAIGNES-SAINTE-RADEGONDE</v>
          </cell>
        </row>
        <row r="2075">
          <cell r="F2075" t="str">
            <v>BAIGNEUX-LES-JUIFS</v>
          </cell>
        </row>
        <row r="2076">
          <cell r="F2076" t="str">
            <v>BAIGNOLET</v>
          </cell>
        </row>
        <row r="2077">
          <cell r="F2077" t="str">
            <v>BAIGTS</v>
          </cell>
        </row>
        <row r="2078">
          <cell r="F2078" t="str">
            <v>BAIGTS-DE-BEARN</v>
          </cell>
        </row>
        <row r="2079">
          <cell r="F2079" t="str">
            <v>BAILLARGUES</v>
          </cell>
        </row>
        <row r="2080">
          <cell r="F2080" t="str">
            <v>BAILLE</v>
          </cell>
        </row>
        <row r="2081">
          <cell r="F2081" t="str">
            <v>BAILLEAU-ARMENONVILLE</v>
          </cell>
        </row>
        <row r="2082">
          <cell r="F2082" t="str">
            <v>BAILLEAU-LE-PIN</v>
          </cell>
        </row>
        <row r="2083">
          <cell r="F2083" t="str">
            <v>BAILLEAU-L'EVEQUE</v>
          </cell>
        </row>
        <row r="2084">
          <cell r="F2084" t="str">
            <v>BAILLESTAVY</v>
          </cell>
        </row>
        <row r="2085">
          <cell r="F2085" t="str">
            <v>BAILLET-EN-FRANCE</v>
          </cell>
        </row>
        <row r="2086">
          <cell r="F2086" t="str">
            <v>BAILLEUL</v>
          </cell>
        </row>
        <row r="2087">
          <cell r="F2087" t="str">
            <v>BAILLEUL</v>
          </cell>
        </row>
        <row r="2088">
          <cell r="F2088" t="str">
            <v>BAILLEUL</v>
          </cell>
        </row>
        <row r="2089">
          <cell r="F2089" t="str">
            <v>BAILLEUL</v>
          </cell>
        </row>
        <row r="2090">
          <cell r="F2090" t="str">
            <v>BAILLEUL-AUX-CORNAILLES</v>
          </cell>
        </row>
        <row r="2091">
          <cell r="F2091" t="str">
            <v>BAILLEUL-LA-VALLEE</v>
          </cell>
        </row>
        <row r="2092">
          <cell r="F2092" t="str">
            <v>BAILLEUL-LE-SOC</v>
          </cell>
        </row>
        <row r="2093">
          <cell r="F2093" t="str">
            <v>BAILLEUL-LES-PERNES</v>
          </cell>
        </row>
        <row r="2094">
          <cell r="F2094" t="str">
            <v>BAILLEULMONT</v>
          </cell>
        </row>
        <row r="2095">
          <cell r="F2095" t="str">
            <v>BAILLEUL-NEUVILLE</v>
          </cell>
        </row>
        <row r="2096">
          <cell r="F2096" t="str">
            <v>BAILLEUL-SIR-BERTHOULT</v>
          </cell>
        </row>
        <row r="2097">
          <cell r="F2097" t="str">
            <v>BAILLEUL-SUR-THERAIN</v>
          </cell>
        </row>
        <row r="2098">
          <cell r="F2098" t="str">
            <v>BAILLEULVAL</v>
          </cell>
        </row>
        <row r="2099">
          <cell r="F2099" t="str">
            <v>BAILLEVAL</v>
          </cell>
        </row>
        <row r="2100">
          <cell r="F2100" t="str">
            <v>BAILLIF</v>
          </cell>
        </row>
        <row r="2101">
          <cell r="F2101" t="str">
            <v>BAILLOLET</v>
          </cell>
        </row>
        <row r="2102">
          <cell r="F2102" t="str">
            <v>BAILLOU</v>
          </cell>
        </row>
        <row r="2103">
          <cell r="F2103" t="str">
            <v>BAILLY</v>
          </cell>
        </row>
        <row r="2104">
          <cell r="F2104" t="str">
            <v>BAILLY</v>
          </cell>
        </row>
        <row r="2105">
          <cell r="F2105" t="str">
            <v>BAILLY-AUX-FORGES</v>
          </cell>
        </row>
        <row r="2106">
          <cell r="F2106" t="str">
            <v>BAILLY-EN-RIVIERE</v>
          </cell>
        </row>
        <row r="2107">
          <cell r="F2107" t="str">
            <v>BAILLY-LE-FRANC</v>
          </cell>
        </row>
        <row r="2108">
          <cell r="F2108" t="str">
            <v>BAILLY-ROMAINVILLIERS</v>
          </cell>
        </row>
        <row r="2109">
          <cell r="F2109" t="str">
            <v>BAINCTHUN</v>
          </cell>
        </row>
        <row r="2110">
          <cell r="F2110" t="str">
            <v>BAIN-DE-BRETAGNE</v>
          </cell>
        </row>
        <row r="2111">
          <cell r="F2111" t="str">
            <v>BAINGHEN</v>
          </cell>
        </row>
        <row r="2112">
          <cell r="F2112" t="str">
            <v>BAINS</v>
          </cell>
        </row>
        <row r="2113">
          <cell r="F2113" t="str">
            <v>BAINS-LES-BAINS</v>
          </cell>
        </row>
        <row r="2114">
          <cell r="F2114" t="str">
            <v>BAINS-SUR-OUST</v>
          </cell>
        </row>
        <row r="2115">
          <cell r="F2115" t="str">
            <v>BAINVILLE-AUX-MIROIRS</v>
          </cell>
        </row>
        <row r="2116">
          <cell r="F2116" t="str">
            <v>BAINVILLE-AUX-SAULES</v>
          </cell>
        </row>
        <row r="2117">
          <cell r="F2117" t="str">
            <v>BAINVILLE-SUR-MADON</v>
          </cell>
        </row>
        <row r="2118">
          <cell r="F2118" t="str">
            <v>BAIROLS</v>
          </cell>
        </row>
        <row r="2119">
          <cell r="F2119" t="str">
            <v>BAIS</v>
          </cell>
        </row>
        <row r="2120">
          <cell r="F2120" t="str">
            <v>BAIS</v>
          </cell>
        </row>
        <row r="2121">
          <cell r="F2121" t="str">
            <v>BAISIEUX</v>
          </cell>
        </row>
        <row r="2122">
          <cell r="F2122" t="str">
            <v>BAISSEY</v>
          </cell>
        </row>
        <row r="2123">
          <cell r="F2123" t="str">
            <v>BAIVES</v>
          </cell>
        </row>
        <row r="2124">
          <cell r="F2124" t="str">
            <v>BAIX</v>
          </cell>
        </row>
        <row r="2125">
          <cell r="F2125" t="str">
            <v>BAIXAS</v>
          </cell>
        </row>
        <row r="2126">
          <cell r="F2126" t="str">
            <v>BAIZIEUX</v>
          </cell>
        </row>
        <row r="2127">
          <cell r="F2127" t="str">
            <v>BAIZIL</v>
          </cell>
        </row>
        <row r="2128">
          <cell r="F2128" t="str">
            <v>BAJAMONT</v>
          </cell>
        </row>
        <row r="2129">
          <cell r="F2129" t="str">
            <v>BAJONNETTE</v>
          </cell>
        </row>
        <row r="2130">
          <cell r="F2130" t="str">
            <v>BAJUS</v>
          </cell>
        </row>
        <row r="2131">
          <cell r="F2131" t="str">
            <v>BALACET</v>
          </cell>
        </row>
        <row r="2132">
          <cell r="F2132" t="str">
            <v>BALADOU</v>
          </cell>
        </row>
        <row r="2133">
          <cell r="F2133" t="str">
            <v>BALAGNY-SUR-THERAIN</v>
          </cell>
        </row>
        <row r="2134">
          <cell r="F2134" t="str">
            <v>BALAGUERES</v>
          </cell>
        </row>
        <row r="2135">
          <cell r="F2135" t="str">
            <v>BALAGUIER-D'OLT</v>
          </cell>
        </row>
        <row r="2136">
          <cell r="F2136" t="str">
            <v>BALAGUIER-SUR-RANCE</v>
          </cell>
        </row>
        <row r="2137">
          <cell r="F2137" t="str">
            <v>BALAISEAUX</v>
          </cell>
        </row>
        <row r="2138">
          <cell r="F2138" t="str">
            <v>BALAIVES-ET-BUTZ</v>
          </cell>
        </row>
        <row r="2139">
          <cell r="F2139" t="str">
            <v>BALAN</v>
          </cell>
        </row>
        <row r="2140">
          <cell r="F2140" t="str">
            <v>BALAN</v>
          </cell>
        </row>
        <row r="2141">
          <cell r="F2141" t="str">
            <v>BALANOD</v>
          </cell>
        </row>
        <row r="2142">
          <cell r="F2142" t="str">
            <v>BALANSUN</v>
          </cell>
        </row>
        <row r="2143">
          <cell r="F2143" t="str">
            <v>BALANZAC</v>
          </cell>
        </row>
        <row r="2144">
          <cell r="F2144" t="str">
            <v>BALARUC-LES-BAINS</v>
          </cell>
        </row>
        <row r="2145">
          <cell r="F2145" t="str">
            <v>BALARUC-LE-VIEUX</v>
          </cell>
        </row>
        <row r="2146">
          <cell r="F2146" t="str">
            <v>BALATRE</v>
          </cell>
        </row>
        <row r="2147">
          <cell r="F2147" t="str">
            <v>BALAZE</v>
          </cell>
        </row>
        <row r="2148">
          <cell r="F2148" t="str">
            <v>BALAZUC</v>
          </cell>
        </row>
        <row r="2149">
          <cell r="F2149" t="str">
            <v>BALBIGNY</v>
          </cell>
        </row>
        <row r="2150">
          <cell r="F2150" t="str">
            <v>BALBINS</v>
          </cell>
        </row>
        <row r="2151">
          <cell r="F2151" t="str">
            <v>BALBRONN</v>
          </cell>
        </row>
        <row r="2152">
          <cell r="F2152" t="str">
            <v>BALDENHEIM</v>
          </cell>
        </row>
        <row r="2153">
          <cell r="F2153" t="str">
            <v>BALDERSHEIM</v>
          </cell>
        </row>
        <row r="2154">
          <cell r="F2154" t="str">
            <v>BALEINE</v>
          </cell>
        </row>
        <row r="2155">
          <cell r="F2155" t="str">
            <v>BALEIX</v>
          </cell>
        </row>
        <row r="2156">
          <cell r="F2156" t="str">
            <v>BALESMES-SUR-MARNE</v>
          </cell>
        </row>
        <row r="2157">
          <cell r="F2157" t="str">
            <v>BALESTA</v>
          </cell>
        </row>
        <row r="2158">
          <cell r="F2158" t="str">
            <v>BALEYSSAGUES</v>
          </cell>
        </row>
        <row r="2159">
          <cell r="F2159" t="str">
            <v>BALGAU</v>
          </cell>
        </row>
        <row r="2160">
          <cell r="F2160" t="str">
            <v>BALHAM</v>
          </cell>
        </row>
        <row r="2161">
          <cell r="F2161" t="str">
            <v>BALIGNAC</v>
          </cell>
        </row>
        <row r="2162">
          <cell r="F2162" t="str">
            <v>BALIGNICOURT</v>
          </cell>
        </row>
        <row r="2163">
          <cell r="F2163" t="str">
            <v>BALINES</v>
          </cell>
        </row>
        <row r="2164">
          <cell r="F2164" t="str">
            <v>BALINGHEM</v>
          </cell>
        </row>
        <row r="2165">
          <cell r="F2165" t="str">
            <v>BALIRACQ-MAUMUSSON</v>
          </cell>
        </row>
        <row r="2166">
          <cell r="F2166" t="str">
            <v>BALIROS</v>
          </cell>
        </row>
        <row r="2167">
          <cell r="F2167" t="str">
            <v>BALIZAC</v>
          </cell>
        </row>
        <row r="2168">
          <cell r="F2168" t="str">
            <v>BALLAINVILLIERS</v>
          </cell>
        </row>
        <row r="2169">
          <cell r="F2169" t="str">
            <v>BALLAISON</v>
          </cell>
        </row>
        <row r="2170">
          <cell r="F2170" t="str">
            <v>BALLANCOURT-SUR-ESSONNE</v>
          </cell>
        </row>
        <row r="2171">
          <cell r="F2171" t="str">
            <v>BALLAN-MIRE</v>
          </cell>
        </row>
        <row r="2172">
          <cell r="F2172" t="str">
            <v>BALLANS</v>
          </cell>
        </row>
        <row r="2173">
          <cell r="F2173" t="str">
            <v>BALLAY</v>
          </cell>
        </row>
        <row r="2174">
          <cell r="F2174" t="str">
            <v>BALLEDENT</v>
          </cell>
        </row>
        <row r="2175">
          <cell r="F2175" t="str">
            <v>BALLEE</v>
          </cell>
        </row>
        <row r="2176">
          <cell r="F2176" t="str">
            <v>BALLERAY</v>
          </cell>
        </row>
        <row r="2177">
          <cell r="F2177" t="str">
            <v>BALLEROY</v>
          </cell>
        </row>
        <row r="2178">
          <cell r="F2178" t="str">
            <v>BALLERSDORF</v>
          </cell>
        </row>
        <row r="2179">
          <cell r="F2179" t="str">
            <v>BALLEVILLE</v>
          </cell>
        </row>
        <row r="2180">
          <cell r="F2180" t="str">
            <v>BALLON</v>
          </cell>
        </row>
        <row r="2181">
          <cell r="F2181" t="str">
            <v>BALLON</v>
          </cell>
        </row>
        <row r="2182">
          <cell r="F2182" t="str">
            <v>BALLONS</v>
          </cell>
        </row>
        <row r="2183">
          <cell r="F2183" t="str">
            <v>BALLORE</v>
          </cell>
        </row>
        <row r="2184">
          <cell r="F2184" t="str">
            <v>BALLOTS</v>
          </cell>
        </row>
        <row r="2185">
          <cell r="F2185" t="str">
            <v>BALLOY</v>
          </cell>
        </row>
        <row r="2186">
          <cell r="F2186" t="str">
            <v>BALMA</v>
          </cell>
        </row>
        <row r="2187">
          <cell r="F2187" t="str">
            <v>BALME</v>
          </cell>
        </row>
        <row r="2188">
          <cell r="F2188" t="str">
            <v>BALME-D'EPY</v>
          </cell>
        </row>
        <row r="2189">
          <cell r="F2189" t="str">
            <v>BALME-DE-SILLINGY</v>
          </cell>
        </row>
        <row r="2190">
          <cell r="F2190" t="str">
            <v>BALME-DE-THUY</v>
          </cell>
        </row>
        <row r="2191">
          <cell r="F2191" t="str">
            <v>BALME-LES-GROTTES</v>
          </cell>
        </row>
        <row r="2192">
          <cell r="F2192" t="str">
            <v>BALNOT-LA-GRANGE</v>
          </cell>
        </row>
        <row r="2193">
          <cell r="F2193" t="str">
            <v>BALNOT-SUR-LAIGNES</v>
          </cell>
        </row>
        <row r="2194">
          <cell r="F2194" t="str">
            <v>BALOGNA</v>
          </cell>
        </row>
        <row r="2195">
          <cell r="F2195" t="str">
            <v>BALOT</v>
          </cell>
        </row>
        <row r="2196">
          <cell r="F2196" t="str">
            <v>BALSAC</v>
          </cell>
        </row>
        <row r="2197">
          <cell r="F2197" t="str">
            <v>BALSCHWILLER</v>
          </cell>
        </row>
        <row r="2198">
          <cell r="F2198" t="str">
            <v>BALSIEGES</v>
          </cell>
        </row>
        <row r="2199">
          <cell r="F2199" t="str">
            <v>BALTZENHEIM</v>
          </cell>
        </row>
        <row r="2200">
          <cell r="F2200" t="str">
            <v>BALZAC</v>
          </cell>
        </row>
        <row r="2201">
          <cell r="F2201" t="str">
            <v>BAMBECQUE</v>
          </cell>
        </row>
        <row r="2202">
          <cell r="F2202" t="str">
            <v>BAMBIDERSTROFF</v>
          </cell>
        </row>
        <row r="2203">
          <cell r="F2203" t="str">
            <v>BANASSAC</v>
          </cell>
        </row>
        <row r="2204">
          <cell r="F2204" t="str">
            <v>BANCA</v>
          </cell>
        </row>
        <row r="2205">
          <cell r="F2205" t="str">
            <v>BANCIGNY</v>
          </cell>
        </row>
        <row r="2206">
          <cell r="F2206" t="str">
            <v>BANCOURT</v>
          </cell>
        </row>
        <row r="2207">
          <cell r="F2207" t="str">
            <v>BAN-DE-LAVELINE</v>
          </cell>
        </row>
        <row r="2208">
          <cell r="F2208" t="str">
            <v>BAN-DE-SAPT</v>
          </cell>
        </row>
        <row r="2209">
          <cell r="F2209" t="str">
            <v>BANDOL</v>
          </cell>
        </row>
        <row r="2210">
          <cell r="F2210" t="str">
            <v>BANEINS</v>
          </cell>
        </row>
        <row r="2211">
          <cell r="F2211" t="str">
            <v>BANEUIL</v>
          </cell>
        </row>
        <row r="2212">
          <cell r="F2212" t="str">
            <v>BANGOR</v>
          </cell>
        </row>
        <row r="2213">
          <cell r="F2213" t="str">
            <v>BANIOS</v>
          </cell>
        </row>
        <row r="2214">
          <cell r="F2214" t="str">
            <v>BANIZE</v>
          </cell>
        </row>
        <row r="2215">
          <cell r="F2215" t="str">
            <v>BANNALEC</v>
          </cell>
        </row>
        <row r="2216">
          <cell r="F2216" t="str">
            <v>BANNANS</v>
          </cell>
        </row>
        <row r="2217">
          <cell r="F2217" t="str">
            <v>BANNAY</v>
          </cell>
        </row>
        <row r="2218">
          <cell r="F2218" t="str">
            <v>BANNAY</v>
          </cell>
        </row>
        <row r="2219">
          <cell r="F2219" t="str">
            <v>BANNAY</v>
          </cell>
        </row>
        <row r="2220">
          <cell r="F2220" t="str">
            <v>BANNE</v>
          </cell>
        </row>
        <row r="2221">
          <cell r="F2221" t="str">
            <v>BANNEGON</v>
          </cell>
        </row>
        <row r="2222">
          <cell r="F2222" t="str">
            <v>BANNES</v>
          </cell>
        </row>
        <row r="2223">
          <cell r="F2223" t="str">
            <v>BANNES</v>
          </cell>
        </row>
        <row r="2224">
          <cell r="F2224" t="str">
            <v>BANNES</v>
          </cell>
        </row>
        <row r="2225">
          <cell r="F2225" t="str">
            <v>BANNES</v>
          </cell>
        </row>
        <row r="2226">
          <cell r="F2226" t="str">
            <v>BANNEVILLE-LA-CAMPAGNE</v>
          </cell>
        </row>
        <row r="2227">
          <cell r="F2227" t="str">
            <v>BANNEVILLE-SUR-AJON</v>
          </cell>
        </row>
        <row r="2228">
          <cell r="F2228" t="str">
            <v>BANNIERES</v>
          </cell>
        </row>
        <row r="2229">
          <cell r="F2229" t="str">
            <v>BANNONCOURT</v>
          </cell>
        </row>
        <row r="2230">
          <cell r="F2230" t="str">
            <v>BANNOST-VILLEGAGNON</v>
          </cell>
        </row>
        <row r="2231">
          <cell r="F2231" t="str">
            <v>BANOGNE-RECOUVRANCE</v>
          </cell>
        </row>
        <row r="2232">
          <cell r="F2232" t="str">
            <v>BANON</v>
          </cell>
        </row>
        <row r="2233">
          <cell r="F2233" t="str">
            <v>BANOS</v>
          </cell>
        </row>
        <row r="2234">
          <cell r="F2234" t="str">
            <v>BANS</v>
          </cell>
        </row>
        <row r="2235">
          <cell r="F2235" t="str">
            <v>BAN-SAINT-MARTIN</v>
          </cell>
        </row>
        <row r="2236">
          <cell r="F2236" t="str">
            <v>BANSAT</v>
          </cell>
        </row>
        <row r="2237">
          <cell r="F2237" t="str">
            <v>BAN-SUR-MEURTHE</v>
          </cell>
        </row>
        <row r="2238">
          <cell r="F2238" t="str">
            <v>BANTANGES</v>
          </cell>
        </row>
        <row r="2239">
          <cell r="F2239" t="str">
            <v>BANTEUX</v>
          </cell>
        </row>
        <row r="2240">
          <cell r="F2240" t="str">
            <v>BANTHELU</v>
          </cell>
        </row>
        <row r="2241">
          <cell r="F2241" t="str">
            <v>BANTHEVILLE</v>
          </cell>
        </row>
        <row r="2242">
          <cell r="F2242" t="str">
            <v>BANTIGNY</v>
          </cell>
        </row>
        <row r="2243">
          <cell r="F2243" t="str">
            <v>BANTOUZELLE</v>
          </cell>
        </row>
        <row r="2244">
          <cell r="F2244" t="str">
            <v>BANTZENHEIM</v>
          </cell>
        </row>
        <row r="2245">
          <cell r="F2245" t="str">
            <v>BANVILLARS</v>
          </cell>
        </row>
        <row r="2246">
          <cell r="F2246" t="str">
            <v>BANVILLE</v>
          </cell>
        </row>
        <row r="2247">
          <cell r="F2247" t="str">
            <v>BANVOU</v>
          </cell>
        </row>
        <row r="2248">
          <cell r="F2248" t="str">
            <v>BANYULS-DELS-ASPRES</v>
          </cell>
        </row>
        <row r="2249">
          <cell r="F2249" t="str">
            <v>BANYULS-SUR-MER</v>
          </cell>
        </row>
        <row r="2250">
          <cell r="F2250" t="str">
            <v>BAON</v>
          </cell>
        </row>
        <row r="2251">
          <cell r="F2251" t="str">
            <v>BAONS-LE-COMTE</v>
          </cell>
        </row>
        <row r="2252">
          <cell r="F2252" t="str">
            <v>BAPAUME</v>
          </cell>
        </row>
        <row r="2253">
          <cell r="F2253" t="str">
            <v>BAR</v>
          </cell>
        </row>
        <row r="2254">
          <cell r="F2254" t="str">
            <v>BARACE</v>
          </cell>
        </row>
        <row r="2255">
          <cell r="F2255" t="str">
            <v>BARAIGNE</v>
          </cell>
        </row>
        <row r="2256">
          <cell r="F2256" t="str">
            <v>BARAIZE</v>
          </cell>
        </row>
        <row r="2257">
          <cell r="F2257" t="str">
            <v>BARALLE</v>
          </cell>
        </row>
        <row r="2258">
          <cell r="F2258" t="str">
            <v>BARAQUEVILLE</v>
          </cell>
        </row>
        <row r="2259">
          <cell r="F2259" t="str">
            <v>BARASTRE</v>
          </cell>
        </row>
        <row r="2260">
          <cell r="F2260" t="str">
            <v>BARATIER</v>
          </cell>
        </row>
        <row r="2261">
          <cell r="F2261" t="str">
            <v>BARBACHEN</v>
          </cell>
        </row>
        <row r="2262">
          <cell r="F2262" t="str">
            <v>BARBAGGIO</v>
          </cell>
        </row>
        <row r="2263">
          <cell r="F2263" t="str">
            <v>BARBAIRA</v>
          </cell>
        </row>
        <row r="2264">
          <cell r="F2264" t="str">
            <v>BARBAISE</v>
          </cell>
        </row>
        <row r="2265">
          <cell r="F2265" t="str">
            <v>BARBAS</v>
          </cell>
        </row>
        <row r="2266">
          <cell r="F2266" t="str">
            <v>BARBASTE</v>
          </cell>
        </row>
        <row r="2267">
          <cell r="F2267" t="str">
            <v>BARBATRE</v>
          </cell>
        </row>
        <row r="2268">
          <cell r="F2268" t="str">
            <v>BARBAZAN</v>
          </cell>
        </row>
        <row r="2269">
          <cell r="F2269" t="str">
            <v>BARBAZAN-DEBAT</v>
          </cell>
        </row>
        <row r="2270">
          <cell r="F2270" t="str">
            <v>BARBAZAN-DESSUS</v>
          </cell>
        </row>
        <row r="2271">
          <cell r="F2271" t="str">
            <v>BARBECHAT</v>
          </cell>
        </row>
        <row r="2272">
          <cell r="F2272" t="str">
            <v>BARBEN</v>
          </cell>
        </row>
        <row r="2273">
          <cell r="F2273" t="str">
            <v>BARBENTANE</v>
          </cell>
        </row>
        <row r="2274">
          <cell r="F2274" t="str">
            <v>BARBERAZ</v>
          </cell>
        </row>
        <row r="2275">
          <cell r="F2275" t="str">
            <v>BARBEREY-SAINT-SULPICE</v>
          </cell>
        </row>
        <row r="2276">
          <cell r="F2276" t="str">
            <v>BARBERIER</v>
          </cell>
        </row>
        <row r="2277">
          <cell r="F2277" t="str">
            <v>BARBERY</v>
          </cell>
        </row>
        <row r="2278">
          <cell r="F2278" t="str">
            <v>BARBERY</v>
          </cell>
        </row>
        <row r="2279">
          <cell r="F2279" t="str">
            <v>BARBEVILLE</v>
          </cell>
        </row>
        <row r="2280">
          <cell r="F2280" t="str">
            <v>BARBEY</v>
          </cell>
        </row>
        <row r="2281">
          <cell r="F2281" t="str">
            <v>BARBEY-SEROUX</v>
          </cell>
        </row>
        <row r="2282">
          <cell r="F2282" t="str">
            <v>BARBEZIERES</v>
          </cell>
        </row>
        <row r="2283">
          <cell r="F2283" t="str">
            <v>BARBEZIEUX-SAINT-HILAIRE</v>
          </cell>
        </row>
        <row r="2284">
          <cell r="F2284" t="str">
            <v>BARBIERES</v>
          </cell>
        </row>
        <row r="2285">
          <cell r="F2285" t="str">
            <v>BARBIREY-SUR-OUCHE</v>
          </cell>
        </row>
        <row r="2286">
          <cell r="F2286" t="str">
            <v>BARBIZON</v>
          </cell>
        </row>
        <row r="2287">
          <cell r="F2287" t="str">
            <v>BARBONNE-FAYEL</v>
          </cell>
        </row>
        <row r="2288">
          <cell r="F2288" t="str">
            <v>BARBONVILLE</v>
          </cell>
        </row>
        <row r="2289">
          <cell r="F2289" t="str">
            <v>BARBOUX</v>
          </cell>
        </row>
        <row r="2290">
          <cell r="F2290" t="str">
            <v>BARBUISE</v>
          </cell>
        </row>
        <row r="2291">
          <cell r="F2291" t="str">
            <v>BARBY</v>
          </cell>
        </row>
        <row r="2292">
          <cell r="F2292" t="str">
            <v>BARBY</v>
          </cell>
        </row>
        <row r="2293">
          <cell r="F2293" t="str">
            <v>BARC</v>
          </cell>
        </row>
        <row r="2294">
          <cell r="F2294" t="str">
            <v>BARCARES</v>
          </cell>
        </row>
        <row r="2295">
          <cell r="F2295" t="str">
            <v>BARCELONNE</v>
          </cell>
        </row>
        <row r="2296">
          <cell r="F2296" t="str">
            <v>BARCELONNE-DU-GERS</v>
          </cell>
        </row>
        <row r="2297">
          <cell r="F2297" t="str">
            <v>BARCELONNETTE</v>
          </cell>
        </row>
        <row r="2298">
          <cell r="F2298" t="str">
            <v>BARCHAIN</v>
          </cell>
        </row>
        <row r="2299">
          <cell r="F2299" t="str">
            <v>BARCILLONNETTE</v>
          </cell>
        </row>
        <row r="2300">
          <cell r="F2300" t="str">
            <v>BARCUGNAN</v>
          </cell>
        </row>
        <row r="2301">
          <cell r="F2301" t="str">
            <v>BARCUS</v>
          </cell>
        </row>
        <row r="2302">
          <cell r="F2302" t="str">
            <v>BARCY</v>
          </cell>
        </row>
        <row r="2303">
          <cell r="F2303" t="str">
            <v>BARD</v>
          </cell>
        </row>
        <row r="2304">
          <cell r="F2304" t="str">
            <v>BARDE</v>
          </cell>
        </row>
        <row r="2305">
          <cell r="F2305" t="str">
            <v>BARDENAC</v>
          </cell>
        </row>
        <row r="2306">
          <cell r="F2306" t="str">
            <v>BARDIGUES</v>
          </cell>
        </row>
        <row r="2307">
          <cell r="F2307" t="str">
            <v>BARD-LE-REGULIER</v>
          </cell>
        </row>
        <row r="2308">
          <cell r="F2308" t="str">
            <v>BARD-LES-EPOISSES</v>
          </cell>
        </row>
        <row r="2309">
          <cell r="F2309" t="str">
            <v>BARD-LES-PESMES</v>
          </cell>
        </row>
        <row r="2310">
          <cell r="F2310" t="str">
            <v>BARDON</v>
          </cell>
        </row>
        <row r="2311">
          <cell r="F2311" t="str">
            <v>BARDOS</v>
          </cell>
        </row>
        <row r="2312">
          <cell r="F2312" t="str">
            <v>BARDOU</v>
          </cell>
        </row>
        <row r="2313">
          <cell r="F2313" t="str">
            <v>BARDOUVILLE</v>
          </cell>
        </row>
        <row r="2314">
          <cell r="F2314" t="str">
            <v>BAREGES</v>
          </cell>
        </row>
        <row r="2315">
          <cell r="F2315" t="str">
            <v>BAREILLES</v>
          </cell>
        </row>
        <row r="2316">
          <cell r="F2316" t="str">
            <v>BAREMBACH</v>
          </cell>
        </row>
        <row r="2317">
          <cell r="F2317" t="str">
            <v>BAREN</v>
          </cell>
        </row>
        <row r="2318">
          <cell r="F2318" t="str">
            <v>BARENTIN</v>
          </cell>
        </row>
        <row r="2319">
          <cell r="F2319" t="str">
            <v>BARENTON</v>
          </cell>
        </row>
        <row r="2320">
          <cell r="F2320" t="str">
            <v>BARENTON-BUGNY</v>
          </cell>
        </row>
        <row r="2321">
          <cell r="F2321" t="str">
            <v>BARENTON-CEL</v>
          </cell>
        </row>
        <row r="2322">
          <cell r="F2322" t="str">
            <v>BARENTON-SUR-SERRE</v>
          </cell>
        </row>
        <row r="2323">
          <cell r="F2323" t="str">
            <v>BARESIA-SUR-L'AIN</v>
          </cell>
        </row>
        <row r="2324">
          <cell r="F2324" t="str">
            <v>BARFLEUR</v>
          </cell>
        </row>
        <row r="2325">
          <cell r="F2325" t="str">
            <v>BARGEME</v>
          </cell>
        </row>
        <row r="2326">
          <cell r="F2326" t="str">
            <v>BARGEMON</v>
          </cell>
        </row>
        <row r="2327">
          <cell r="F2327" t="str">
            <v>BARGES</v>
          </cell>
        </row>
        <row r="2328">
          <cell r="F2328" t="str">
            <v>BARGES</v>
          </cell>
        </row>
        <row r="2329">
          <cell r="F2329" t="str">
            <v>BARGES</v>
          </cell>
        </row>
        <row r="2330">
          <cell r="F2330" t="str">
            <v>BARGNY</v>
          </cell>
        </row>
        <row r="2331">
          <cell r="F2331" t="str">
            <v>BARIE</v>
          </cell>
        </row>
        <row r="2332">
          <cell r="F2332" t="str">
            <v>BARILS</v>
          </cell>
        </row>
        <row r="2333">
          <cell r="F2333" t="str">
            <v>BARINQUE</v>
          </cell>
        </row>
        <row r="2334">
          <cell r="F2334" t="str">
            <v>BARISEY-AU-PLAIN</v>
          </cell>
        </row>
        <row r="2335">
          <cell r="F2335" t="str">
            <v>BARISEY-LA-COTE</v>
          </cell>
        </row>
        <row r="2336">
          <cell r="F2336" t="str">
            <v>BARISIS</v>
          </cell>
        </row>
        <row r="2337">
          <cell r="F2337" t="str">
            <v>BARIZEY</v>
          </cell>
        </row>
        <row r="2338">
          <cell r="F2338" t="str">
            <v>BARJAC</v>
          </cell>
        </row>
        <row r="2339">
          <cell r="F2339" t="str">
            <v>BARJAC</v>
          </cell>
        </row>
        <row r="2340">
          <cell r="F2340" t="str">
            <v>BARJAC</v>
          </cell>
        </row>
        <row r="2341">
          <cell r="F2341" t="str">
            <v>BARJOLS</v>
          </cell>
        </row>
        <row r="2342">
          <cell r="F2342" t="str">
            <v>BARJON</v>
          </cell>
        </row>
        <row r="2343">
          <cell r="F2343" t="str">
            <v>BARJOUVILLE</v>
          </cell>
        </row>
        <row r="2344">
          <cell r="F2344" t="str">
            <v>BAR-LE-DUC</v>
          </cell>
        </row>
        <row r="2345">
          <cell r="F2345" t="str">
            <v>BARLES</v>
          </cell>
        </row>
        <row r="2346">
          <cell r="F2346" t="str">
            <v>BAR-LES-BUZANCY</v>
          </cell>
        </row>
        <row r="2347">
          <cell r="F2347" t="str">
            <v>BARLEST</v>
          </cell>
        </row>
        <row r="2348">
          <cell r="F2348" t="str">
            <v>BARLEUX</v>
          </cell>
        </row>
        <row r="2349">
          <cell r="F2349" t="str">
            <v>BARLIEU</v>
          </cell>
        </row>
        <row r="2350">
          <cell r="F2350" t="str">
            <v>BARLIN</v>
          </cell>
        </row>
        <row r="2351">
          <cell r="F2351" t="str">
            <v>BARLY</v>
          </cell>
        </row>
        <row r="2352">
          <cell r="F2352" t="str">
            <v>BARLY</v>
          </cell>
        </row>
        <row r="2353">
          <cell r="F2353" t="str">
            <v>BARMAINVILLE</v>
          </cell>
        </row>
        <row r="2354">
          <cell r="F2354" t="str">
            <v>BARNAS</v>
          </cell>
        </row>
        <row r="2355">
          <cell r="F2355" t="str">
            <v>BARNAVE</v>
          </cell>
        </row>
        <row r="2356">
          <cell r="F2356" t="str">
            <v>BARNAY</v>
          </cell>
        </row>
        <row r="2357">
          <cell r="F2357" t="str">
            <v>BARNEVILLE</v>
          </cell>
        </row>
        <row r="2358">
          <cell r="F2358" t="str">
            <v>BARNEVILLE-CARTERET</v>
          </cell>
        </row>
        <row r="2359">
          <cell r="F2359" t="str">
            <v>BARNEVILLE-SUR-SEINE</v>
          </cell>
        </row>
        <row r="2360">
          <cell r="F2360" t="str">
            <v>BAROCHES</v>
          </cell>
        </row>
        <row r="2361">
          <cell r="F2361" t="str">
            <v>BAROCHE-SOUS-LUCE</v>
          </cell>
        </row>
        <row r="2362">
          <cell r="F2362" t="str">
            <v>BAROMESNIL</v>
          </cell>
        </row>
        <row r="2363">
          <cell r="F2363" t="str">
            <v>BARON</v>
          </cell>
        </row>
        <row r="2364">
          <cell r="F2364" t="str">
            <v>BARON</v>
          </cell>
        </row>
        <row r="2365">
          <cell r="F2365" t="str">
            <v>BARON</v>
          </cell>
        </row>
        <row r="2366">
          <cell r="F2366" t="str">
            <v>BARON</v>
          </cell>
        </row>
        <row r="2367">
          <cell r="F2367" t="str">
            <v>BARON-SUR-ODON</v>
          </cell>
        </row>
        <row r="2368">
          <cell r="F2368" t="str">
            <v>BARONVILLE</v>
          </cell>
        </row>
        <row r="2369">
          <cell r="F2369" t="str">
            <v>BAROU-EN-AUGE</v>
          </cell>
        </row>
        <row r="2370">
          <cell r="F2370" t="str">
            <v>BAROVILLE</v>
          </cell>
        </row>
        <row r="2371">
          <cell r="F2371" t="str">
            <v>BARP</v>
          </cell>
        </row>
        <row r="2372">
          <cell r="F2372" t="str">
            <v>BARQUET</v>
          </cell>
        </row>
        <row r="2373">
          <cell r="F2373" t="str">
            <v>BARR</v>
          </cell>
        </row>
        <row r="2374">
          <cell r="F2374" t="str">
            <v>BARRAIS-BUSSOLLES</v>
          </cell>
        </row>
        <row r="2375">
          <cell r="F2375" t="str">
            <v>BARRAN</v>
          </cell>
        </row>
        <row r="2376">
          <cell r="F2376" t="str">
            <v>BARRANCOUEU</v>
          </cell>
        </row>
        <row r="2377">
          <cell r="F2377" t="str">
            <v>BARRAS</v>
          </cell>
        </row>
        <row r="2378">
          <cell r="F2378" t="str">
            <v>BARRAUTE-CAMU</v>
          </cell>
        </row>
        <row r="2379">
          <cell r="F2379" t="str">
            <v>BARRAUX</v>
          </cell>
        </row>
        <row r="2380">
          <cell r="F2380" t="str">
            <v>BARRE</v>
          </cell>
        </row>
        <row r="2381">
          <cell r="F2381" t="str">
            <v>BARRE</v>
          </cell>
        </row>
        <row r="2382">
          <cell r="F2382" t="str">
            <v>BARRE</v>
          </cell>
        </row>
        <row r="2383">
          <cell r="F2383" t="str">
            <v>BARRE-DE-MONTS</v>
          </cell>
        </row>
        <row r="2384">
          <cell r="F2384" t="str">
            <v>BARRE-DES-CEVENNES</v>
          </cell>
        </row>
        <row r="2385">
          <cell r="F2385" t="str">
            <v>BARRE-DE-SEMILLY</v>
          </cell>
        </row>
        <row r="2386">
          <cell r="F2386" t="str">
            <v>BARRE-EN-OUCHE</v>
          </cell>
        </row>
        <row r="2387">
          <cell r="F2387" t="str">
            <v>BARREME</v>
          </cell>
        </row>
        <row r="2388">
          <cell r="F2388" t="str">
            <v>BARRET</v>
          </cell>
        </row>
        <row r="2389">
          <cell r="F2389" t="str">
            <v>BARRETAINE</v>
          </cell>
        </row>
        <row r="2390">
          <cell r="F2390" t="str">
            <v>BARRET-DE-LIOURE</v>
          </cell>
        </row>
        <row r="2391">
          <cell r="F2391" t="str">
            <v>BARRET-LE-BAS</v>
          </cell>
        </row>
        <row r="2392">
          <cell r="F2392" t="str">
            <v>BARRETTALI</v>
          </cell>
        </row>
        <row r="2393">
          <cell r="F2393" t="str">
            <v>BARRIAC-LES-BOSQUETS</v>
          </cell>
        </row>
        <row r="2394">
          <cell r="F2394" t="str">
            <v>BARRO</v>
          </cell>
        </row>
        <row r="2395">
          <cell r="F2395" t="str">
            <v>BARROU</v>
          </cell>
        </row>
        <row r="2396">
          <cell r="F2396" t="str">
            <v>BARROUX</v>
          </cell>
        </row>
        <row r="2397">
          <cell r="F2397" t="str">
            <v>BARRY</v>
          </cell>
        </row>
        <row r="2398">
          <cell r="F2398" t="str">
            <v>BARRY-D'ISLEMADE</v>
          </cell>
        </row>
        <row r="2399">
          <cell r="F2399" t="str">
            <v>BARS</v>
          </cell>
        </row>
        <row r="2400">
          <cell r="F2400" t="str">
            <v>BARS</v>
          </cell>
        </row>
        <row r="2401">
          <cell r="F2401" t="str">
            <v>BARSAC</v>
          </cell>
        </row>
        <row r="2402">
          <cell r="F2402" t="str">
            <v>BARSAC</v>
          </cell>
        </row>
        <row r="2403">
          <cell r="F2403" t="str">
            <v>BARST</v>
          </cell>
        </row>
        <row r="2404">
          <cell r="F2404" t="str">
            <v>BAR-SUR-AUBE</v>
          </cell>
        </row>
        <row r="2405">
          <cell r="F2405" t="str">
            <v>BAR-SUR-LOUP</v>
          </cell>
        </row>
        <row r="2406">
          <cell r="F2406" t="str">
            <v>BAR-SUR-SEINE</v>
          </cell>
        </row>
        <row r="2407">
          <cell r="F2407" t="str">
            <v>BART</v>
          </cell>
        </row>
        <row r="2408">
          <cell r="F2408" t="str">
            <v>BARTENHEIM</v>
          </cell>
        </row>
        <row r="2409">
          <cell r="F2409" t="str">
            <v>BARTHE</v>
          </cell>
        </row>
        <row r="2410">
          <cell r="F2410" t="str">
            <v>BARTHE-DE-NESTE</v>
          </cell>
        </row>
        <row r="2411">
          <cell r="F2411" t="str">
            <v>BARTHERANS</v>
          </cell>
        </row>
        <row r="2412">
          <cell r="F2412" t="str">
            <v>BARTHES</v>
          </cell>
        </row>
        <row r="2413">
          <cell r="F2413" t="str">
            <v>BARTRES</v>
          </cell>
        </row>
        <row r="2414">
          <cell r="F2414" t="str">
            <v>BARVILLE</v>
          </cell>
        </row>
        <row r="2415">
          <cell r="F2415" t="str">
            <v>BARVILLE</v>
          </cell>
        </row>
        <row r="2416">
          <cell r="F2416" t="str">
            <v>BARVILLE</v>
          </cell>
        </row>
        <row r="2417">
          <cell r="F2417" t="str">
            <v>BARVILLE-EN-GATINAIS</v>
          </cell>
        </row>
        <row r="2418">
          <cell r="F2418" t="str">
            <v>BARZAN</v>
          </cell>
        </row>
        <row r="2419">
          <cell r="F2419" t="str">
            <v>BARZUN</v>
          </cell>
        </row>
        <row r="2420">
          <cell r="F2420" t="str">
            <v>BARZY-EN-THIERACHE</v>
          </cell>
        </row>
        <row r="2421">
          <cell r="F2421" t="str">
            <v>BARZY-SUR-MARNE</v>
          </cell>
        </row>
        <row r="2422">
          <cell r="F2422" t="str">
            <v>BASCONS</v>
          </cell>
        </row>
        <row r="2423">
          <cell r="F2423" t="str">
            <v>BASCOUS</v>
          </cell>
        </row>
        <row r="2424">
          <cell r="F2424" t="str">
            <v>BAS-EN-BASSET</v>
          </cell>
        </row>
        <row r="2425">
          <cell r="F2425" t="str">
            <v>BAS-ET-LEZAT</v>
          </cell>
        </row>
        <row r="2426">
          <cell r="F2426" t="str">
            <v>BAS-LIEU</v>
          </cell>
        </row>
        <row r="2427">
          <cell r="F2427" t="str">
            <v>BASLIEUX</v>
          </cell>
        </row>
        <row r="2428">
          <cell r="F2428" t="str">
            <v>BASLIEUX-LES-FISMES</v>
          </cell>
        </row>
        <row r="2429">
          <cell r="F2429" t="str">
            <v>BASLIEUX-SOUS-CHATILLON</v>
          </cell>
        </row>
        <row r="2430">
          <cell r="F2430" t="str">
            <v>BASLY</v>
          </cell>
        </row>
        <row r="2431">
          <cell r="F2431" t="str">
            <v>BAS-MAUCO</v>
          </cell>
        </row>
        <row r="2432">
          <cell r="F2432" t="str">
            <v>BASSAC</v>
          </cell>
        </row>
        <row r="2433">
          <cell r="F2433" t="str">
            <v>BASSAN</v>
          </cell>
        </row>
        <row r="2434">
          <cell r="F2434" t="str">
            <v>BASSANNE</v>
          </cell>
        </row>
        <row r="2435">
          <cell r="F2435" t="str">
            <v>BASSEE</v>
          </cell>
        </row>
        <row r="2436">
          <cell r="F2436" t="str">
            <v>BASSE-GOULAINE</v>
          </cell>
        </row>
        <row r="2437">
          <cell r="F2437" t="str">
            <v>BASSE-HAM</v>
          </cell>
        </row>
        <row r="2438">
          <cell r="F2438" t="str">
            <v>BASSEMBERG</v>
          </cell>
        </row>
        <row r="2439">
          <cell r="F2439" t="str">
            <v>BASSENEVILLE</v>
          </cell>
        </row>
        <row r="2440">
          <cell r="F2440" t="str">
            <v>BASSENS</v>
          </cell>
        </row>
        <row r="2441">
          <cell r="F2441" t="str">
            <v>BASSENS</v>
          </cell>
        </row>
        <row r="2442">
          <cell r="F2442" t="str">
            <v>BASSE-POINTE</v>
          </cell>
        </row>
        <row r="2443">
          <cell r="F2443" t="str">
            <v>BASSERCLES</v>
          </cell>
        </row>
        <row r="2444">
          <cell r="F2444" t="str">
            <v>BASSE-RENTGEN</v>
          </cell>
        </row>
        <row r="2445">
          <cell r="F2445" t="str">
            <v>BASSES</v>
          </cell>
        </row>
        <row r="2446">
          <cell r="F2446" t="str">
            <v>BASSE-SUR-LE-RUPT</v>
          </cell>
        </row>
        <row r="2447">
          <cell r="F2447" t="str">
            <v>BASSE-TERRE</v>
          </cell>
        </row>
        <row r="2448">
          <cell r="F2448" t="str">
            <v>BASSEUX</v>
          </cell>
        </row>
        <row r="2449">
          <cell r="F2449" t="str">
            <v>BASSE-VAIVRE</v>
          </cell>
        </row>
        <row r="2450">
          <cell r="F2450" t="str">
            <v>BASSEVELLE</v>
          </cell>
        </row>
        <row r="2451">
          <cell r="F2451" t="str">
            <v>BASSIGNAC</v>
          </cell>
        </row>
        <row r="2452">
          <cell r="F2452" t="str">
            <v>BASSIGNAC-LE-BAS</v>
          </cell>
        </row>
        <row r="2453">
          <cell r="F2453" t="str">
            <v>BASSIGNAC-LE-HAUT</v>
          </cell>
        </row>
        <row r="2454">
          <cell r="F2454" t="str">
            <v>BASSIGNEY</v>
          </cell>
        </row>
        <row r="2455">
          <cell r="F2455" t="str">
            <v>BASSILAC</v>
          </cell>
        </row>
        <row r="2456">
          <cell r="F2456" t="str">
            <v>BASSILLON-VAUZE</v>
          </cell>
        </row>
        <row r="2457">
          <cell r="F2457" t="str">
            <v>BASSING</v>
          </cell>
        </row>
        <row r="2458">
          <cell r="F2458" t="str">
            <v>BASSOLES-AULERS</v>
          </cell>
        </row>
        <row r="2459">
          <cell r="F2459" t="str">
            <v>BASSONCOURT</v>
          </cell>
        </row>
        <row r="2460">
          <cell r="F2460" t="str">
            <v>BASSOU</v>
          </cell>
        </row>
        <row r="2461">
          <cell r="F2461" t="str">
            <v>BASSOUES</v>
          </cell>
        </row>
        <row r="2462">
          <cell r="F2462" t="str">
            <v>BASSU</v>
          </cell>
        </row>
        <row r="2463">
          <cell r="F2463" t="str">
            <v>BASSUET</v>
          </cell>
        </row>
        <row r="2464">
          <cell r="F2464" t="str">
            <v>BASSURELS</v>
          </cell>
        </row>
        <row r="2465">
          <cell r="F2465" t="str">
            <v>BASSUSSARRY</v>
          </cell>
        </row>
        <row r="2466">
          <cell r="F2466" t="str">
            <v>BASSY</v>
          </cell>
        </row>
        <row r="2467">
          <cell r="F2467" t="str">
            <v>BASTANES</v>
          </cell>
        </row>
        <row r="2468">
          <cell r="F2468" t="str">
            <v>BASTELICA</v>
          </cell>
        </row>
        <row r="2469">
          <cell r="F2469" t="str">
            <v>BASTELICACCIA</v>
          </cell>
        </row>
        <row r="2470">
          <cell r="F2470" t="str">
            <v>BASTENNES</v>
          </cell>
        </row>
        <row r="2471">
          <cell r="F2471" t="str">
            <v>BASTIA</v>
          </cell>
        </row>
        <row r="2472">
          <cell r="F2472" t="str">
            <v>BASTIDE</v>
          </cell>
        </row>
        <row r="2473">
          <cell r="F2473" t="str">
            <v>BASTIDE</v>
          </cell>
        </row>
        <row r="2474">
          <cell r="F2474" t="str">
            <v>BASTIDE-CLAIRENCE</v>
          </cell>
        </row>
        <row r="2475">
          <cell r="F2475" t="str">
            <v>BASTIDE-DE-BESPLAS</v>
          </cell>
        </row>
        <row r="2476">
          <cell r="F2476" t="str">
            <v>BASTIDE-DE-BOUSIGNAC</v>
          </cell>
        </row>
        <row r="2477">
          <cell r="F2477" t="str">
            <v>BASTIDE-DE-LORDAT</v>
          </cell>
        </row>
        <row r="2478">
          <cell r="F2478" t="str">
            <v>BASTIDE-D'ENGRAS</v>
          </cell>
        </row>
        <row r="2479">
          <cell r="F2479" t="str">
            <v>BASTIDE-DE-SEROU</v>
          </cell>
        </row>
        <row r="2480">
          <cell r="F2480" t="str">
            <v>BASTIDE-DES-JOURDANS</v>
          </cell>
        </row>
        <row r="2481">
          <cell r="F2481" t="str">
            <v>BASTIDE-DU-SALAT</v>
          </cell>
        </row>
        <row r="2482">
          <cell r="F2482" t="str">
            <v>BASTIDE-L'EVEQUE</v>
          </cell>
        </row>
        <row r="2483">
          <cell r="F2483" t="str">
            <v>BASTIDE-PRADINES</v>
          </cell>
        </row>
        <row r="2484">
          <cell r="F2484" t="str">
            <v>BASTIDE-PUYLAURENT</v>
          </cell>
        </row>
        <row r="2485">
          <cell r="F2485" t="str">
            <v>BASTIDE-SOLAGES</v>
          </cell>
        </row>
        <row r="2486">
          <cell r="F2486" t="str">
            <v>BASTIDE-SUR-L'HERS</v>
          </cell>
        </row>
        <row r="2487">
          <cell r="F2487" t="str">
            <v>BASTIDONNE</v>
          </cell>
        </row>
        <row r="2488">
          <cell r="F2488" t="str">
            <v>BASTIT</v>
          </cell>
        </row>
        <row r="2489">
          <cell r="F2489" t="str">
            <v>BASVILLE</v>
          </cell>
        </row>
        <row r="2490">
          <cell r="F2490" t="str">
            <v>BATAILLE</v>
          </cell>
        </row>
        <row r="2491">
          <cell r="F2491" t="str">
            <v>BATHELEMONT-LES-BAUZEMONT</v>
          </cell>
        </row>
        <row r="2492">
          <cell r="F2492" t="str">
            <v>BATHERNAY</v>
          </cell>
        </row>
        <row r="2493">
          <cell r="F2493" t="str">
            <v>BATHIE</v>
          </cell>
        </row>
        <row r="2494">
          <cell r="F2494" t="str">
            <v>BATIE-DES-FONDS</v>
          </cell>
        </row>
        <row r="2495">
          <cell r="F2495" t="str">
            <v>BATIE-DIVISIN</v>
          </cell>
        </row>
        <row r="2496">
          <cell r="F2496" t="str">
            <v>BATIE-MONTGASCON</v>
          </cell>
        </row>
        <row r="2497">
          <cell r="F2497" t="str">
            <v>BATIE-MONTSALEON</v>
          </cell>
        </row>
        <row r="2498">
          <cell r="F2498" t="str">
            <v>BATIE-NEUVE</v>
          </cell>
        </row>
        <row r="2499">
          <cell r="F2499" t="str">
            <v>BATIE-ROLLAND</v>
          </cell>
        </row>
        <row r="2500">
          <cell r="F2500" t="str">
            <v>BATIES</v>
          </cell>
        </row>
        <row r="2501">
          <cell r="F2501" t="str">
            <v>BATIE-VIEILLE</v>
          </cell>
        </row>
        <row r="2502">
          <cell r="F2502" t="str">
            <v>BATILLY</v>
          </cell>
        </row>
        <row r="2503">
          <cell r="F2503" t="str">
            <v>BATILLY</v>
          </cell>
        </row>
        <row r="2504">
          <cell r="F2504" t="str">
            <v>BATILLY-EN-GATINAIS</v>
          </cell>
        </row>
        <row r="2505">
          <cell r="F2505" t="str">
            <v>BATILLY-EN-PUISAYE</v>
          </cell>
        </row>
        <row r="2506">
          <cell r="F2506" t="str">
            <v>BATS</v>
          </cell>
        </row>
        <row r="2507">
          <cell r="F2507" t="str">
            <v>BATSERE</v>
          </cell>
        </row>
        <row r="2508">
          <cell r="F2508" t="str">
            <v>BATTENANS-LES-MINES</v>
          </cell>
        </row>
        <row r="2509">
          <cell r="F2509" t="str">
            <v>BATTENANS-VARIN</v>
          </cell>
        </row>
        <row r="2510">
          <cell r="F2510" t="str">
            <v>BATTENHEIM</v>
          </cell>
        </row>
        <row r="2511">
          <cell r="F2511" t="str">
            <v>BATTEXEY</v>
          </cell>
        </row>
        <row r="2512">
          <cell r="F2512" t="str">
            <v>BATTIGNY</v>
          </cell>
        </row>
        <row r="2513">
          <cell r="F2513" t="str">
            <v>BATTRANS</v>
          </cell>
        </row>
        <row r="2514">
          <cell r="F2514" t="str">
            <v>BATZENDORF</v>
          </cell>
        </row>
        <row r="2515">
          <cell r="F2515" t="str">
            <v>BATZ-SUR-MER</v>
          </cell>
        </row>
        <row r="2516">
          <cell r="F2516" t="str">
            <v>BAUBIGNY</v>
          </cell>
        </row>
        <row r="2517">
          <cell r="F2517" t="str">
            <v>BAUCHE</v>
          </cell>
        </row>
        <row r="2518">
          <cell r="F2518" t="str">
            <v>BAUD</v>
          </cell>
        </row>
        <row r="2519">
          <cell r="F2519" t="str">
            <v>BAUDEMENT</v>
          </cell>
        </row>
        <row r="2520">
          <cell r="F2520" t="str">
            <v>BAUDEMONT</v>
          </cell>
        </row>
        <row r="2521">
          <cell r="F2521" t="str">
            <v>BAUDIGNAN</v>
          </cell>
        </row>
        <row r="2522">
          <cell r="F2522" t="str">
            <v>BAUDIGNECOURT</v>
          </cell>
        </row>
        <row r="2523">
          <cell r="F2523" t="str">
            <v>BAUDINARD-SUR-VERDON</v>
          </cell>
        </row>
        <row r="2524">
          <cell r="F2524" t="str">
            <v>BAUDONCOURT</v>
          </cell>
        </row>
        <row r="2525">
          <cell r="F2525" t="str">
            <v>BAUDONVILLIERS</v>
          </cell>
        </row>
        <row r="2526">
          <cell r="F2526" t="str">
            <v>BAUDRE</v>
          </cell>
        </row>
        <row r="2527">
          <cell r="F2527" t="str">
            <v>BAUDRECOURT</v>
          </cell>
        </row>
        <row r="2528">
          <cell r="F2528" t="str">
            <v>BAUDRECOURT</v>
          </cell>
        </row>
        <row r="2529">
          <cell r="F2529" t="str">
            <v>BAUDREIX</v>
          </cell>
        </row>
        <row r="2530">
          <cell r="F2530" t="str">
            <v>BAUDREMONT</v>
          </cell>
        </row>
        <row r="2531">
          <cell r="F2531" t="str">
            <v>BAUDRES</v>
          </cell>
        </row>
        <row r="2532">
          <cell r="F2532" t="str">
            <v>BAUDREVILLE</v>
          </cell>
        </row>
        <row r="2533">
          <cell r="F2533" t="str">
            <v>BAUDREVILLE</v>
          </cell>
        </row>
        <row r="2534">
          <cell r="F2534" t="str">
            <v>BAUDRICOURT</v>
          </cell>
        </row>
        <row r="2535">
          <cell r="F2535" t="str">
            <v>BAUDRIERES</v>
          </cell>
        </row>
        <row r="2536">
          <cell r="F2536" t="str">
            <v>BAUDUEN</v>
          </cell>
        </row>
        <row r="2537">
          <cell r="F2537" t="str">
            <v>BAUGE</v>
          </cell>
        </row>
        <row r="2538">
          <cell r="F2538" t="str">
            <v>BAUGY</v>
          </cell>
        </row>
        <row r="2539">
          <cell r="F2539" t="str">
            <v>BAUGY</v>
          </cell>
        </row>
        <row r="2540">
          <cell r="F2540" t="str">
            <v>BAUGY</v>
          </cell>
        </row>
        <row r="2541">
          <cell r="F2541" t="str">
            <v>BAULAY</v>
          </cell>
        </row>
        <row r="2542">
          <cell r="F2542" t="str">
            <v>BAULE</v>
          </cell>
        </row>
        <row r="2543">
          <cell r="F2543" t="str">
            <v>BAULE-ESCOUBLAC</v>
          </cell>
        </row>
        <row r="2544">
          <cell r="F2544" t="str">
            <v>BAULME-LA-ROCHE</v>
          </cell>
        </row>
        <row r="2545">
          <cell r="F2545" t="str">
            <v>BAULNE</v>
          </cell>
        </row>
        <row r="2546">
          <cell r="F2546" t="str">
            <v>BAULNE-EN-BRIE</v>
          </cell>
        </row>
        <row r="2547">
          <cell r="F2547" t="str">
            <v>BAULNY</v>
          </cell>
        </row>
        <row r="2548">
          <cell r="F2548" t="str">
            <v>BAULON</v>
          </cell>
        </row>
        <row r="2549">
          <cell r="F2549" t="str">
            <v>BAULOU</v>
          </cell>
        </row>
        <row r="2550">
          <cell r="F2550" t="str">
            <v>BAUME</v>
          </cell>
        </row>
        <row r="2551">
          <cell r="F2551" t="str">
            <v>BAUME-CORNILLANE</v>
          </cell>
        </row>
        <row r="2552">
          <cell r="F2552" t="str">
            <v>BAUME-DE-TRANSIT</v>
          </cell>
        </row>
        <row r="2553">
          <cell r="F2553" t="str">
            <v>BAUME-D'HOSTUN</v>
          </cell>
        </row>
        <row r="2554">
          <cell r="F2554" t="str">
            <v>BAUME-LES-DAMES</v>
          </cell>
        </row>
        <row r="2555">
          <cell r="F2555" t="str">
            <v>BAUME-LES-MESSIEURS</v>
          </cell>
        </row>
        <row r="2556">
          <cell r="F2556" t="str">
            <v>BAUNE</v>
          </cell>
        </row>
        <row r="2557">
          <cell r="F2557" t="str">
            <v>BAUPTE</v>
          </cell>
        </row>
        <row r="2558">
          <cell r="F2558" t="str">
            <v>BAUQUAY</v>
          </cell>
        </row>
        <row r="2559">
          <cell r="F2559" t="str">
            <v>BAURECH</v>
          </cell>
        </row>
        <row r="2560">
          <cell r="F2560" t="str">
            <v>BAUSSAINE</v>
          </cell>
        </row>
        <row r="2561">
          <cell r="F2561" t="str">
            <v>BAUVIN</v>
          </cell>
        </row>
        <row r="2562">
          <cell r="F2562" t="str">
            <v>BAUX-DE-BRETEUIL</v>
          </cell>
        </row>
        <row r="2563">
          <cell r="F2563" t="str">
            <v>BAUX-DE-PROVENCE</v>
          </cell>
        </row>
        <row r="2564">
          <cell r="F2564" t="str">
            <v>BAUX-SAINTE-CROIX</v>
          </cell>
        </row>
        <row r="2565">
          <cell r="F2565" t="str">
            <v>BAUZEMONT</v>
          </cell>
        </row>
        <row r="2566">
          <cell r="F2566" t="str">
            <v>BAUZY</v>
          </cell>
        </row>
        <row r="2567">
          <cell r="F2567" t="str">
            <v>BAVANS</v>
          </cell>
        </row>
        <row r="2568">
          <cell r="F2568" t="str">
            <v>BAVAY</v>
          </cell>
        </row>
        <row r="2569">
          <cell r="F2569" t="str">
            <v>BAVELINCOURT</v>
          </cell>
        </row>
        <row r="2570">
          <cell r="F2570" t="str">
            <v>BAVENT</v>
          </cell>
        </row>
        <row r="2571">
          <cell r="F2571" t="str">
            <v>BAVERANS</v>
          </cell>
        </row>
        <row r="2572">
          <cell r="F2572" t="str">
            <v>BAVILLIERS</v>
          </cell>
        </row>
        <row r="2573">
          <cell r="F2573" t="str">
            <v>BAVINCHOVE</v>
          </cell>
        </row>
        <row r="2574">
          <cell r="F2574" t="str">
            <v>BAVINCOURT</v>
          </cell>
        </row>
        <row r="2575">
          <cell r="F2575" t="str">
            <v>BAX</v>
          </cell>
        </row>
        <row r="2576">
          <cell r="F2576" t="str">
            <v>BAY</v>
          </cell>
        </row>
        <row r="2577">
          <cell r="F2577" t="str">
            <v>BAYAC</v>
          </cell>
        </row>
        <row r="2578">
          <cell r="F2578" t="str">
            <v>BAYARD-SUR-MARNE</v>
          </cell>
        </row>
        <row r="2579">
          <cell r="F2579" t="str">
            <v>BAYAS</v>
          </cell>
        </row>
        <row r="2580">
          <cell r="F2580" t="str">
            <v>BAYE</v>
          </cell>
        </row>
        <row r="2581">
          <cell r="F2581" t="str">
            <v>BAYE</v>
          </cell>
        </row>
        <row r="2582">
          <cell r="F2582" t="str">
            <v>BAYECOURT</v>
          </cell>
        </row>
        <row r="2583">
          <cell r="F2583" t="str">
            <v>BAYEL</v>
          </cell>
        </row>
        <row r="2584">
          <cell r="F2584" t="str">
            <v>BAYENCOURT</v>
          </cell>
        </row>
        <row r="2585">
          <cell r="F2585" t="str">
            <v>BAYENGHEM-LES-EPERLECQUES</v>
          </cell>
        </row>
        <row r="2586">
          <cell r="F2586" t="str">
            <v>BAYENGHEM-LES-SENINGHEM</v>
          </cell>
        </row>
        <row r="2587">
          <cell r="F2587" t="str">
            <v>BAYERS</v>
          </cell>
        </row>
        <row r="2588">
          <cell r="F2588" t="str">
            <v>BAYET</v>
          </cell>
        </row>
        <row r="2589">
          <cell r="F2589" t="str">
            <v>BAYEUX</v>
          </cell>
        </row>
        <row r="2590">
          <cell r="F2590" t="str">
            <v>BAYON</v>
          </cell>
        </row>
        <row r="2591">
          <cell r="F2591" t="str">
            <v>BAYONNE</v>
          </cell>
        </row>
        <row r="2592">
          <cell r="F2592" t="str">
            <v>BAYONS</v>
          </cell>
        </row>
        <row r="2593">
          <cell r="F2593" t="str">
            <v>BAYON-SUR-GIRONDE</v>
          </cell>
        </row>
        <row r="2594">
          <cell r="F2594" t="str">
            <v>BAYONVILLE</v>
          </cell>
        </row>
        <row r="2595">
          <cell r="F2595" t="str">
            <v>BAYONVILLERS</v>
          </cell>
        </row>
        <row r="2596">
          <cell r="F2596" t="str">
            <v>BAYONVILLE-SUR-MAD</v>
          </cell>
        </row>
        <row r="2597">
          <cell r="F2597" t="str">
            <v>BAY-SUR-AUBE</v>
          </cell>
        </row>
        <row r="2598">
          <cell r="F2598" t="str">
            <v>BAZAC</v>
          </cell>
        </row>
        <row r="2599">
          <cell r="F2599" t="str">
            <v>BAZAIGES</v>
          </cell>
        </row>
        <row r="2600">
          <cell r="F2600" t="str">
            <v>BAZAILLES</v>
          </cell>
        </row>
        <row r="2601">
          <cell r="F2601" t="str">
            <v>BAZAINVILLE</v>
          </cell>
        </row>
        <row r="2602">
          <cell r="F2602" t="str">
            <v>BAZANCOURT</v>
          </cell>
        </row>
        <row r="2603">
          <cell r="F2603" t="str">
            <v>BAZANCOURT</v>
          </cell>
        </row>
        <row r="2604">
          <cell r="F2604" t="str">
            <v>BAZARNES</v>
          </cell>
        </row>
        <row r="2605">
          <cell r="F2605" t="str">
            <v>BAZAS</v>
          </cell>
        </row>
        <row r="2606">
          <cell r="F2606" t="str">
            <v>BAZAUGES</v>
          </cell>
        </row>
        <row r="2607">
          <cell r="F2607" t="str">
            <v>BAZEGNEY</v>
          </cell>
        </row>
        <row r="2608">
          <cell r="F2608" t="str">
            <v>BAZEILLES</v>
          </cell>
        </row>
        <row r="2609">
          <cell r="F2609" t="str">
            <v>BAZEILLES-SUR-OTHAIN</v>
          </cell>
        </row>
        <row r="2610">
          <cell r="F2610" t="str">
            <v>BAZELAT</v>
          </cell>
        </row>
        <row r="2611">
          <cell r="F2611" t="str">
            <v>BAZEMONT</v>
          </cell>
        </row>
        <row r="2612">
          <cell r="F2612" t="str">
            <v>BAZENS</v>
          </cell>
        </row>
        <row r="2613">
          <cell r="F2613" t="str">
            <v>BAZENTIN</v>
          </cell>
        </row>
        <row r="2614">
          <cell r="F2614" t="str">
            <v>BAZENVILLE</v>
          </cell>
        </row>
        <row r="2615">
          <cell r="F2615" t="str">
            <v>BAZET</v>
          </cell>
        </row>
        <row r="2616">
          <cell r="F2616" t="str">
            <v>BAZEUGE</v>
          </cell>
        </row>
        <row r="2617">
          <cell r="F2617" t="str">
            <v>BAZIAN</v>
          </cell>
        </row>
        <row r="2618">
          <cell r="F2618" t="str">
            <v>BAZICOURT</v>
          </cell>
        </row>
        <row r="2619">
          <cell r="F2619" t="str">
            <v>BAZIEGE</v>
          </cell>
        </row>
        <row r="2620">
          <cell r="F2620" t="str">
            <v>BAZIEN</v>
          </cell>
        </row>
        <row r="2621">
          <cell r="F2621" t="str">
            <v>BAZILLAC</v>
          </cell>
        </row>
        <row r="2622">
          <cell r="F2622" t="str">
            <v>BAZINCOURT-SUR-EPTE</v>
          </cell>
        </row>
        <row r="2623">
          <cell r="F2623" t="str">
            <v>BAZINCOURT-SUR-SAULX</v>
          </cell>
        </row>
        <row r="2624">
          <cell r="F2624" t="str">
            <v>BAZINGHEN</v>
          </cell>
        </row>
        <row r="2625">
          <cell r="F2625" t="str">
            <v>BAZINVAL</v>
          </cell>
        </row>
        <row r="2626">
          <cell r="F2626" t="str">
            <v>BAZOCHE-GOUET</v>
          </cell>
        </row>
        <row r="2627">
          <cell r="F2627" t="str">
            <v>BAZOCHES</v>
          </cell>
        </row>
        <row r="2628">
          <cell r="F2628" t="str">
            <v>BAZOCHES-AU-HOULME</v>
          </cell>
        </row>
        <row r="2629">
          <cell r="F2629" t="str">
            <v>BAZOCHES-EN-DUNOIS</v>
          </cell>
        </row>
        <row r="2630">
          <cell r="F2630" t="str">
            <v>BAZOCHES-LES-BRAY</v>
          </cell>
        </row>
        <row r="2631">
          <cell r="F2631" t="str">
            <v>BAZOCHES-LES-GALLERANDES</v>
          </cell>
        </row>
        <row r="2632">
          <cell r="F2632" t="str">
            <v>BAZOCHES-LES-HAUTES</v>
          </cell>
        </row>
        <row r="2633">
          <cell r="F2633" t="str">
            <v>BAZOCHES-SUR-GUYONNE</v>
          </cell>
        </row>
        <row r="2634">
          <cell r="F2634" t="str">
            <v>BAZOCHES-SUR-HOENE</v>
          </cell>
        </row>
        <row r="2635">
          <cell r="F2635" t="str">
            <v>BAZOCHES-SUR-LE-BETZ</v>
          </cell>
        </row>
        <row r="2636">
          <cell r="F2636" t="str">
            <v>BAZOCHES-SUR-VESLES</v>
          </cell>
        </row>
        <row r="2637">
          <cell r="F2637" t="str">
            <v>BAZOGE</v>
          </cell>
        </row>
        <row r="2638">
          <cell r="F2638" t="str">
            <v>BAZOGE</v>
          </cell>
        </row>
        <row r="2639">
          <cell r="F2639" t="str">
            <v>BAZOGE-MONTPINCON</v>
          </cell>
        </row>
        <row r="2640">
          <cell r="F2640" t="str">
            <v>BAZOGES-EN-PAILLERS</v>
          </cell>
        </row>
        <row r="2641">
          <cell r="F2641" t="str">
            <v>BAZOGES-EN-PAREDS</v>
          </cell>
        </row>
        <row r="2642">
          <cell r="F2642" t="str">
            <v>BAZOILLES-ET-MENIL</v>
          </cell>
        </row>
        <row r="2643">
          <cell r="F2643" t="str">
            <v>BAZOILLES-SUR-MEUSE</v>
          </cell>
        </row>
        <row r="2644">
          <cell r="F2644" t="str">
            <v>BAZOLLES</v>
          </cell>
        </row>
        <row r="2645">
          <cell r="F2645" t="str">
            <v>BAZONCOURT</v>
          </cell>
        </row>
        <row r="2646">
          <cell r="F2646" t="str">
            <v>BAZOQUE</v>
          </cell>
        </row>
        <row r="2647">
          <cell r="F2647" t="str">
            <v>BAZOQUE</v>
          </cell>
        </row>
        <row r="2648">
          <cell r="F2648" t="str">
            <v>BAZOQUES</v>
          </cell>
        </row>
        <row r="2649">
          <cell r="F2649" t="str">
            <v>BAZORDAN</v>
          </cell>
        </row>
        <row r="2650">
          <cell r="F2650" t="str">
            <v>BAZOUGE-DE-CHEMERE</v>
          </cell>
        </row>
        <row r="2651">
          <cell r="F2651" t="str">
            <v>BAZOUGE-DES-ALLEUX</v>
          </cell>
        </row>
        <row r="2652">
          <cell r="F2652" t="str">
            <v>BAZOUGE-DU-DESERT</v>
          </cell>
        </row>
        <row r="2653">
          <cell r="F2653" t="str">
            <v>BAZOUGERS</v>
          </cell>
        </row>
        <row r="2654">
          <cell r="F2654" t="str">
            <v>BAZOUGES-LA-PEROUSE</v>
          </cell>
        </row>
        <row r="2655">
          <cell r="F2655" t="str">
            <v>BAZOUGES-SUR-LE-LOIR</v>
          </cell>
        </row>
        <row r="2656">
          <cell r="F2656" t="str">
            <v>BAZUEL</v>
          </cell>
        </row>
        <row r="2657">
          <cell r="F2657" t="str">
            <v>BAZUGUES</v>
          </cell>
        </row>
        <row r="2658">
          <cell r="F2658" t="str">
            <v>BAZUS</v>
          </cell>
        </row>
        <row r="2659">
          <cell r="F2659" t="str">
            <v>BAZUS-AURE</v>
          </cell>
        </row>
        <row r="2660">
          <cell r="F2660" t="str">
            <v>BAZUS-NESTE</v>
          </cell>
        </row>
        <row r="2661">
          <cell r="F2661" t="str">
            <v>BEAGE</v>
          </cell>
        </row>
        <row r="2662">
          <cell r="F2662" t="str">
            <v>BEALCOURT</v>
          </cell>
        </row>
        <row r="2663">
          <cell r="F2663" t="str">
            <v>BEALENCOURT</v>
          </cell>
        </row>
        <row r="2664">
          <cell r="F2664" t="str">
            <v>BEARD</v>
          </cell>
        </row>
        <row r="2665">
          <cell r="F2665" t="str">
            <v>BEAUBEC-LA-ROSIERE</v>
          </cell>
        </row>
        <row r="2666">
          <cell r="F2666" t="str">
            <v>BEAUBERY</v>
          </cell>
        </row>
        <row r="2667">
          <cell r="F2667" t="str">
            <v>BEAUBIGNY</v>
          </cell>
        </row>
        <row r="2668">
          <cell r="F2668" t="str">
            <v>BEAUBRAY</v>
          </cell>
        </row>
        <row r="2669">
          <cell r="F2669" t="str">
            <v>BEAUCAIRE</v>
          </cell>
        </row>
        <row r="2670">
          <cell r="F2670" t="str">
            <v>BEAUCAIRE</v>
          </cell>
        </row>
        <row r="2671">
          <cell r="F2671" t="str">
            <v>BEAUCAMPS-LE-JEUNE</v>
          </cell>
        </row>
        <row r="2672">
          <cell r="F2672" t="str">
            <v>BEAUCAMPS-LE-VIEUX</v>
          </cell>
        </row>
        <row r="2673">
          <cell r="F2673" t="str">
            <v>BEAUCAMPS-LIGNY</v>
          </cell>
        </row>
        <row r="2674">
          <cell r="F2674" t="str">
            <v>BEAUCE</v>
          </cell>
        </row>
        <row r="2675">
          <cell r="F2675" t="str">
            <v>BEAUCENS</v>
          </cell>
        </row>
        <row r="2676">
          <cell r="F2676" t="str">
            <v>BEAUCET</v>
          </cell>
        </row>
        <row r="2677">
          <cell r="F2677" t="str">
            <v>BEAUCHALOT</v>
          </cell>
        </row>
        <row r="2678">
          <cell r="F2678" t="str">
            <v>BEAUCHAMP</v>
          </cell>
        </row>
        <row r="2679">
          <cell r="F2679" t="str">
            <v>BEAUCHAMPS</v>
          </cell>
        </row>
        <row r="2680">
          <cell r="F2680" t="str">
            <v>BEAUCHAMPS</v>
          </cell>
        </row>
        <row r="2681">
          <cell r="F2681" t="str">
            <v>BEAUCHAMPS-SUR-HUILLARD</v>
          </cell>
        </row>
        <row r="2682">
          <cell r="F2682" t="str">
            <v>BEAUCHASTEL</v>
          </cell>
        </row>
        <row r="2683">
          <cell r="F2683" t="str">
            <v>BEAUCHE</v>
          </cell>
        </row>
        <row r="2684">
          <cell r="F2684" t="str">
            <v>BEAUCHEMIN</v>
          </cell>
        </row>
        <row r="2685">
          <cell r="F2685" t="str">
            <v>BEAUCHENE</v>
          </cell>
        </row>
        <row r="2686">
          <cell r="F2686" t="str">
            <v>BEAUCHENE</v>
          </cell>
        </row>
        <row r="2687">
          <cell r="F2687" t="str">
            <v>BEAUCHERY-SAINT-MARTIN</v>
          </cell>
        </row>
        <row r="2688">
          <cell r="F2688" t="str">
            <v>BEAUCLAIR</v>
          </cell>
        </row>
        <row r="2689">
          <cell r="F2689" t="str">
            <v>BEAUCOUDRAY</v>
          </cell>
        </row>
        <row r="2690">
          <cell r="F2690" t="str">
            <v>BEAUCOURT</v>
          </cell>
        </row>
        <row r="2691">
          <cell r="F2691" t="str">
            <v>BEAUCOURT-EN-SANTERRE</v>
          </cell>
        </row>
        <row r="2692">
          <cell r="F2692" t="str">
            <v>BEAUCOURT-SUR-L'ANCRE</v>
          </cell>
        </row>
        <row r="2693">
          <cell r="F2693" t="str">
            <v>BEAUCOURT-SUR-L'HALLUE</v>
          </cell>
        </row>
        <row r="2694">
          <cell r="F2694" t="str">
            <v>BEAUCOUZE</v>
          </cell>
        </row>
        <row r="2695">
          <cell r="F2695" t="str">
            <v>BEAUCROISSANT</v>
          </cell>
        </row>
        <row r="2696">
          <cell r="F2696" t="str">
            <v>BEAUDEAN</v>
          </cell>
        </row>
        <row r="2697">
          <cell r="F2697" t="str">
            <v>BEAUDEDUIT</v>
          </cell>
        </row>
        <row r="2698">
          <cell r="F2698" t="str">
            <v>BEAUDIGNIES</v>
          </cell>
        </row>
        <row r="2699">
          <cell r="F2699" t="str">
            <v>BEAUDRICOURT</v>
          </cell>
        </row>
        <row r="2700">
          <cell r="F2700" t="str">
            <v>BEAUFAI</v>
          </cell>
        </row>
        <row r="2701">
          <cell r="F2701" t="str">
            <v>BEAUFAY</v>
          </cell>
        </row>
        <row r="2702">
          <cell r="F2702" t="str">
            <v>BEAUFICEL</v>
          </cell>
        </row>
        <row r="2703">
          <cell r="F2703" t="str">
            <v>BEAUFICEL-EN-LYONS</v>
          </cell>
        </row>
        <row r="2704">
          <cell r="F2704" t="str">
            <v>BEAUFIN</v>
          </cell>
        </row>
        <row r="2705">
          <cell r="F2705" t="str">
            <v>BEAUFORT</v>
          </cell>
        </row>
        <row r="2706">
          <cell r="F2706" t="str">
            <v>BEAUFORT</v>
          </cell>
        </row>
        <row r="2707">
          <cell r="F2707" t="str">
            <v>BEAUFORT</v>
          </cell>
        </row>
        <row r="2708">
          <cell r="F2708" t="str">
            <v>BEAUFORT</v>
          </cell>
        </row>
        <row r="2709">
          <cell r="F2709" t="str">
            <v>BEAUFORT</v>
          </cell>
        </row>
        <row r="2710">
          <cell r="F2710" t="str">
            <v>BEAUFORT</v>
          </cell>
        </row>
        <row r="2711">
          <cell r="F2711" t="str">
            <v>BEAUFORT-BLAVINCOURT</v>
          </cell>
        </row>
        <row r="2712">
          <cell r="F2712" t="str">
            <v>BEAUFORT-EN-ARGONNE</v>
          </cell>
        </row>
        <row r="2713">
          <cell r="F2713" t="str">
            <v>BEAUFORT-EN-SANTERRE</v>
          </cell>
        </row>
        <row r="2714">
          <cell r="F2714" t="str">
            <v>BEAUFORT-EN-VALLEE</v>
          </cell>
        </row>
        <row r="2715">
          <cell r="F2715" t="str">
            <v>BEAUFORT-SUR-GERVANNE</v>
          </cell>
        </row>
        <row r="2716">
          <cell r="F2716" t="str">
            <v>BEAUFOU</v>
          </cell>
        </row>
        <row r="2717">
          <cell r="F2717" t="str">
            <v>BEAUFOUR-DRUVAL</v>
          </cell>
        </row>
        <row r="2718">
          <cell r="F2718" t="str">
            <v>BEAUFREMONT</v>
          </cell>
        </row>
        <row r="2719">
          <cell r="F2719" t="str">
            <v>BEAUGAS</v>
          </cell>
        </row>
        <row r="2720">
          <cell r="F2720" t="str">
            <v>BEAUGEAY</v>
          </cell>
        </row>
        <row r="2721">
          <cell r="F2721" t="str">
            <v>BEAUGENCY</v>
          </cell>
        </row>
        <row r="2722">
          <cell r="F2722" t="str">
            <v>BEAUGIES-SOUS-BOIS</v>
          </cell>
        </row>
        <row r="2723">
          <cell r="F2723" t="str">
            <v>BEAUJEU</v>
          </cell>
        </row>
        <row r="2724">
          <cell r="F2724" t="str">
            <v>BEAUJEU</v>
          </cell>
        </row>
        <row r="2725">
          <cell r="F2725" t="str">
            <v>BEAUJEU-SAINT-VALLIER-PIERREJUX-ET-QUITTEUR</v>
          </cell>
        </row>
        <row r="2726">
          <cell r="F2726" t="str">
            <v>BEAULANDAIS</v>
          </cell>
        </row>
        <row r="2727">
          <cell r="F2727" t="str">
            <v>BEAULENCOURT</v>
          </cell>
        </row>
        <row r="2728">
          <cell r="F2728" t="str">
            <v>BEAULIEU</v>
          </cell>
        </row>
        <row r="2729">
          <cell r="F2729" t="str">
            <v>BEAULIEU</v>
          </cell>
        </row>
        <row r="2730">
          <cell r="F2730" t="str">
            <v>BEAULIEU</v>
          </cell>
        </row>
        <row r="2731">
          <cell r="F2731" t="str">
            <v>BEAULIEU</v>
          </cell>
        </row>
        <row r="2732">
          <cell r="F2732" t="str">
            <v>BEAULIEU</v>
          </cell>
        </row>
        <row r="2733">
          <cell r="F2733" t="str">
            <v>BEAULIEU</v>
          </cell>
        </row>
        <row r="2734">
          <cell r="F2734" t="str">
            <v>BEAULIEU</v>
          </cell>
        </row>
        <row r="2735">
          <cell r="F2735" t="str">
            <v>BEAULIEU</v>
          </cell>
        </row>
        <row r="2736">
          <cell r="F2736" t="str">
            <v>BEAULIEU</v>
          </cell>
        </row>
        <row r="2737">
          <cell r="F2737" t="str">
            <v>BEAULIEU</v>
          </cell>
        </row>
        <row r="2738">
          <cell r="F2738" t="str">
            <v>BEAULIEU</v>
          </cell>
        </row>
        <row r="2739">
          <cell r="F2739" t="str">
            <v>BEAULIEU-EN-ARGONNE</v>
          </cell>
        </row>
        <row r="2740">
          <cell r="F2740" t="str">
            <v>BEAULIEU-LES-FONTAINES</v>
          </cell>
        </row>
        <row r="2741">
          <cell r="F2741" t="str">
            <v>BEAULIEU-LES-LOCHES</v>
          </cell>
        </row>
        <row r="2742">
          <cell r="F2742" t="str">
            <v>BEAULIEU-SOUS-LA-ROCHE</v>
          </cell>
        </row>
        <row r="2743">
          <cell r="F2743" t="str">
            <v>BEAULIEU-SOUS-PARTHENAY</v>
          </cell>
        </row>
        <row r="2744">
          <cell r="F2744" t="str">
            <v>BEAULIEU-SUR-DORDOGNE</v>
          </cell>
        </row>
        <row r="2745">
          <cell r="F2745" t="str">
            <v>BEAULIEU-SUR-LAYON</v>
          </cell>
        </row>
        <row r="2746">
          <cell r="F2746" t="str">
            <v>BEAULIEU-SUR-LOIRE</v>
          </cell>
        </row>
        <row r="2747">
          <cell r="F2747" t="str">
            <v>BEAULIEU-SUR-MER</v>
          </cell>
        </row>
        <row r="2748">
          <cell r="F2748" t="str">
            <v>BEAULIEU-SUR-OUDON</v>
          </cell>
        </row>
        <row r="2749">
          <cell r="F2749" t="str">
            <v>BEAULIEU-SUR-SONNETTE</v>
          </cell>
        </row>
        <row r="2750">
          <cell r="F2750" t="str">
            <v>BEAULON</v>
          </cell>
        </row>
        <row r="2751">
          <cell r="F2751" t="str">
            <v>BEAUMAIS</v>
          </cell>
        </row>
        <row r="2752">
          <cell r="F2752" t="str">
            <v>BEAUMARCHES</v>
          </cell>
        </row>
        <row r="2753">
          <cell r="F2753" t="str">
            <v>BEAUMAT</v>
          </cell>
        </row>
        <row r="2754">
          <cell r="F2754" t="str">
            <v>BEAUME</v>
          </cell>
        </row>
        <row r="2755">
          <cell r="F2755" t="str">
            <v>BEAUME</v>
          </cell>
        </row>
        <row r="2756">
          <cell r="F2756" t="str">
            <v>BEAUMENIL</v>
          </cell>
        </row>
        <row r="2757">
          <cell r="F2757" t="str">
            <v>BEAUMERIE-SAINT-MARTIN</v>
          </cell>
        </row>
        <row r="2758">
          <cell r="F2758" t="str">
            <v>BEAUMES-DE-VENISE</v>
          </cell>
        </row>
        <row r="2759">
          <cell r="F2759" t="str">
            <v>BEAUMESNIL</v>
          </cell>
        </row>
        <row r="2760">
          <cell r="F2760" t="str">
            <v>BEAUMESNIL</v>
          </cell>
        </row>
        <row r="2761">
          <cell r="F2761" t="str">
            <v>BEAUMETTES</v>
          </cell>
        </row>
        <row r="2762">
          <cell r="F2762" t="str">
            <v>BEAUMETZ</v>
          </cell>
        </row>
        <row r="2763">
          <cell r="F2763" t="str">
            <v>BEAUMETZ-LES-AIRE</v>
          </cell>
        </row>
        <row r="2764">
          <cell r="F2764" t="str">
            <v>BEAUMETZ-LES-CAMBRAI</v>
          </cell>
        </row>
        <row r="2765">
          <cell r="F2765" t="str">
            <v>BEAUMETZ-LES-LOGES</v>
          </cell>
        </row>
        <row r="2766">
          <cell r="F2766" t="str">
            <v>BEAUMONT</v>
          </cell>
        </row>
        <row r="2767">
          <cell r="F2767" t="str">
            <v>BEAUMONT</v>
          </cell>
        </row>
        <row r="2768">
          <cell r="F2768" t="str">
            <v>BEAUMONT</v>
          </cell>
        </row>
        <row r="2769">
          <cell r="F2769" t="str">
            <v>BEAUMONT</v>
          </cell>
        </row>
        <row r="2770">
          <cell r="F2770" t="str">
            <v>BEAUMONT</v>
          </cell>
        </row>
        <row r="2771">
          <cell r="F2771" t="str">
            <v>BEAUMONT</v>
          </cell>
        </row>
        <row r="2772">
          <cell r="F2772" t="str">
            <v>BEAUMONT</v>
          </cell>
        </row>
        <row r="2773">
          <cell r="F2773" t="str">
            <v>BEAUMONT</v>
          </cell>
        </row>
        <row r="2774">
          <cell r="F2774" t="str">
            <v>BEAUMONT</v>
          </cell>
        </row>
        <row r="2775">
          <cell r="F2775" t="str">
            <v>BEAUMONT</v>
          </cell>
        </row>
        <row r="2776">
          <cell r="F2776" t="str">
            <v>BEAUMONT-DE-LOMAGNE</v>
          </cell>
        </row>
        <row r="2777">
          <cell r="F2777" t="str">
            <v>BEAUMONT-DE-PERTUIS</v>
          </cell>
        </row>
        <row r="2778">
          <cell r="F2778" t="str">
            <v>BEAUMONT-DU-GATINAIS</v>
          </cell>
        </row>
        <row r="2779">
          <cell r="F2779" t="str">
            <v>BEAUMONT-DU-LAC</v>
          </cell>
        </row>
        <row r="2780">
          <cell r="F2780" t="str">
            <v>BEAUMONT-DU-VENTOUX</v>
          </cell>
        </row>
        <row r="2781">
          <cell r="F2781" t="str">
            <v>BEAUMONTEL</v>
          </cell>
        </row>
        <row r="2782">
          <cell r="F2782" t="str">
            <v>BEAUMONT-EN-ARGONNE</v>
          </cell>
        </row>
        <row r="2783">
          <cell r="F2783" t="str">
            <v>BEAUMONT-EN-AUGE</v>
          </cell>
        </row>
        <row r="2784">
          <cell r="F2784" t="str">
            <v>BEAUMONT-EN-BEINE</v>
          </cell>
        </row>
        <row r="2785">
          <cell r="F2785" t="str">
            <v>BEAUMONT-EN-CAMBRESIS</v>
          </cell>
        </row>
        <row r="2786">
          <cell r="F2786" t="str">
            <v>BEAUMONT-EN-DIOIS</v>
          </cell>
        </row>
        <row r="2787">
          <cell r="F2787" t="str">
            <v>BEAUMONT-EN-VERDUNOIS</v>
          </cell>
        </row>
        <row r="2788">
          <cell r="F2788" t="str">
            <v>BEAUMONT-EN-VERON</v>
          </cell>
        </row>
        <row r="2789">
          <cell r="F2789" t="str">
            <v>BEAUMONT-HAGUE</v>
          </cell>
        </row>
        <row r="2790">
          <cell r="F2790" t="str">
            <v>BEAUMONT-HAMEL</v>
          </cell>
        </row>
        <row r="2791">
          <cell r="F2791" t="str">
            <v>BEAUMONT-LA-FERRIERE</v>
          </cell>
        </row>
        <row r="2792">
          <cell r="F2792" t="str">
            <v>BEAUMONT-LA-RONCE</v>
          </cell>
        </row>
        <row r="2793">
          <cell r="F2793" t="str">
            <v>BEAUMONT-LE-HARENG</v>
          </cell>
        </row>
        <row r="2794">
          <cell r="F2794" t="str">
            <v>BEAUMONT-LE-ROGER</v>
          </cell>
        </row>
        <row r="2795">
          <cell r="F2795" t="str">
            <v>BEAUMONT-LES-AUTELS</v>
          </cell>
        </row>
        <row r="2796">
          <cell r="F2796" t="str">
            <v>BEAUMONT-LES-NONAINS</v>
          </cell>
        </row>
        <row r="2797">
          <cell r="F2797" t="str">
            <v>BEAUMONT-LES-RANDAN</v>
          </cell>
        </row>
        <row r="2798">
          <cell r="F2798" t="str">
            <v>BEAUMONT-LES-VALENCE</v>
          </cell>
        </row>
        <row r="2799">
          <cell r="F2799" t="str">
            <v>BEAUMONT-MONTEUX</v>
          </cell>
        </row>
        <row r="2800">
          <cell r="F2800" t="str">
            <v>BEAUMONT-PIED-DE-BOEUF</v>
          </cell>
        </row>
        <row r="2801">
          <cell r="F2801" t="str">
            <v>BEAUMONT-PIED-DE-BOEUF</v>
          </cell>
        </row>
        <row r="2802">
          <cell r="F2802" t="str">
            <v>BEAUMONT-SARDOLLES</v>
          </cell>
        </row>
        <row r="2803">
          <cell r="F2803" t="str">
            <v>BEAUMONT-SUR-DEME</v>
          </cell>
        </row>
        <row r="2804">
          <cell r="F2804" t="str">
            <v>BEAUMONT-SUR-GROSNE</v>
          </cell>
        </row>
        <row r="2805">
          <cell r="F2805" t="str">
            <v>BEAUMONT-SUR-LEZE</v>
          </cell>
        </row>
        <row r="2806">
          <cell r="F2806" t="str">
            <v>BEAUMONT-SUR-OISE</v>
          </cell>
        </row>
        <row r="2807">
          <cell r="F2807" t="str">
            <v>BEAUMONT-SUR-SARTHE</v>
          </cell>
        </row>
        <row r="2808">
          <cell r="F2808" t="str">
            <v>BEAUMONT-SUR-VESLE</v>
          </cell>
        </row>
        <row r="2809">
          <cell r="F2809" t="str">
            <v>BEAUMONT-SUR-VINGEANNE</v>
          </cell>
        </row>
        <row r="2810">
          <cell r="F2810" t="str">
            <v>BEAUMONT-VILLAGE</v>
          </cell>
        </row>
        <row r="2811">
          <cell r="F2811" t="str">
            <v>BEAUMOTTE-AUBERTANS</v>
          </cell>
        </row>
        <row r="2812">
          <cell r="F2812" t="str">
            <v>BEAUMOTTE-LES-PIN</v>
          </cell>
        </row>
        <row r="2813">
          <cell r="F2813" t="str">
            <v>BEAUNAY</v>
          </cell>
        </row>
        <row r="2814">
          <cell r="F2814" t="str">
            <v>BEAUNE</v>
          </cell>
        </row>
        <row r="2815">
          <cell r="F2815" t="str">
            <v>BEAUNE-D'ALLIER</v>
          </cell>
        </row>
        <row r="2816">
          <cell r="F2816" t="str">
            <v>BEAUNE-LA-ROLANDE</v>
          </cell>
        </row>
        <row r="2817">
          <cell r="F2817" t="str">
            <v>BEAUNE-SUR-ARZON</v>
          </cell>
        </row>
        <row r="2818">
          <cell r="F2818" t="str">
            <v>BEAUNOTTE</v>
          </cell>
        </row>
        <row r="2819">
          <cell r="F2819" t="str">
            <v>BEAUPONT</v>
          </cell>
        </row>
        <row r="2820">
          <cell r="F2820" t="str">
            <v>BEAUPOUYET</v>
          </cell>
        </row>
        <row r="2821">
          <cell r="F2821" t="str">
            <v>BEAUPREAU</v>
          </cell>
        </row>
        <row r="2822">
          <cell r="F2822" t="str">
            <v>BEAUPUY</v>
          </cell>
        </row>
        <row r="2823">
          <cell r="F2823" t="str">
            <v>BEAUPUY</v>
          </cell>
        </row>
        <row r="2824">
          <cell r="F2824" t="str">
            <v>BEAUPUY</v>
          </cell>
        </row>
        <row r="2825">
          <cell r="F2825" t="str">
            <v>BEAUPUY</v>
          </cell>
        </row>
        <row r="2826">
          <cell r="F2826" t="str">
            <v>BEAUQUESNE</v>
          </cell>
        </row>
        <row r="2827">
          <cell r="F2827" t="str">
            <v>BEAURAIN</v>
          </cell>
        </row>
        <row r="2828">
          <cell r="F2828" t="str">
            <v>BEAURAINS</v>
          </cell>
        </row>
        <row r="2829">
          <cell r="F2829" t="str">
            <v>BEAURAINS-LES-NOYON</v>
          </cell>
        </row>
        <row r="2830">
          <cell r="F2830" t="str">
            <v>BEAURAINVILLE</v>
          </cell>
        </row>
        <row r="2831">
          <cell r="F2831" t="str">
            <v>BEAURECUEIL</v>
          </cell>
        </row>
        <row r="2832">
          <cell r="F2832" t="str">
            <v>BEAUREGARD</v>
          </cell>
        </row>
        <row r="2833">
          <cell r="F2833" t="str">
            <v>BEAUREGARD</v>
          </cell>
        </row>
        <row r="2834">
          <cell r="F2834" t="str">
            <v>BEAUREGARD-BARET</v>
          </cell>
        </row>
        <row r="2835">
          <cell r="F2835" t="str">
            <v>BEAUREGARD-DE-TERRASSON</v>
          </cell>
        </row>
        <row r="2836">
          <cell r="F2836" t="str">
            <v>BEAUREGARD-ET-BASSAC</v>
          </cell>
        </row>
        <row r="2837">
          <cell r="F2837" t="str">
            <v>BEAUREGARD-L'EVEQUE</v>
          </cell>
        </row>
        <row r="2838">
          <cell r="F2838" t="str">
            <v>BEAUREGARD-VENDON</v>
          </cell>
        </row>
        <row r="2839">
          <cell r="F2839" t="str">
            <v>BEAUREPAIRE</v>
          </cell>
        </row>
        <row r="2840">
          <cell r="F2840" t="str">
            <v>BEAUREPAIRE</v>
          </cell>
        </row>
        <row r="2841">
          <cell r="F2841" t="str">
            <v>BEAUREPAIRE</v>
          </cell>
        </row>
        <row r="2842">
          <cell r="F2842" t="str">
            <v>BEAUREPAIRE</v>
          </cell>
        </row>
        <row r="2843">
          <cell r="F2843" t="str">
            <v>BEAUREPAIRE-EN-BRESSE</v>
          </cell>
        </row>
        <row r="2844">
          <cell r="F2844" t="str">
            <v>BEAUREPAIRE-SUR-SAMBRE</v>
          </cell>
        </row>
        <row r="2845">
          <cell r="F2845" t="str">
            <v>BEAUREVOIR</v>
          </cell>
        </row>
        <row r="2846">
          <cell r="F2846" t="str">
            <v>BEAURIERES</v>
          </cell>
        </row>
        <row r="2847">
          <cell r="F2847" t="str">
            <v>BEAURIEUX</v>
          </cell>
        </row>
        <row r="2848">
          <cell r="F2848" t="str">
            <v>BEAURIEUX</v>
          </cell>
        </row>
        <row r="2849">
          <cell r="F2849" t="str">
            <v>BEAURONNE</v>
          </cell>
        </row>
        <row r="2850">
          <cell r="F2850" t="str">
            <v>BEAUSEMBLANT</v>
          </cell>
        </row>
        <row r="2851">
          <cell r="F2851" t="str">
            <v>BEAUSITE</v>
          </cell>
        </row>
        <row r="2852">
          <cell r="F2852" t="str">
            <v>BEAUSOLEIL</v>
          </cell>
        </row>
        <row r="2853">
          <cell r="F2853" t="str">
            <v>BEAUSSAC</v>
          </cell>
        </row>
        <row r="2854">
          <cell r="F2854" t="str">
            <v>BEAUSSAIS</v>
          </cell>
        </row>
        <row r="2855">
          <cell r="F2855" t="str">
            <v>BEAUSSAULT</v>
          </cell>
        </row>
        <row r="2856">
          <cell r="F2856" t="str">
            <v>BEAUSSE</v>
          </cell>
        </row>
        <row r="2857">
          <cell r="F2857" t="str">
            <v>BEAUSSET</v>
          </cell>
        </row>
        <row r="2858">
          <cell r="F2858" t="str">
            <v>BEAUTEVILLE</v>
          </cell>
        </row>
        <row r="2859">
          <cell r="F2859" t="str">
            <v>BEAUTHEIL</v>
          </cell>
        </row>
        <row r="2860">
          <cell r="F2860" t="str">
            <v>BEAUTIRAN</v>
          </cell>
        </row>
        <row r="2861">
          <cell r="F2861" t="str">
            <v>BEAUTOR</v>
          </cell>
        </row>
        <row r="2862">
          <cell r="F2862" t="str">
            <v>BEAUTOT</v>
          </cell>
        </row>
        <row r="2863">
          <cell r="F2863" t="str">
            <v>BEAUVAIN</v>
          </cell>
        </row>
        <row r="2864">
          <cell r="F2864" t="str">
            <v>BEAUVAIS</v>
          </cell>
        </row>
        <row r="2865">
          <cell r="F2865" t="str">
            <v>BEAUVAIS-SUR-MATHA</v>
          </cell>
        </row>
        <row r="2866">
          <cell r="F2866" t="str">
            <v>BEAUVAIS-SUR-TESCOU</v>
          </cell>
        </row>
        <row r="2867">
          <cell r="F2867" t="str">
            <v>BEAUVAL</v>
          </cell>
        </row>
        <row r="2868">
          <cell r="F2868" t="str">
            <v>BEAUVAL-EN-CAUX</v>
          </cell>
        </row>
        <row r="2869">
          <cell r="F2869" t="str">
            <v>BEAUVALLON</v>
          </cell>
        </row>
        <row r="2870">
          <cell r="F2870" t="str">
            <v>BEAUVAU</v>
          </cell>
        </row>
        <row r="2871">
          <cell r="F2871" t="str">
            <v>BEAUVENE</v>
          </cell>
        </row>
        <row r="2872">
          <cell r="F2872" t="str">
            <v>BEAUVERNOIS</v>
          </cell>
        </row>
        <row r="2873">
          <cell r="F2873" t="str">
            <v>BEAUVEZER</v>
          </cell>
        </row>
        <row r="2874">
          <cell r="F2874" t="str">
            <v>BEAUVILLE</v>
          </cell>
        </row>
        <row r="2875">
          <cell r="F2875" t="str">
            <v>BEAUVILLE</v>
          </cell>
        </row>
        <row r="2876">
          <cell r="F2876" t="str">
            <v>BEAUVILLIERS</v>
          </cell>
        </row>
        <row r="2877">
          <cell r="F2877" t="str">
            <v>BEAUVILLIERS</v>
          </cell>
        </row>
        <row r="2878">
          <cell r="F2878" t="str">
            <v>BEAUVILLIERS</v>
          </cell>
        </row>
        <row r="2879">
          <cell r="F2879" t="str">
            <v>BEAUVOIR</v>
          </cell>
        </row>
        <row r="2880">
          <cell r="F2880" t="str">
            <v>BEAUVOIR</v>
          </cell>
        </row>
        <row r="2881">
          <cell r="F2881" t="str">
            <v>BEAUVOIR</v>
          </cell>
        </row>
        <row r="2882">
          <cell r="F2882" t="str">
            <v>BEAUVOIR</v>
          </cell>
        </row>
        <row r="2883">
          <cell r="F2883" t="str">
            <v>BEAUVOIR-DE-MARC</v>
          </cell>
        </row>
        <row r="2884">
          <cell r="F2884" t="str">
            <v>BEAUVOIR-EN-LYONS</v>
          </cell>
        </row>
        <row r="2885">
          <cell r="F2885" t="str">
            <v>BEAUVOIR-EN-ROYANS</v>
          </cell>
        </row>
        <row r="2886">
          <cell r="F2886" t="str">
            <v>BEAUVOIR-SUR-MER</v>
          </cell>
        </row>
        <row r="2887">
          <cell r="F2887" t="str">
            <v>BEAUVOIR-SUR-NIORT</v>
          </cell>
        </row>
        <row r="2888">
          <cell r="F2888" t="str">
            <v>BEAUVOIR-WAVANS</v>
          </cell>
        </row>
        <row r="2889">
          <cell r="F2889" t="str">
            <v>BEAUVOIS</v>
          </cell>
        </row>
        <row r="2890">
          <cell r="F2890" t="str">
            <v>BEAUVOIS-EN-CAMBRESIS</v>
          </cell>
        </row>
        <row r="2891">
          <cell r="F2891" t="str">
            <v>BEAUVOIS-EN-VERMANDOIS</v>
          </cell>
        </row>
        <row r="2892">
          <cell r="F2892" t="str">
            <v>BEAUVOISIN</v>
          </cell>
        </row>
        <row r="2893">
          <cell r="F2893" t="str">
            <v>BEAUVOISIN</v>
          </cell>
        </row>
        <row r="2894">
          <cell r="F2894" t="str">
            <v>BEAUX</v>
          </cell>
        </row>
        <row r="2895">
          <cell r="F2895" t="str">
            <v>BEAUZAC</v>
          </cell>
        </row>
        <row r="2896">
          <cell r="F2896" t="str">
            <v>BEAUZELLE</v>
          </cell>
        </row>
        <row r="2897">
          <cell r="F2897" t="str">
            <v>BEAUZIAC</v>
          </cell>
        </row>
        <row r="2898">
          <cell r="F2898" t="str">
            <v>BEBING</v>
          </cell>
        </row>
        <row r="2899">
          <cell r="F2899" t="str">
            <v>BEBLENHEIM</v>
          </cell>
        </row>
        <row r="2900">
          <cell r="F2900" t="str">
            <v>BECCAS</v>
          </cell>
        </row>
        <row r="2901">
          <cell r="F2901" t="str">
            <v>BEC-DE-MORTAGNE</v>
          </cell>
        </row>
        <row r="2902">
          <cell r="F2902" t="str">
            <v>BECELEUF</v>
          </cell>
        </row>
        <row r="2903">
          <cell r="F2903" t="str">
            <v>BECHAMPS</v>
          </cell>
        </row>
        <row r="2904">
          <cell r="F2904" t="str">
            <v>BEC-HELLOUIN</v>
          </cell>
        </row>
        <row r="2905">
          <cell r="F2905" t="str">
            <v>BECHEREL</v>
          </cell>
        </row>
        <row r="2906">
          <cell r="F2906" t="str">
            <v>BECHERESSE</v>
          </cell>
        </row>
        <row r="2907">
          <cell r="F2907" t="str">
            <v>BECHY</v>
          </cell>
        </row>
        <row r="2908">
          <cell r="F2908" t="str">
            <v>BECON-LES-GRANITS</v>
          </cell>
        </row>
        <row r="2909">
          <cell r="F2909" t="str">
            <v>BECORDEL-BECOURT</v>
          </cell>
        </row>
        <row r="2910">
          <cell r="F2910" t="str">
            <v>BECOURT</v>
          </cell>
        </row>
        <row r="2911">
          <cell r="F2911" t="str">
            <v>BECQUIGNY</v>
          </cell>
        </row>
        <row r="2912">
          <cell r="F2912" t="str">
            <v>BECQUIGNY</v>
          </cell>
        </row>
        <row r="2913">
          <cell r="F2913" t="str">
            <v>BEC-THOMAS</v>
          </cell>
        </row>
        <row r="2914">
          <cell r="F2914" t="str">
            <v>BEDARIEUX</v>
          </cell>
        </row>
        <row r="2915">
          <cell r="F2915" t="str">
            <v>BEDARRIDES</v>
          </cell>
        </row>
        <row r="2916">
          <cell r="F2916" t="str">
            <v>BEDDES</v>
          </cell>
        </row>
        <row r="2917">
          <cell r="F2917" t="str">
            <v>BEDECHAN</v>
          </cell>
        </row>
        <row r="2918">
          <cell r="F2918" t="str">
            <v>BEDEE</v>
          </cell>
        </row>
        <row r="2919">
          <cell r="F2919" t="str">
            <v>BEDEILHAC-ET-AYNAT</v>
          </cell>
        </row>
        <row r="2920">
          <cell r="F2920" t="str">
            <v>BEDEILLE</v>
          </cell>
        </row>
        <row r="2921">
          <cell r="F2921" t="str">
            <v>BEDEILLE</v>
          </cell>
        </row>
        <row r="2922">
          <cell r="F2922" t="str">
            <v>BEDENAC</v>
          </cell>
        </row>
        <row r="2923">
          <cell r="F2923" t="str">
            <v>BEDOIN</v>
          </cell>
        </row>
        <row r="2924">
          <cell r="F2924" t="str">
            <v>BEDOUES</v>
          </cell>
        </row>
        <row r="2925">
          <cell r="F2925" t="str">
            <v>BEDOUS</v>
          </cell>
        </row>
        <row r="2926">
          <cell r="F2926" t="str">
            <v>BEDUER</v>
          </cell>
        </row>
        <row r="2927">
          <cell r="F2927" t="str">
            <v>BEFFES</v>
          </cell>
        </row>
        <row r="2928">
          <cell r="F2928" t="str">
            <v>BEFFIA</v>
          </cell>
        </row>
        <row r="2929">
          <cell r="F2929" t="str">
            <v>BEFFU-ET-LE-MORTHOMME</v>
          </cell>
        </row>
        <row r="2930">
          <cell r="F2930" t="str">
            <v>BEGAAR</v>
          </cell>
        </row>
        <row r="2931">
          <cell r="F2931" t="str">
            <v>BEGADAN</v>
          </cell>
        </row>
        <row r="2932">
          <cell r="F2932" t="str">
            <v>BEGANNE</v>
          </cell>
        </row>
        <row r="2933">
          <cell r="F2933" t="str">
            <v>BEGARD</v>
          </cell>
        </row>
        <row r="2934">
          <cell r="F2934" t="str">
            <v>BEGLES</v>
          </cell>
        </row>
        <row r="2935">
          <cell r="F2935" t="str">
            <v>BEGNECOURT</v>
          </cell>
        </row>
        <row r="2936">
          <cell r="F2936" t="str">
            <v>BEGOLE</v>
          </cell>
        </row>
        <row r="2937">
          <cell r="F2937" t="str">
            <v>BEGROLLES-EN-MAUGES</v>
          </cell>
        </row>
        <row r="2938">
          <cell r="F2938" t="str">
            <v>BEGUDE-DE-MAZENC</v>
          </cell>
        </row>
        <row r="2939">
          <cell r="F2939" t="str">
            <v>BEGUES</v>
          </cell>
        </row>
        <row r="2940">
          <cell r="F2940" t="str">
            <v>BEGUEY</v>
          </cell>
        </row>
        <row r="2941">
          <cell r="F2941" t="str">
            <v>BEGUIOS</v>
          </cell>
        </row>
        <row r="2942">
          <cell r="F2942" t="str">
            <v>BEHAGNIES</v>
          </cell>
        </row>
        <row r="2943">
          <cell r="F2943" t="str">
            <v>BEHASQUE-LAPISTE</v>
          </cell>
        </row>
        <row r="2944">
          <cell r="F2944" t="str">
            <v>BEHEN</v>
          </cell>
        </row>
        <row r="2945">
          <cell r="F2945" t="str">
            <v>BEHENCOURT</v>
          </cell>
        </row>
        <row r="2946">
          <cell r="F2946" t="str">
            <v>BEHERICOURT</v>
          </cell>
        </row>
        <row r="2947">
          <cell r="F2947" t="str">
            <v>BEHONNE</v>
          </cell>
        </row>
        <row r="2948">
          <cell r="F2948" t="str">
            <v>BEHORLEGUY</v>
          </cell>
        </row>
        <row r="2949">
          <cell r="F2949" t="str">
            <v>BEHOUST</v>
          </cell>
        </row>
        <row r="2950">
          <cell r="F2950" t="str">
            <v>BEHREN-LES-FORBACH</v>
          </cell>
        </row>
        <row r="2951">
          <cell r="F2951" t="str">
            <v>BEHUARD</v>
          </cell>
        </row>
        <row r="2952">
          <cell r="F2952" t="str">
            <v>BEIGNON</v>
          </cell>
        </row>
        <row r="2953">
          <cell r="F2953" t="str">
            <v>BEILLE</v>
          </cell>
        </row>
        <row r="2954">
          <cell r="F2954" t="str">
            <v>BEINE</v>
          </cell>
        </row>
        <row r="2955">
          <cell r="F2955" t="str">
            <v>BEINE-NAUROY</v>
          </cell>
        </row>
        <row r="2956">
          <cell r="F2956" t="str">
            <v>BEINHEIM</v>
          </cell>
        </row>
        <row r="2957">
          <cell r="F2957" t="str">
            <v>BEIRE-LE-CHATEL</v>
          </cell>
        </row>
        <row r="2958">
          <cell r="F2958" t="str">
            <v>BEIRE-LE-FORT</v>
          </cell>
        </row>
        <row r="2959">
          <cell r="F2959" t="str">
            <v>BEISSAT</v>
          </cell>
        </row>
        <row r="2960">
          <cell r="F2960" t="str">
            <v>BELABRE</v>
          </cell>
        </row>
        <row r="2961">
          <cell r="F2961" t="str">
            <v>BELAN-SUR-OURCE</v>
          </cell>
        </row>
        <row r="2962">
          <cell r="F2962" t="str">
            <v>BELARGA</v>
          </cell>
        </row>
        <row r="2963">
          <cell r="F2963" t="str">
            <v>BELAYE</v>
          </cell>
        </row>
        <row r="2964">
          <cell r="F2964" t="str">
            <v>BELBERAUD</v>
          </cell>
        </row>
        <row r="2965">
          <cell r="F2965" t="str">
            <v>BELBESE</v>
          </cell>
        </row>
        <row r="2966">
          <cell r="F2966" t="str">
            <v>BELBEUF</v>
          </cell>
        </row>
        <row r="2967">
          <cell r="F2967" t="str">
            <v>BELBEZE-DE-LAURAGAIS</v>
          </cell>
        </row>
        <row r="2968">
          <cell r="F2968" t="str">
            <v>BELBEZE-EN-COMMINGES</v>
          </cell>
        </row>
        <row r="2969">
          <cell r="F2969" t="str">
            <v>BELCAIRE</v>
          </cell>
        </row>
        <row r="2970">
          <cell r="F2970" t="str">
            <v>BELCASTEL</v>
          </cell>
        </row>
        <row r="2971">
          <cell r="F2971" t="str">
            <v>BELCASTEL</v>
          </cell>
        </row>
        <row r="2972">
          <cell r="F2972" t="str">
            <v>BELCASTEL-ET-BUC</v>
          </cell>
        </row>
        <row r="2973">
          <cell r="F2973" t="str">
            <v>BELCODENE</v>
          </cell>
        </row>
        <row r="2974">
          <cell r="F2974" t="str">
            <v>BELESTA</v>
          </cell>
        </row>
        <row r="2975">
          <cell r="F2975" t="str">
            <v>BELESTA</v>
          </cell>
        </row>
        <row r="2976">
          <cell r="F2976" t="str">
            <v>BELESTA-EN-LAURAGAIS</v>
          </cell>
        </row>
        <row r="2977">
          <cell r="F2977" t="str">
            <v>BELEYMAS</v>
          </cell>
        </row>
        <row r="2978">
          <cell r="F2978" t="str">
            <v>BELFAHY</v>
          </cell>
        </row>
        <row r="2979">
          <cell r="F2979" t="str">
            <v>BELFAYS</v>
          </cell>
        </row>
        <row r="2980">
          <cell r="F2980" t="str">
            <v>BELFLOU</v>
          </cell>
        </row>
        <row r="2981">
          <cell r="F2981" t="str">
            <v>BELFONDS</v>
          </cell>
        </row>
        <row r="2982">
          <cell r="F2982" t="str">
            <v>BELFORT</v>
          </cell>
        </row>
        <row r="2983">
          <cell r="F2983" t="str">
            <v>BELFORT-DU-QUERCY</v>
          </cell>
        </row>
        <row r="2984">
          <cell r="F2984" t="str">
            <v>BELFORT-SUR-REBENTY</v>
          </cell>
        </row>
        <row r="2985">
          <cell r="F2985" t="str">
            <v>BELGEARD</v>
          </cell>
        </row>
        <row r="2986">
          <cell r="F2986" t="str">
            <v>BELGENTIER</v>
          </cell>
        </row>
        <row r="2987">
          <cell r="F2987" t="str">
            <v>BELGODERE</v>
          </cell>
        </row>
        <row r="2988">
          <cell r="F2988" t="str">
            <v>BELHADE</v>
          </cell>
        </row>
        <row r="2989">
          <cell r="F2989" t="str">
            <v>BELHOMERT-GUEHOUVILLE</v>
          </cell>
        </row>
        <row r="2990">
          <cell r="F2990" t="str">
            <v>BELIEU</v>
          </cell>
        </row>
        <row r="2991">
          <cell r="F2991" t="str">
            <v>BELIGNEUX</v>
          </cell>
        </row>
        <row r="2992">
          <cell r="F2992" t="str">
            <v>BELIN-BELIET</v>
          </cell>
        </row>
        <row r="2993">
          <cell r="F2993" t="str">
            <v>BELIS</v>
          </cell>
        </row>
        <row r="2994">
          <cell r="F2994" t="str">
            <v>BELLAC</v>
          </cell>
        </row>
        <row r="2995">
          <cell r="F2995" t="str">
            <v>BELLAFFAIRE</v>
          </cell>
        </row>
        <row r="2996">
          <cell r="F2996" t="str">
            <v>BELLAING</v>
          </cell>
        </row>
        <row r="2997">
          <cell r="F2997" t="str">
            <v>BELLANCOURT</v>
          </cell>
        </row>
        <row r="2998">
          <cell r="F2998" t="str">
            <v>BELLANGE</v>
          </cell>
        </row>
        <row r="2999">
          <cell r="F2999" t="str">
            <v>BELLAVILLIERS</v>
          </cell>
        </row>
        <row r="3000">
          <cell r="F3000" t="str">
            <v>BELLAY-EN-VEXIN</v>
          </cell>
        </row>
        <row r="3001">
          <cell r="F3001" t="str">
            <v>BELLEAU</v>
          </cell>
        </row>
        <row r="3002">
          <cell r="F3002" t="str">
            <v>BELLEAU</v>
          </cell>
        </row>
        <row r="3003">
          <cell r="F3003" t="str">
            <v>BELLEBAT</v>
          </cell>
        </row>
        <row r="3004">
          <cell r="F3004" t="str">
            <v>BELLEBRUNE</v>
          </cell>
        </row>
        <row r="3005">
          <cell r="F3005" t="str">
            <v>BELLECHASSAGNE</v>
          </cell>
        </row>
        <row r="3006">
          <cell r="F3006" t="str">
            <v>BELLECHAUME</v>
          </cell>
        </row>
        <row r="3007">
          <cell r="F3007" t="str">
            <v>BELLECOMBE</v>
          </cell>
        </row>
        <row r="3008">
          <cell r="F3008" t="str">
            <v>BELLECOMBE-EN-BAUGES</v>
          </cell>
        </row>
        <row r="3009">
          <cell r="F3009" t="str">
            <v>BELLECOMBE-TARENDOL</v>
          </cell>
        </row>
        <row r="3010">
          <cell r="F3010" t="str">
            <v>BELLE-EGLISE</v>
          </cell>
        </row>
        <row r="3011">
          <cell r="F3011" t="str">
            <v>BELLE-ET-HOULLEFORT</v>
          </cell>
        </row>
        <row r="3012">
          <cell r="F3012" t="str">
            <v>BELLEFOND</v>
          </cell>
        </row>
        <row r="3013">
          <cell r="F3013" t="str">
            <v>BELLEFOND</v>
          </cell>
        </row>
        <row r="3014">
          <cell r="F3014" t="str">
            <v>BELLEFONDS</v>
          </cell>
        </row>
        <row r="3015">
          <cell r="F3015" t="str">
            <v>BELLEFONTAINE</v>
          </cell>
        </row>
        <row r="3016">
          <cell r="F3016" t="str">
            <v>BELLEFONTAINE</v>
          </cell>
        </row>
        <row r="3017">
          <cell r="F3017" t="str">
            <v>BELLEFONTAINE</v>
          </cell>
        </row>
        <row r="3018">
          <cell r="F3018" t="str">
            <v>BELLEFONTAINE</v>
          </cell>
        </row>
        <row r="3019">
          <cell r="F3019" t="str">
            <v>BELLEFONTAINE</v>
          </cell>
        </row>
        <row r="3020">
          <cell r="F3020" t="str">
            <v>BELLEFOSSE</v>
          </cell>
        </row>
        <row r="3021">
          <cell r="F3021" t="str">
            <v>BELLEGARDE</v>
          </cell>
        </row>
        <row r="3022">
          <cell r="F3022" t="str">
            <v>BELLEGARDE</v>
          </cell>
        </row>
        <row r="3023">
          <cell r="F3023" t="str">
            <v>BELLEGARDE</v>
          </cell>
        </row>
        <row r="3024">
          <cell r="F3024" t="str">
            <v>BELLEGARDE</v>
          </cell>
        </row>
        <row r="3025">
          <cell r="F3025" t="str">
            <v>BELLEGARDE-DU-RAZES</v>
          </cell>
        </row>
        <row r="3026">
          <cell r="F3026" t="str">
            <v>BELLEGARDE-EN-DIOIS</v>
          </cell>
        </row>
        <row r="3027">
          <cell r="F3027" t="str">
            <v>BELLEGARDE-EN-FOREZ</v>
          </cell>
        </row>
        <row r="3028">
          <cell r="F3028" t="str">
            <v>BELLEGARDE-EN-MARCHE</v>
          </cell>
        </row>
        <row r="3029">
          <cell r="F3029" t="str">
            <v>BELLEGARDE-POUSSIEU</v>
          </cell>
        </row>
        <row r="3030">
          <cell r="F3030" t="str">
            <v>BELLEGARDE-SAINTE-MARIE</v>
          </cell>
        </row>
        <row r="3031">
          <cell r="F3031" t="str">
            <v>BELLEGARDE-SUR-VALSERINE</v>
          </cell>
        </row>
        <row r="3032">
          <cell r="F3032" t="str">
            <v>BELLEHERBE</v>
          </cell>
        </row>
        <row r="3033">
          <cell r="F3033" t="str">
            <v>BELLE-ISLE-EN-TERRE</v>
          </cell>
        </row>
        <row r="3034">
          <cell r="F3034" t="str">
            <v>BELLEMAGNY</v>
          </cell>
        </row>
        <row r="3035">
          <cell r="F3035" t="str">
            <v>BELLEME</v>
          </cell>
        </row>
        <row r="3036">
          <cell r="F3036" t="str">
            <v>BELLENAVES</v>
          </cell>
        </row>
        <row r="3037">
          <cell r="F3037" t="str">
            <v>BELLENCOMBRE</v>
          </cell>
        </row>
        <row r="3038">
          <cell r="F3038" t="str">
            <v>BELLENEUVE</v>
          </cell>
        </row>
        <row r="3039">
          <cell r="F3039" t="str">
            <v>BELLENGLISE</v>
          </cell>
        </row>
        <row r="3040">
          <cell r="F3040" t="str">
            <v>BELLENGREVILLE</v>
          </cell>
        </row>
        <row r="3041">
          <cell r="F3041" t="str">
            <v>BELLENGREVILLE</v>
          </cell>
        </row>
        <row r="3042">
          <cell r="F3042" t="str">
            <v>BELLENOD-SUR-SEINE</v>
          </cell>
        </row>
        <row r="3043">
          <cell r="F3043" t="str">
            <v>BELLENOT-SOUS-POUILLY</v>
          </cell>
        </row>
        <row r="3044">
          <cell r="F3044" t="str">
            <v>BELLENTRE</v>
          </cell>
        </row>
        <row r="3045">
          <cell r="F3045" t="str">
            <v>BELLERAY</v>
          </cell>
        </row>
        <row r="3046">
          <cell r="F3046" t="str">
            <v>BELLERIVE-SUR-ALLIER</v>
          </cell>
        </row>
        <row r="3047">
          <cell r="F3047" t="str">
            <v>BELLEROCHE</v>
          </cell>
        </row>
        <row r="3048">
          <cell r="F3048" t="str">
            <v>BELLESERRE</v>
          </cell>
        </row>
        <row r="3049">
          <cell r="F3049" t="str">
            <v>BELLES-FORETS</v>
          </cell>
        </row>
        <row r="3050">
          <cell r="F3050" t="str">
            <v>BELLESSERRE</v>
          </cell>
        </row>
        <row r="3051">
          <cell r="F3051" t="str">
            <v>BELLEU</v>
          </cell>
        </row>
        <row r="3052">
          <cell r="F3052" t="str">
            <v>BELLEUSE</v>
          </cell>
        </row>
        <row r="3053">
          <cell r="F3053" t="str">
            <v>BELLEVAUX</v>
          </cell>
        </row>
        <row r="3054">
          <cell r="F3054" t="str">
            <v>BELLEVESVRE</v>
          </cell>
        </row>
        <row r="3055">
          <cell r="F3055" t="str">
            <v>BELLEVILLE</v>
          </cell>
        </row>
        <row r="3056">
          <cell r="F3056" t="str">
            <v>BELLEVILLE</v>
          </cell>
        </row>
        <row r="3057">
          <cell r="F3057" t="str">
            <v>BELLEVILLE</v>
          </cell>
        </row>
        <row r="3058">
          <cell r="F3058" t="str">
            <v>BELLEVILLE-EN-CAUX</v>
          </cell>
        </row>
        <row r="3059">
          <cell r="F3059" t="str">
            <v>BELLEVILLE-ET-CHATILLON-SUR-BAR</v>
          </cell>
        </row>
        <row r="3060">
          <cell r="F3060" t="str">
            <v>BELLEVILLE-SUR-LOIRE</v>
          </cell>
        </row>
        <row r="3061">
          <cell r="F3061" t="str">
            <v>BELLEVILLE-SUR-MER</v>
          </cell>
        </row>
        <row r="3062">
          <cell r="F3062" t="str">
            <v>BELLEVILLE-SUR-MEUSE</v>
          </cell>
        </row>
        <row r="3063">
          <cell r="F3063" t="str">
            <v>BELLEVILLE-SUR-VIE</v>
          </cell>
        </row>
        <row r="3064">
          <cell r="F3064" t="str">
            <v>BELLEVUE-LA-MONTAGNE</v>
          </cell>
        </row>
        <row r="3065">
          <cell r="F3065" t="str">
            <v>BELLEY</v>
          </cell>
        </row>
        <row r="3066">
          <cell r="F3066" t="str">
            <v>BELLEYDOUX</v>
          </cell>
        </row>
        <row r="3067">
          <cell r="F3067" t="str">
            <v>BELLICOURT</v>
          </cell>
        </row>
        <row r="3068">
          <cell r="F3068" t="str">
            <v>BELLIERE</v>
          </cell>
        </row>
        <row r="3069">
          <cell r="F3069" t="str">
            <v>BELLIERE</v>
          </cell>
        </row>
        <row r="3070">
          <cell r="F3070" t="str">
            <v>BELLIGNAT</v>
          </cell>
        </row>
        <row r="3071">
          <cell r="F3071" t="str">
            <v>BELLIGNE</v>
          </cell>
        </row>
        <row r="3072">
          <cell r="F3072" t="str">
            <v>BELLIGNIES</v>
          </cell>
        </row>
        <row r="3073">
          <cell r="F3073" t="str">
            <v>BELLIOLE</v>
          </cell>
        </row>
        <row r="3074">
          <cell r="F3074" t="str">
            <v>BELLOC</v>
          </cell>
        </row>
        <row r="3075">
          <cell r="F3075" t="str">
            <v>BELLOCQ</v>
          </cell>
        </row>
        <row r="3076">
          <cell r="F3076" t="str">
            <v>BELLOC-SAINT-CLAMENS</v>
          </cell>
        </row>
        <row r="3077">
          <cell r="F3077" t="str">
            <v>BELLON</v>
          </cell>
        </row>
        <row r="3078">
          <cell r="F3078" t="str">
            <v>BELLONNE</v>
          </cell>
        </row>
        <row r="3079">
          <cell r="F3079" t="str">
            <v>BELLOT</v>
          </cell>
        </row>
        <row r="3080">
          <cell r="F3080" t="str">
            <v>BELLOU</v>
          </cell>
        </row>
        <row r="3081">
          <cell r="F3081" t="str">
            <v>BELLOU-EN-HOULME</v>
          </cell>
        </row>
        <row r="3082">
          <cell r="F3082" t="str">
            <v>BELLOU-LE-TRICHARD</v>
          </cell>
        </row>
        <row r="3083">
          <cell r="F3083" t="str">
            <v>BELLOU-SUR-HUISNE</v>
          </cell>
        </row>
        <row r="3084">
          <cell r="F3084" t="str">
            <v>BELLOY</v>
          </cell>
        </row>
        <row r="3085">
          <cell r="F3085" t="str">
            <v>BELLOY-EN-FRANCE</v>
          </cell>
        </row>
        <row r="3086">
          <cell r="F3086" t="str">
            <v>BELLOY-EN-SANTERRE</v>
          </cell>
        </row>
        <row r="3087">
          <cell r="F3087" t="str">
            <v>BELLOY-SAINT-LEONARD</v>
          </cell>
        </row>
        <row r="3088">
          <cell r="F3088" t="str">
            <v>BELLOY-SUR-SOMME</v>
          </cell>
        </row>
        <row r="3089">
          <cell r="F3089" t="str">
            <v>BELLUIRE</v>
          </cell>
        </row>
        <row r="3090">
          <cell r="F3090" t="str">
            <v>BELMESNIL</v>
          </cell>
        </row>
        <row r="3091">
          <cell r="F3091" t="str">
            <v>BELMONT</v>
          </cell>
        </row>
        <row r="3092">
          <cell r="F3092" t="str">
            <v>BELMONT</v>
          </cell>
        </row>
        <row r="3093">
          <cell r="F3093" t="str">
            <v>BELMONT</v>
          </cell>
        </row>
        <row r="3094">
          <cell r="F3094" t="str">
            <v>BELMONT</v>
          </cell>
        </row>
        <row r="3095">
          <cell r="F3095" t="str">
            <v>BELMONT</v>
          </cell>
        </row>
        <row r="3096">
          <cell r="F3096" t="str">
            <v>BELMONT</v>
          </cell>
        </row>
        <row r="3097">
          <cell r="F3097" t="str">
            <v>BELMONT</v>
          </cell>
        </row>
        <row r="3098">
          <cell r="F3098" t="str">
            <v>BELMONT</v>
          </cell>
        </row>
        <row r="3099">
          <cell r="F3099" t="str">
            <v>BELMONT-BRETENOUX</v>
          </cell>
        </row>
        <row r="3100">
          <cell r="F3100" t="str">
            <v>BELMONT-DE-LA-LOIRE</v>
          </cell>
        </row>
        <row r="3101">
          <cell r="F3101" t="str">
            <v>BELMONTET</v>
          </cell>
        </row>
        <row r="3102">
          <cell r="F3102" t="str">
            <v>BELMONT-LES-DARNEY</v>
          </cell>
        </row>
        <row r="3103">
          <cell r="F3103" t="str">
            <v>BELMONT-LUTHEZIEU</v>
          </cell>
        </row>
        <row r="3104">
          <cell r="F3104" t="str">
            <v>BELMONT-SAINTE-FOI</v>
          </cell>
        </row>
        <row r="3105">
          <cell r="F3105" t="str">
            <v>BELMONT-SUR-BUTTANT</v>
          </cell>
        </row>
        <row r="3106">
          <cell r="F3106" t="str">
            <v>BELMONT-SUR-RANCE</v>
          </cell>
        </row>
        <row r="3107">
          <cell r="F3107" t="str">
            <v>BELMONT-SUR-VAIR</v>
          </cell>
        </row>
        <row r="3108">
          <cell r="F3108" t="str">
            <v>BELMONT-TRAMONET</v>
          </cell>
        </row>
        <row r="3109">
          <cell r="F3109" t="str">
            <v>BELONCHAMP</v>
          </cell>
        </row>
        <row r="3110">
          <cell r="F3110" t="str">
            <v>BELPECH</v>
          </cell>
        </row>
        <row r="3111">
          <cell r="F3111" t="str">
            <v>BELRAIN</v>
          </cell>
        </row>
        <row r="3112">
          <cell r="F3112" t="str">
            <v>BELRUPT</v>
          </cell>
        </row>
        <row r="3113">
          <cell r="F3113" t="str">
            <v>BELRUPT-EN-VERDUNOIS</v>
          </cell>
        </row>
        <row r="3114">
          <cell r="F3114" t="str">
            <v>BELUS</v>
          </cell>
        </row>
        <row r="3115">
          <cell r="F3115" t="str">
            <v>BELVAL</v>
          </cell>
        </row>
        <row r="3116">
          <cell r="F3116" t="str">
            <v>BELVAL</v>
          </cell>
        </row>
        <row r="3117">
          <cell r="F3117" t="str">
            <v>BELVAL</v>
          </cell>
        </row>
        <row r="3118">
          <cell r="F3118" t="str">
            <v>BELVAL-BOIS-DES-DAMES</v>
          </cell>
        </row>
        <row r="3119">
          <cell r="F3119" t="str">
            <v>BELVAL-EN-ARGONNE</v>
          </cell>
        </row>
        <row r="3120">
          <cell r="F3120" t="str">
            <v>BELVAL-SOUS-CHATILLON</v>
          </cell>
        </row>
        <row r="3121">
          <cell r="F3121" t="str">
            <v>BELVEDERE</v>
          </cell>
        </row>
        <row r="3122">
          <cell r="F3122" t="str">
            <v>BELVEDERE-CAMPOMORO</v>
          </cell>
        </row>
        <row r="3123">
          <cell r="F3123" t="str">
            <v>BELVERNE</v>
          </cell>
        </row>
        <row r="3124">
          <cell r="F3124" t="str">
            <v>BELVES</v>
          </cell>
        </row>
        <row r="3125">
          <cell r="F3125" t="str">
            <v>BELVES-DE-CASTILLON</v>
          </cell>
        </row>
        <row r="3126">
          <cell r="F3126" t="str">
            <v>BELVEZE</v>
          </cell>
        </row>
        <row r="3127">
          <cell r="F3127" t="str">
            <v>BELVEZE-DU-RAZES</v>
          </cell>
        </row>
        <row r="3128">
          <cell r="F3128" t="str">
            <v>BELVEZET</v>
          </cell>
        </row>
        <row r="3129">
          <cell r="F3129" t="str">
            <v>BELVEZET</v>
          </cell>
        </row>
        <row r="3130">
          <cell r="F3130" t="str">
            <v>BELVIANES-ET-CAVIRAC</v>
          </cell>
        </row>
        <row r="3131">
          <cell r="F3131" t="str">
            <v>BELVIS</v>
          </cell>
        </row>
        <row r="3132">
          <cell r="F3132" t="str">
            <v>BELVOIR</v>
          </cell>
        </row>
        <row r="3133">
          <cell r="F3133" t="str">
            <v>BELZ</v>
          </cell>
        </row>
        <row r="3134">
          <cell r="F3134" t="str">
            <v>BEMECOURT</v>
          </cell>
        </row>
        <row r="3135">
          <cell r="F3135" t="str">
            <v>BENAC</v>
          </cell>
        </row>
        <row r="3136">
          <cell r="F3136" t="str">
            <v>BENAC</v>
          </cell>
        </row>
        <row r="3137">
          <cell r="F3137" t="str">
            <v>BENAGUES</v>
          </cell>
        </row>
        <row r="3138">
          <cell r="F3138" t="str">
            <v>BENAIS</v>
          </cell>
        </row>
        <row r="3139">
          <cell r="F3139" t="str">
            <v>BENAIX</v>
          </cell>
        </row>
        <row r="3140">
          <cell r="F3140" t="str">
            <v>BENAMENIL</v>
          </cell>
        </row>
        <row r="3141">
          <cell r="F3141" t="str">
            <v>BENARVILLE</v>
          </cell>
        </row>
        <row r="3142">
          <cell r="F3142" t="str">
            <v>BENASSAY</v>
          </cell>
        </row>
        <row r="3143">
          <cell r="F3143" t="str">
            <v>BENATE</v>
          </cell>
        </row>
        <row r="3144">
          <cell r="F3144" t="str">
            <v>BENAY</v>
          </cell>
        </row>
        <row r="3145">
          <cell r="F3145" t="str">
            <v>BENAYES</v>
          </cell>
        </row>
        <row r="3146">
          <cell r="F3146" t="str">
            <v>BENDEJUN</v>
          </cell>
        </row>
        <row r="3147">
          <cell r="F3147" t="str">
            <v>BENDORF</v>
          </cell>
        </row>
        <row r="3148">
          <cell r="F3148" t="str">
            <v>BENEJACQ</v>
          </cell>
        </row>
        <row r="3149">
          <cell r="F3149" t="str">
            <v>BENERVILLE-SUR-MER</v>
          </cell>
        </row>
        <row r="3150">
          <cell r="F3150" t="str">
            <v>BENESSE-LES-DAX</v>
          </cell>
        </row>
        <row r="3151">
          <cell r="F3151" t="str">
            <v>BENESSE-MAREMNE</v>
          </cell>
        </row>
        <row r="3152">
          <cell r="F3152" t="str">
            <v>BENEST</v>
          </cell>
        </row>
        <row r="3153">
          <cell r="F3153" t="str">
            <v>BENESTROFF</v>
          </cell>
        </row>
        <row r="3154">
          <cell r="F3154" t="str">
            <v>BENESVILLE</v>
          </cell>
        </row>
        <row r="3155">
          <cell r="F3155" t="str">
            <v>BENET</v>
          </cell>
        </row>
        <row r="3156">
          <cell r="F3156" t="str">
            <v>BENEUVRE</v>
          </cell>
        </row>
        <row r="3157">
          <cell r="F3157" t="str">
            <v>BENEVENT-ET-CHARBILLAC</v>
          </cell>
        </row>
        <row r="3158">
          <cell r="F3158" t="str">
            <v>BENEVENT-L'ABBAYE</v>
          </cell>
        </row>
        <row r="3159">
          <cell r="F3159" t="str">
            <v>BENEY-EN-WOEVRE</v>
          </cell>
        </row>
        <row r="3160">
          <cell r="F3160" t="str">
            <v>BENFELD</v>
          </cell>
        </row>
        <row r="3161">
          <cell r="F3161" t="str">
            <v>BENGY-SUR-CRAON</v>
          </cell>
        </row>
        <row r="3162">
          <cell r="F3162" t="str">
            <v>BENIFONTAINE</v>
          </cell>
        </row>
        <row r="3163">
          <cell r="F3163" t="str">
            <v>BENING-LES-SAINT-AVOLD</v>
          </cell>
        </row>
        <row r="3164">
          <cell r="F3164" t="str">
            <v>BENISSON-DIEU</v>
          </cell>
        </row>
        <row r="3165">
          <cell r="F3165" t="str">
            <v>BENIVAY-OLLON</v>
          </cell>
        </row>
        <row r="3166">
          <cell r="F3166" t="str">
            <v>BENNECOURT</v>
          </cell>
        </row>
        <row r="3167">
          <cell r="F3167" t="str">
            <v>BENNETOT</v>
          </cell>
        </row>
        <row r="3168">
          <cell r="F3168" t="str">
            <v>BENNEY</v>
          </cell>
        </row>
        <row r="3169">
          <cell r="F3169" t="str">
            <v>BENNWIHR</v>
          </cell>
        </row>
        <row r="3170">
          <cell r="F3170" t="str">
            <v>BENODET</v>
          </cell>
        </row>
        <row r="3171">
          <cell r="F3171" t="str">
            <v>BENOISEY</v>
          </cell>
        </row>
        <row r="3172">
          <cell r="F3172" t="str">
            <v>BENOITVILLE</v>
          </cell>
        </row>
        <row r="3173">
          <cell r="F3173" t="str">
            <v>BENON</v>
          </cell>
        </row>
        <row r="3174">
          <cell r="F3174" t="str">
            <v>BENONCES</v>
          </cell>
        </row>
        <row r="3175">
          <cell r="F3175" t="str">
            <v>BENOUVILLE</v>
          </cell>
        </row>
        <row r="3176">
          <cell r="F3176" t="str">
            <v>BENOUVILLE</v>
          </cell>
        </row>
        <row r="3177">
          <cell r="F3177" t="str">
            <v>BENQUE</v>
          </cell>
        </row>
        <row r="3178">
          <cell r="F3178" t="str">
            <v>BENQUE</v>
          </cell>
        </row>
        <row r="3179">
          <cell r="F3179" t="str">
            <v>BENQUE-DESSOUS-ET-DESSUS</v>
          </cell>
        </row>
        <row r="3180">
          <cell r="F3180" t="str">
            <v>BENQUET</v>
          </cell>
        </row>
        <row r="3181">
          <cell r="F3181" t="str">
            <v>BENTAYOU-SEREE</v>
          </cell>
        </row>
        <row r="3182">
          <cell r="F3182" t="str">
            <v>BENY</v>
          </cell>
        </row>
        <row r="3183">
          <cell r="F3183" t="str">
            <v>BENY-BOCAGE</v>
          </cell>
        </row>
        <row r="3184">
          <cell r="F3184" t="str">
            <v>BENY-SUR-MER</v>
          </cell>
        </row>
        <row r="3185">
          <cell r="F3185" t="str">
            <v>BEON</v>
          </cell>
        </row>
        <row r="3186">
          <cell r="F3186" t="str">
            <v>BEON</v>
          </cell>
        </row>
        <row r="3187">
          <cell r="F3187" t="str">
            <v>BEOST</v>
          </cell>
        </row>
        <row r="3188">
          <cell r="F3188" t="str">
            <v>BERAT</v>
          </cell>
        </row>
        <row r="3189">
          <cell r="F3189" t="str">
            <v>BERAUT</v>
          </cell>
        </row>
        <row r="3190">
          <cell r="F3190" t="str">
            <v>BERBERUST-LIAS</v>
          </cell>
        </row>
        <row r="3191">
          <cell r="F3191" t="str">
            <v>BERBEZIT</v>
          </cell>
        </row>
        <row r="3192">
          <cell r="F3192" t="str">
            <v>BERBIGUIERES</v>
          </cell>
        </row>
        <row r="3193">
          <cell r="F3193" t="str">
            <v>BERCENAY-EN-OTHE</v>
          </cell>
        </row>
        <row r="3194">
          <cell r="F3194" t="str">
            <v>BERCHE</v>
          </cell>
        </row>
        <row r="3195">
          <cell r="F3195" t="str">
            <v>BERCHERES-LES-PIERRES</v>
          </cell>
        </row>
        <row r="3196">
          <cell r="F3196" t="str">
            <v>BERCHERES-SAINT-GERMAIN</v>
          </cell>
        </row>
        <row r="3197">
          <cell r="F3197" t="str">
            <v>BERCHERES-SUR-VESGRE</v>
          </cell>
        </row>
        <row r="3198">
          <cell r="F3198" t="str">
            <v>BERCK</v>
          </cell>
        </row>
        <row r="3199">
          <cell r="F3199" t="str">
            <v>BERCLOUX</v>
          </cell>
        </row>
        <row r="3200">
          <cell r="F3200" t="str">
            <v>BERD'HUIS</v>
          </cell>
        </row>
        <row r="3201">
          <cell r="F3201" t="str">
            <v>BERDOUES</v>
          </cell>
        </row>
        <row r="3202">
          <cell r="F3202" t="str">
            <v>BERELLES</v>
          </cell>
        </row>
        <row r="3203">
          <cell r="F3203" t="str">
            <v>BERENGEVILLE-LA-CAMPAGNE</v>
          </cell>
        </row>
        <row r="3204">
          <cell r="F3204" t="str">
            <v>BERENTZWILLER</v>
          </cell>
        </row>
        <row r="3205">
          <cell r="F3205" t="str">
            <v>BERENX</v>
          </cell>
        </row>
        <row r="3206">
          <cell r="F3206" t="str">
            <v>BEREZIAT</v>
          </cell>
        </row>
        <row r="3207">
          <cell r="F3207" t="str">
            <v>BERFAY</v>
          </cell>
        </row>
        <row r="3208">
          <cell r="F3208" t="str">
            <v>BERG</v>
          </cell>
        </row>
        <row r="3209">
          <cell r="F3209" t="str">
            <v>BERGANTY</v>
          </cell>
        </row>
        <row r="3210">
          <cell r="F3210" t="str">
            <v>BERGBIETEN</v>
          </cell>
        </row>
        <row r="3211">
          <cell r="F3211" t="str">
            <v>BERGERAC</v>
          </cell>
        </row>
        <row r="3212">
          <cell r="F3212" t="str">
            <v>BERGERES</v>
          </cell>
        </row>
        <row r="3213">
          <cell r="F3213" t="str">
            <v>BERGERES-LES-VERTUS</v>
          </cell>
        </row>
        <row r="3214">
          <cell r="F3214" t="str">
            <v>BERGERES-SOUS-MONTMIRAIL</v>
          </cell>
        </row>
        <row r="3215">
          <cell r="F3215" t="str">
            <v>BERGESSERIN</v>
          </cell>
        </row>
        <row r="3216">
          <cell r="F3216" t="str">
            <v>BERGHEIM</v>
          </cell>
        </row>
        <row r="3217">
          <cell r="F3217" t="str">
            <v>BERGHOLTZ</v>
          </cell>
        </row>
        <row r="3218">
          <cell r="F3218" t="str">
            <v>BERGHOLTZZELL</v>
          </cell>
        </row>
        <row r="3219">
          <cell r="F3219" t="str">
            <v>BERGICOURT</v>
          </cell>
        </row>
        <row r="3220">
          <cell r="F3220" t="str">
            <v>BERGNICOURT</v>
          </cell>
        </row>
        <row r="3221">
          <cell r="F3221" t="str">
            <v>BERGONNE</v>
          </cell>
        </row>
        <row r="3222">
          <cell r="F3222" t="str">
            <v>BERGOUEY</v>
          </cell>
        </row>
        <row r="3223">
          <cell r="F3223" t="str">
            <v>BERGOUEY-VIELLENAVE</v>
          </cell>
        </row>
        <row r="3224">
          <cell r="F3224" t="str">
            <v>BERG-SUR-MOSELLE</v>
          </cell>
        </row>
        <row r="3225">
          <cell r="F3225" t="str">
            <v>BERGUENEUSE</v>
          </cell>
        </row>
        <row r="3226">
          <cell r="F3226" t="str">
            <v>BERGUES</v>
          </cell>
        </row>
        <row r="3227">
          <cell r="F3227" t="str">
            <v>BERGUES-SUR-SAMBRE</v>
          </cell>
        </row>
        <row r="3228">
          <cell r="F3228" t="str">
            <v>BERGUETTE</v>
          </cell>
        </row>
        <row r="3229">
          <cell r="F3229" t="str">
            <v>BERHET</v>
          </cell>
        </row>
        <row r="3230">
          <cell r="F3230" t="str">
            <v>BERIGNY</v>
          </cell>
        </row>
        <row r="3231">
          <cell r="F3231" t="str">
            <v>BERIG-VINTRANGE</v>
          </cell>
        </row>
        <row r="3232">
          <cell r="F3232" t="str">
            <v>BERJOU</v>
          </cell>
        </row>
        <row r="3233">
          <cell r="F3233" t="str">
            <v>BERLAIMONT</v>
          </cell>
        </row>
        <row r="3234">
          <cell r="F3234" t="str">
            <v>BERLANCOURT</v>
          </cell>
        </row>
        <row r="3235">
          <cell r="F3235" t="str">
            <v>BERLANCOURT</v>
          </cell>
        </row>
        <row r="3236">
          <cell r="F3236" t="str">
            <v>BERLATS</v>
          </cell>
        </row>
        <row r="3237">
          <cell r="F3237" t="str">
            <v>BERLENCOURT-LE-CAUROY</v>
          </cell>
        </row>
        <row r="3238">
          <cell r="F3238" t="str">
            <v>BERLES-AU-BOIS</v>
          </cell>
        </row>
        <row r="3239">
          <cell r="F3239" t="str">
            <v>BERLES-MONCHEL</v>
          </cell>
        </row>
        <row r="3240">
          <cell r="F3240" t="str">
            <v>BERLIERE</v>
          </cell>
        </row>
        <row r="3241">
          <cell r="F3241" t="str">
            <v>BERLING</v>
          </cell>
        </row>
        <row r="3242">
          <cell r="F3242" t="str">
            <v>BERLISE</v>
          </cell>
        </row>
        <row r="3243">
          <cell r="F3243" t="str">
            <v>BERLOU</v>
          </cell>
        </row>
        <row r="3244">
          <cell r="F3244" t="str">
            <v>BERMERAIN</v>
          </cell>
        </row>
        <row r="3245">
          <cell r="F3245" t="str">
            <v>BERMERICOURT</v>
          </cell>
        </row>
        <row r="3246">
          <cell r="F3246" t="str">
            <v>BERMERIES</v>
          </cell>
        </row>
        <row r="3247">
          <cell r="F3247" t="str">
            <v>BERMERING</v>
          </cell>
        </row>
        <row r="3248">
          <cell r="F3248" t="str">
            <v>BERMESNIL</v>
          </cell>
        </row>
        <row r="3249">
          <cell r="F3249" t="str">
            <v>BERMICOURT</v>
          </cell>
        </row>
        <row r="3250">
          <cell r="F3250" t="str">
            <v>BERMONT</v>
          </cell>
        </row>
        <row r="3251">
          <cell r="F3251" t="str">
            <v>BERMONVILLE</v>
          </cell>
        </row>
        <row r="3252">
          <cell r="F3252" t="str">
            <v>BERNAC</v>
          </cell>
        </row>
        <row r="3253">
          <cell r="F3253" t="str">
            <v>BERNAC</v>
          </cell>
        </row>
        <row r="3254">
          <cell r="F3254" t="str">
            <v>BERNAC-DEBAT</v>
          </cell>
        </row>
        <row r="3255">
          <cell r="F3255" t="str">
            <v>BERNAC-DESSUS</v>
          </cell>
        </row>
        <row r="3256">
          <cell r="F3256" t="str">
            <v>BERNADETS</v>
          </cell>
        </row>
        <row r="3257">
          <cell r="F3257" t="str">
            <v>BERNADETS-DEBAT</v>
          </cell>
        </row>
        <row r="3258">
          <cell r="F3258" t="str">
            <v>BERNADETS-DESSUS</v>
          </cell>
        </row>
        <row r="3259">
          <cell r="F3259" t="str">
            <v>BERNARD</v>
          </cell>
        </row>
        <row r="3260">
          <cell r="F3260" t="str">
            <v>BERNARDIERE</v>
          </cell>
        </row>
        <row r="3261">
          <cell r="F3261" t="str">
            <v>BERNARDSWILLER</v>
          </cell>
        </row>
        <row r="3262">
          <cell r="F3262" t="str">
            <v>BERNARDVILLE</v>
          </cell>
        </row>
        <row r="3263">
          <cell r="F3263" t="str">
            <v>BERNATRE</v>
          </cell>
        </row>
        <row r="3264">
          <cell r="F3264" t="str">
            <v>BERNAVILLE</v>
          </cell>
        </row>
        <row r="3265">
          <cell r="F3265" t="str">
            <v>BERNAY</v>
          </cell>
        </row>
        <row r="3266">
          <cell r="F3266" t="str">
            <v>BERNAY</v>
          </cell>
        </row>
        <row r="3267">
          <cell r="F3267" t="str">
            <v>BERNAY-EN-PONTHIEU</v>
          </cell>
        </row>
        <row r="3268">
          <cell r="F3268" t="str">
            <v>BERNAY-SAINT-MARTIN</v>
          </cell>
        </row>
        <row r="3269">
          <cell r="F3269" t="str">
            <v>BERNAY-VILBERT</v>
          </cell>
        </row>
        <row r="3270">
          <cell r="F3270" t="str">
            <v>BERNE</v>
          </cell>
        </row>
        <row r="3271">
          <cell r="F3271" t="str">
            <v>BERNECOURT</v>
          </cell>
        </row>
        <row r="3272">
          <cell r="F3272" t="str">
            <v>BERNEDE</v>
          </cell>
        </row>
        <row r="3273">
          <cell r="F3273" t="str">
            <v>BERNERIE-EN-RETZ</v>
          </cell>
        </row>
        <row r="3274">
          <cell r="F3274" t="str">
            <v>BERNES</v>
          </cell>
        </row>
        <row r="3275">
          <cell r="F3275" t="str">
            <v>BERNESQ</v>
          </cell>
        </row>
        <row r="3276">
          <cell r="F3276" t="str">
            <v>BERNES-SUR-OISE</v>
          </cell>
        </row>
        <row r="3277">
          <cell r="F3277" t="str">
            <v>BERNEUIL</v>
          </cell>
        </row>
        <row r="3278">
          <cell r="F3278" t="str">
            <v>BERNEUIL</v>
          </cell>
        </row>
        <row r="3279">
          <cell r="F3279" t="str">
            <v>BERNEUIL</v>
          </cell>
        </row>
        <row r="3280">
          <cell r="F3280" t="str">
            <v>BERNEUIL</v>
          </cell>
        </row>
        <row r="3281">
          <cell r="F3281" t="str">
            <v>BERNEUIL-EN-BRAY</v>
          </cell>
        </row>
        <row r="3282">
          <cell r="F3282" t="str">
            <v>BERNEUIL-SUR-AISNE</v>
          </cell>
        </row>
        <row r="3283">
          <cell r="F3283" t="str">
            <v>BERNEVAL-LE-GRAND</v>
          </cell>
        </row>
        <row r="3284">
          <cell r="F3284" t="str">
            <v>BERNEVILLE</v>
          </cell>
        </row>
        <row r="3285">
          <cell r="F3285" t="str">
            <v>BERNEX</v>
          </cell>
        </row>
        <row r="3286">
          <cell r="F3286" t="str">
            <v>BERNIENVILLE</v>
          </cell>
        </row>
        <row r="3287">
          <cell r="F3287" t="str">
            <v>BERNIERES</v>
          </cell>
        </row>
        <row r="3288">
          <cell r="F3288" t="str">
            <v>BERNIERES-D'AILLY</v>
          </cell>
        </row>
        <row r="3289">
          <cell r="F3289" t="str">
            <v>BERNIERES-LE-PATRY</v>
          </cell>
        </row>
        <row r="3290">
          <cell r="F3290" t="str">
            <v>BERNIERES-SUR-MER</v>
          </cell>
        </row>
        <row r="3291">
          <cell r="F3291" t="str">
            <v>BERNIERES-SUR-SEINE</v>
          </cell>
        </row>
        <row r="3292">
          <cell r="F3292" t="str">
            <v>BERNIEULLES</v>
          </cell>
        </row>
        <row r="3293">
          <cell r="F3293" t="str">
            <v>BERNIN</v>
          </cell>
        </row>
        <row r="3294">
          <cell r="F3294" t="str">
            <v>BERNIS</v>
          </cell>
        </row>
        <row r="3295">
          <cell r="F3295" t="str">
            <v>BERNOLSHEIM</v>
          </cell>
        </row>
        <row r="3296">
          <cell r="F3296" t="str">
            <v>BERNON</v>
          </cell>
        </row>
        <row r="3297">
          <cell r="F3297" t="str">
            <v>BERNOS-BEAULAC</v>
          </cell>
        </row>
        <row r="3298">
          <cell r="F3298" t="str">
            <v>BERNOT</v>
          </cell>
        </row>
        <row r="3299">
          <cell r="F3299" t="str">
            <v>BERNOUIL</v>
          </cell>
        </row>
        <row r="3300">
          <cell r="F3300" t="str">
            <v>BERNOUVILLE</v>
          </cell>
        </row>
        <row r="3301">
          <cell r="F3301" t="str">
            <v>BERNWILLER</v>
          </cell>
        </row>
        <row r="3302">
          <cell r="F3302" t="str">
            <v>BERNY-EN-SANTERRE</v>
          </cell>
        </row>
        <row r="3303">
          <cell r="F3303" t="str">
            <v>BERNY-RIVIERE</v>
          </cell>
        </row>
        <row r="3304">
          <cell r="F3304" t="str">
            <v>BEROU-LA-MULOTIERE</v>
          </cell>
        </row>
        <row r="3305">
          <cell r="F3305" t="str">
            <v>BERRAC</v>
          </cell>
        </row>
        <row r="3306">
          <cell r="F3306" t="str">
            <v>BERRE-DES-ALPES</v>
          </cell>
        </row>
        <row r="3307">
          <cell r="F3307" t="str">
            <v>BERRE-L'ETANG</v>
          </cell>
        </row>
        <row r="3308">
          <cell r="F3308" t="str">
            <v>BERRIAC</v>
          </cell>
        </row>
        <row r="3309">
          <cell r="F3309" t="str">
            <v>BERRIAS-ET-CASTELJAU</v>
          </cell>
        </row>
        <row r="3310">
          <cell r="F3310" t="str">
            <v>BERRIC</v>
          </cell>
        </row>
        <row r="3311">
          <cell r="F3311" t="str">
            <v>BERRIE</v>
          </cell>
        </row>
        <row r="3312">
          <cell r="F3312" t="str">
            <v>BERRIEN</v>
          </cell>
        </row>
        <row r="3313">
          <cell r="F3313" t="str">
            <v>BERRIEUX</v>
          </cell>
        </row>
        <row r="3314">
          <cell r="F3314" t="str">
            <v>BERROGAIN-LARUNS</v>
          </cell>
        </row>
        <row r="3315">
          <cell r="F3315" t="str">
            <v>BERRU</v>
          </cell>
        </row>
        <row r="3316">
          <cell r="F3316" t="str">
            <v>BERRWILLER</v>
          </cell>
        </row>
        <row r="3317">
          <cell r="F3317" t="str">
            <v>BERRY-AU-BAC</v>
          </cell>
        </row>
        <row r="3318">
          <cell r="F3318" t="str">
            <v>BERRY-BOUY</v>
          </cell>
        </row>
        <row r="3319">
          <cell r="F3319" t="str">
            <v>BERSAC</v>
          </cell>
        </row>
        <row r="3320">
          <cell r="F3320" t="str">
            <v>BERSAC-SUR-RIVALIER</v>
          </cell>
        </row>
        <row r="3321">
          <cell r="F3321" t="str">
            <v>BERSAILLIN</v>
          </cell>
        </row>
        <row r="3322">
          <cell r="F3322" t="str">
            <v>BERSEE</v>
          </cell>
        </row>
        <row r="3323">
          <cell r="F3323" t="str">
            <v>BERSILLIES</v>
          </cell>
        </row>
        <row r="3324">
          <cell r="F3324" t="str">
            <v>BERSON</v>
          </cell>
        </row>
        <row r="3325">
          <cell r="F3325" t="str">
            <v>BERSTETT</v>
          </cell>
        </row>
        <row r="3326">
          <cell r="F3326" t="str">
            <v>BERSTHEIM</v>
          </cell>
        </row>
        <row r="3327">
          <cell r="F3327" t="str">
            <v>BERT</v>
          </cell>
        </row>
        <row r="3328">
          <cell r="F3328" t="str">
            <v>BERTANGLES</v>
          </cell>
        </row>
        <row r="3329">
          <cell r="F3329" t="str">
            <v>BERTAUCOURT-EPOURDON</v>
          </cell>
        </row>
        <row r="3330">
          <cell r="F3330" t="str">
            <v>BERTEAUCOURT-LES-DAMES</v>
          </cell>
        </row>
        <row r="3331">
          <cell r="F3331" t="str">
            <v>BERTEAUCOURT-LES-THENNES</v>
          </cell>
        </row>
        <row r="3332">
          <cell r="F3332" t="str">
            <v>BERTHEAUVILLE</v>
          </cell>
        </row>
        <row r="3333">
          <cell r="F3333" t="str">
            <v>BERTHECOURT</v>
          </cell>
        </row>
        <row r="3334">
          <cell r="F3334" t="str">
            <v>BERTHEGON</v>
          </cell>
        </row>
        <row r="3335">
          <cell r="F3335" t="str">
            <v>BERTHELANGE</v>
          </cell>
        </row>
        <row r="3336">
          <cell r="F3336" t="str">
            <v>BERTHELMING</v>
          </cell>
        </row>
        <row r="3337">
          <cell r="F3337" t="str">
            <v>BERTHEN</v>
          </cell>
        </row>
        <row r="3338">
          <cell r="F3338" t="str">
            <v>BERTHENAY</v>
          </cell>
        </row>
        <row r="3339">
          <cell r="F3339" t="str">
            <v>BERTHENICOURT</v>
          </cell>
        </row>
        <row r="3340">
          <cell r="F3340" t="str">
            <v>BERTHENONVILLE</v>
          </cell>
        </row>
        <row r="3341">
          <cell r="F3341" t="str">
            <v>BERTHENOUX</v>
          </cell>
        </row>
        <row r="3342">
          <cell r="F3342" t="str">
            <v>BERTHEZ</v>
          </cell>
        </row>
        <row r="3343">
          <cell r="F3343" t="str">
            <v>BERTHOLENE</v>
          </cell>
        </row>
        <row r="3344">
          <cell r="F3344" t="str">
            <v>BERTHOUVILLE</v>
          </cell>
        </row>
        <row r="3345">
          <cell r="F3345" t="str">
            <v>BERTIGNAT</v>
          </cell>
        </row>
        <row r="3346">
          <cell r="F3346" t="str">
            <v>BERTIGNOLLES</v>
          </cell>
        </row>
        <row r="3347">
          <cell r="F3347" t="str">
            <v>BERTINCOURT</v>
          </cell>
        </row>
        <row r="3348">
          <cell r="F3348" t="str">
            <v>BERTONCOURT</v>
          </cell>
        </row>
        <row r="3349">
          <cell r="F3349" t="str">
            <v>BERTRAMBOIS</v>
          </cell>
        </row>
        <row r="3350">
          <cell r="F3350" t="str">
            <v>BERTRANCOURT</v>
          </cell>
        </row>
        <row r="3351">
          <cell r="F3351" t="str">
            <v>BERTRANGE</v>
          </cell>
        </row>
        <row r="3352">
          <cell r="F3352" t="str">
            <v>BERTRE</v>
          </cell>
        </row>
        <row r="3353">
          <cell r="F3353" t="str">
            <v>BERTREN</v>
          </cell>
        </row>
        <row r="3354">
          <cell r="F3354" t="str">
            <v>BERTREVILLE</v>
          </cell>
        </row>
        <row r="3355">
          <cell r="F3355" t="str">
            <v>BERTREVILLE-SAINT-OUEN</v>
          </cell>
        </row>
        <row r="3356">
          <cell r="F3356" t="str">
            <v>BERTRIC-BUREE</v>
          </cell>
        </row>
        <row r="3357">
          <cell r="F3357" t="str">
            <v>BERTRICHAMPS</v>
          </cell>
        </row>
        <row r="3358">
          <cell r="F3358" t="str">
            <v>BERTRICOURT</v>
          </cell>
        </row>
        <row r="3359">
          <cell r="F3359" t="str">
            <v>BERTRIMONT</v>
          </cell>
        </row>
        <row r="3360">
          <cell r="F3360" t="str">
            <v>BERTRIMOUTIER</v>
          </cell>
        </row>
        <row r="3361">
          <cell r="F3361" t="str">
            <v>BERTRY</v>
          </cell>
        </row>
        <row r="3362">
          <cell r="F3362" t="str">
            <v>BERU</v>
          </cell>
        </row>
        <row r="3363">
          <cell r="F3363" t="str">
            <v>BERUGES</v>
          </cell>
        </row>
        <row r="3364">
          <cell r="F3364" t="str">
            <v>BERULLE</v>
          </cell>
        </row>
        <row r="3365">
          <cell r="F3365" t="str">
            <v>BERUS</v>
          </cell>
        </row>
        <row r="3366">
          <cell r="F3366" t="str">
            <v>BERVILLE</v>
          </cell>
        </row>
        <row r="3367">
          <cell r="F3367" t="str">
            <v>BERVILLE</v>
          </cell>
        </row>
        <row r="3368">
          <cell r="F3368" t="str">
            <v>BERVILLE-EN-ROUMOIS</v>
          </cell>
        </row>
        <row r="3369">
          <cell r="F3369" t="str">
            <v>BERVILLE-LA-CAMPAGNE</v>
          </cell>
        </row>
        <row r="3370">
          <cell r="F3370" t="str">
            <v>BERVILLER-EN-MOSELLE</v>
          </cell>
        </row>
        <row r="3371">
          <cell r="F3371" t="str">
            <v>BERVILLE-SUR-MER</v>
          </cell>
        </row>
        <row r="3372">
          <cell r="F3372" t="str">
            <v>BERVILLE-SUR-SEINE</v>
          </cell>
        </row>
        <row r="3373">
          <cell r="F3373" t="str">
            <v>BERZE-LA-VILLE</v>
          </cell>
        </row>
        <row r="3374">
          <cell r="F3374" t="str">
            <v>BERZE-LE-CHATEL</v>
          </cell>
        </row>
        <row r="3375">
          <cell r="F3375" t="str">
            <v>BERZEME</v>
          </cell>
        </row>
        <row r="3376">
          <cell r="F3376" t="str">
            <v>BERZIEUX</v>
          </cell>
        </row>
        <row r="3377">
          <cell r="F3377" t="str">
            <v>BERZY-LE-SEC</v>
          </cell>
        </row>
        <row r="3378">
          <cell r="F3378" t="str">
            <v>BESACE</v>
          </cell>
        </row>
        <row r="3379">
          <cell r="F3379" t="str">
            <v>BESAIN</v>
          </cell>
        </row>
        <row r="3380">
          <cell r="F3380" t="str">
            <v>BESANCON</v>
          </cell>
        </row>
        <row r="3381">
          <cell r="F3381" t="str">
            <v>BESAYES</v>
          </cell>
        </row>
        <row r="3382">
          <cell r="F3382" t="str">
            <v>BESCAT</v>
          </cell>
        </row>
        <row r="3383">
          <cell r="F3383" t="str">
            <v>BESIGNAN</v>
          </cell>
        </row>
        <row r="3384">
          <cell r="F3384" t="str">
            <v>BESINGRAND</v>
          </cell>
        </row>
        <row r="3385">
          <cell r="F3385" t="str">
            <v>BESLON</v>
          </cell>
        </row>
        <row r="3386">
          <cell r="F3386" t="str">
            <v>BESME</v>
          </cell>
        </row>
        <row r="3387">
          <cell r="F3387" t="str">
            <v>BESMONT</v>
          </cell>
        </row>
        <row r="3388">
          <cell r="F3388" t="str">
            <v>BESNANS</v>
          </cell>
        </row>
        <row r="3389">
          <cell r="F3389" t="str">
            <v>BESNE</v>
          </cell>
        </row>
        <row r="3390">
          <cell r="F3390" t="str">
            <v>BESNEVILLE</v>
          </cell>
        </row>
        <row r="3391">
          <cell r="F3391" t="str">
            <v>BESNY-ET-LOIZY</v>
          </cell>
        </row>
        <row r="3392">
          <cell r="F3392" t="str">
            <v>BESSAC</v>
          </cell>
        </row>
        <row r="3393">
          <cell r="F3393" t="str">
            <v>BESSAIS-LE-FROMENTAL</v>
          </cell>
        </row>
        <row r="3394">
          <cell r="F3394" t="str">
            <v>BESSAMOREL</v>
          </cell>
        </row>
        <row r="3395">
          <cell r="F3395" t="str">
            <v>BESSAN</v>
          </cell>
        </row>
        <row r="3396">
          <cell r="F3396" t="str">
            <v>BESSANCOURT</v>
          </cell>
        </row>
        <row r="3397">
          <cell r="F3397" t="str">
            <v>BESSANS</v>
          </cell>
        </row>
        <row r="3398">
          <cell r="F3398" t="str">
            <v>BESSAS</v>
          </cell>
        </row>
        <row r="3399">
          <cell r="F3399" t="str">
            <v>BESSAT</v>
          </cell>
        </row>
        <row r="3400">
          <cell r="F3400" t="str">
            <v>BESSAY</v>
          </cell>
        </row>
        <row r="3401">
          <cell r="F3401" t="str">
            <v>BESSAY-SUR-ALLIER</v>
          </cell>
        </row>
        <row r="3402">
          <cell r="F3402" t="str">
            <v>BESSE</v>
          </cell>
        </row>
        <row r="3403">
          <cell r="F3403" t="str">
            <v>BESSE</v>
          </cell>
        </row>
        <row r="3404">
          <cell r="F3404" t="str">
            <v>BESSE</v>
          </cell>
        </row>
        <row r="3405">
          <cell r="F3405" t="str">
            <v>BESSE</v>
          </cell>
        </row>
        <row r="3406">
          <cell r="F3406" t="str">
            <v>BESSEDE-DE-SAULT</v>
          </cell>
        </row>
        <row r="3407">
          <cell r="F3407" t="str">
            <v>BESSE-ET-SAINT-ANASTAISE</v>
          </cell>
        </row>
        <row r="3408">
          <cell r="F3408" t="str">
            <v>BESSEGES</v>
          </cell>
        </row>
        <row r="3409">
          <cell r="F3409" t="str">
            <v>BESSENAY</v>
          </cell>
        </row>
        <row r="3410">
          <cell r="F3410" t="str">
            <v>BESSENS</v>
          </cell>
        </row>
        <row r="3411">
          <cell r="F3411" t="str">
            <v>BESSE-SUR-BRAYE</v>
          </cell>
        </row>
        <row r="3412">
          <cell r="F3412" t="str">
            <v>BESSE-SUR-ISSOLE</v>
          </cell>
        </row>
        <row r="3413">
          <cell r="F3413" t="str">
            <v>BESSET</v>
          </cell>
        </row>
        <row r="3414">
          <cell r="F3414" t="str">
            <v>BESSEY</v>
          </cell>
        </row>
        <row r="3415">
          <cell r="F3415" t="str">
            <v>BESSEY-EN-CHAUME</v>
          </cell>
        </row>
        <row r="3416">
          <cell r="F3416" t="str">
            <v>BESSEY-LA-COUR</v>
          </cell>
        </row>
        <row r="3417">
          <cell r="F3417" t="str">
            <v>BESSEY-LES-CITEAUX</v>
          </cell>
        </row>
        <row r="3418">
          <cell r="F3418" t="str">
            <v>BESSEYRE-SAINT-MARY</v>
          </cell>
        </row>
        <row r="3419">
          <cell r="F3419" t="str">
            <v>BESSIERES</v>
          </cell>
        </row>
        <row r="3420">
          <cell r="F3420" t="str">
            <v>BESSINES</v>
          </cell>
        </row>
        <row r="3421">
          <cell r="F3421" t="str">
            <v>BESSINES-SUR-GARTEMPE</v>
          </cell>
        </row>
        <row r="3422">
          <cell r="F3422" t="str">
            <v>BESSINS</v>
          </cell>
        </row>
        <row r="3423">
          <cell r="F3423" t="str">
            <v>BESSON</v>
          </cell>
        </row>
        <row r="3424">
          <cell r="F3424" t="str">
            <v>BESSONCOURT</v>
          </cell>
        </row>
        <row r="3425">
          <cell r="F3425" t="str">
            <v>BESSONIES</v>
          </cell>
        </row>
        <row r="3426">
          <cell r="F3426" t="str">
            <v>BESSONS</v>
          </cell>
        </row>
        <row r="3427">
          <cell r="F3427" t="str">
            <v>BESSUEJOULS</v>
          </cell>
        </row>
        <row r="3428">
          <cell r="F3428" t="str">
            <v>BESSY</v>
          </cell>
        </row>
        <row r="3429">
          <cell r="F3429" t="str">
            <v>BESSY-SUR-CURE</v>
          </cell>
        </row>
        <row r="3430">
          <cell r="F3430" t="str">
            <v>BESTIAC</v>
          </cell>
        </row>
        <row r="3431">
          <cell r="F3431" t="str">
            <v>BETAILLE</v>
          </cell>
        </row>
        <row r="3432">
          <cell r="F3432" t="str">
            <v>BETAUCOURT</v>
          </cell>
        </row>
        <row r="3433">
          <cell r="F3433" t="str">
            <v>BETBEZE</v>
          </cell>
        </row>
        <row r="3434">
          <cell r="F3434" t="str">
            <v>BETBEZER-D'ARMAGNAC</v>
          </cell>
        </row>
        <row r="3435">
          <cell r="F3435" t="str">
            <v>BETCAVE-AGUIN</v>
          </cell>
        </row>
        <row r="3436">
          <cell r="F3436" t="str">
            <v>BETCHAT</v>
          </cell>
        </row>
        <row r="3437">
          <cell r="F3437" t="str">
            <v>BETETE</v>
          </cell>
        </row>
        <row r="3438">
          <cell r="F3438" t="str">
            <v>BETHANCOURT-EN-VALOIS</v>
          </cell>
        </row>
        <row r="3439">
          <cell r="F3439" t="str">
            <v>BETHANCOURT-EN-VAUX</v>
          </cell>
        </row>
        <row r="3440">
          <cell r="F3440" t="str">
            <v>BETHELAINVILLE</v>
          </cell>
        </row>
        <row r="3441">
          <cell r="F3441" t="str">
            <v>BETHEMONT-LA-FORET</v>
          </cell>
        </row>
        <row r="3442">
          <cell r="F3442" t="str">
            <v>BETHENCOURT</v>
          </cell>
        </row>
        <row r="3443">
          <cell r="F3443" t="str">
            <v>BETHENCOURT-SUR-MER</v>
          </cell>
        </row>
        <row r="3444">
          <cell r="F3444" t="str">
            <v>BETHENCOURT-SUR-SOMME</v>
          </cell>
        </row>
        <row r="3445">
          <cell r="F3445" t="str">
            <v>BETHENIVILLE</v>
          </cell>
        </row>
        <row r="3446">
          <cell r="F3446" t="str">
            <v>BETHENY</v>
          </cell>
        </row>
        <row r="3447">
          <cell r="F3447" t="str">
            <v>BETHINCOURT</v>
          </cell>
        </row>
        <row r="3448">
          <cell r="F3448" t="str">
            <v>BETHINES</v>
          </cell>
        </row>
        <row r="3449">
          <cell r="F3449" t="str">
            <v>BETHISY-SAINT-MARTIN</v>
          </cell>
        </row>
        <row r="3450">
          <cell r="F3450" t="str">
            <v>BETHISY-SAINT-PIERRE</v>
          </cell>
        </row>
        <row r="3451">
          <cell r="F3451" t="str">
            <v>BETHMALE</v>
          </cell>
        </row>
        <row r="3452">
          <cell r="F3452" t="str">
            <v>BETHON</v>
          </cell>
        </row>
        <row r="3453">
          <cell r="F3453" t="str">
            <v>BETHON</v>
          </cell>
        </row>
        <row r="3454">
          <cell r="F3454" t="str">
            <v>BETHONCOURT</v>
          </cell>
        </row>
        <row r="3455">
          <cell r="F3455" t="str">
            <v>BETHONSART</v>
          </cell>
        </row>
        <row r="3456">
          <cell r="F3456" t="str">
            <v>BETHONVILLIERS</v>
          </cell>
        </row>
        <row r="3457">
          <cell r="F3457" t="str">
            <v>BETHONVILLIERS</v>
          </cell>
        </row>
        <row r="3458">
          <cell r="F3458" t="str">
            <v>BETHUNE</v>
          </cell>
        </row>
        <row r="3459">
          <cell r="F3459" t="str">
            <v>BETIGNICOURT</v>
          </cell>
        </row>
        <row r="3460">
          <cell r="F3460" t="str">
            <v>BETON-BAZOCHES</v>
          </cell>
        </row>
        <row r="3461">
          <cell r="F3461" t="str">
            <v>BETONCOURT-LES-BROTTE</v>
          </cell>
        </row>
        <row r="3462">
          <cell r="F3462" t="str">
            <v>BETONCOURT-SAINT-PANCRAS</v>
          </cell>
        </row>
        <row r="3463">
          <cell r="F3463" t="str">
            <v>BETONCOURT-SUR-MANCE</v>
          </cell>
        </row>
        <row r="3464">
          <cell r="F3464" t="str">
            <v>BETOUS</v>
          </cell>
        </row>
        <row r="3465">
          <cell r="F3465" t="str">
            <v>BETPLAN</v>
          </cell>
        </row>
        <row r="3466">
          <cell r="F3466" t="str">
            <v>BETPOUEY</v>
          </cell>
        </row>
        <row r="3467">
          <cell r="F3467" t="str">
            <v>BETPOUY</v>
          </cell>
        </row>
        <row r="3468">
          <cell r="F3468" t="str">
            <v>BETRACQ</v>
          </cell>
        </row>
        <row r="3469">
          <cell r="F3469" t="str">
            <v>BETSCHDORF</v>
          </cell>
        </row>
        <row r="3470">
          <cell r="F3470" t="str">
            <v>BETTAINVILLERS</v>
          </cell>
        </row>
        <row r="3471">
          <cell r="F3471" t="str">
            <v>BETTANCOURT-LA-FERREE</v>
          </cell>
        </row>
        <row r="3472">
          <cell r="F3472" t="str">
            <v>BETTANCOURT-LA-LONGUE</v>
          </cell>
        </row>
        <row r="3473">
          <cell r="F3473" t="str">
            <v>BETTANGE</v>
          </cell>
        </row>
        <row r="3474">
          <cell r="F3474" t="str">
            <v>BETTANT</v>
          </cell>
        </row>
        <row r="3475">
          <cell r="F3475" t="str">
            <v>BETTBORN</v>
          </cell>
        </row>
        <row r="3476">
          <cell r="F3476" t="str">
            <v>BETTEGNEY-SAINT-BRICE</v>
          </cell>
        </row>
        <row r="3477">
          <cell r="F3477" t="str">
            <v>BETTELAINVILLE</v>
          </cell>
        </row>
        <row r="3478">
          <cell r="F3478" t="str">
            <v>BETTEMBOS</v>
          </cell>
        </row>
        <row r="3479">
          <cell r="F3479" t="str">
            <v>BETTENCOURT-RIVIERE</v>
          </cell>
        </row>
        <row r="3480">
          <cell r="F3480" t="str">
            <v>BETTENCOURT-SAINT-OUEN</v>
          </cell>
        </row>
        <row r="3481">
          <cell r="F3481" t="str">
            <v>BETTENDORF</v>
          </cell>
        </row>
        <row r="3482">
          <cell r="F3482" t="str">
            <v>BETTES</v>
          </cell>
        </row>
        <row r="3483">
          <cell r="F3483" t="str">
            <v>BETTEVILLE</v>
          </cell>
        </row>
        <row r="3484">
          <cell r="F3484" t="str">
            <v>BETTIGNIES</v>
          </cell>
        </row>
        <row r="3485">
          <cell r="F3485" t="str">
            <v>BETTING-LES-SAINT-AVOLD</v>
          </cell>
        </row>
        <row r="3486">
          <cell r="F3486" t="str">
            <v>BETTLACH</v>
          </cell>
        </row>
        <row r="3487">
          <cell r="F3487" t="str">
            <v>BETTON</v>
          </cell>
        </row>
        <row r="3488">
          <cell r="F3488" t="str">
            <v>BETTON-BETTONET</v>
          </cell>
        </row>
        <row r="3489">
          <cell r="F3489" t="str">
            <v>BETTONCOURT</v>
          </cell>
        </row>
        <row r="3490">
          <cell r="F3490" t="str">
            <v>BETTRECHIES</v>
          </cell>
        </row>
        <row r="3491">
          <cell r="F3491" t="str">
            <v>BETTVILLER</v>
          </cell>
        </row>
        <row r="3492">
          <cell r="F3492" t="str">
            <v>BETTWILLER</v>
          </cell>
        </row>
        <row r="3493">
          <cell r="F3493" t="str">
            <v>BETZ</v>
          </cell>
        </row>
        <row r="3494">
          <cell r="F3494" t="str">
            <v>BETZ-LE-CHATEAU</v>
          </cell>
        </row>
        <row r="3495">
          <cell r="F3495" t="str">
            <v>BEUGIN</v>
          </cell>
        </row>
        <row r="3496">
          <cell r="F3496" t="str">
            <v>BEUGNATRE</v>
          </cell>
        </row>
        <row r="3497">
          <cell r="F3497" t="str">
            <v>BEUGNEUX</v>
          </cell>
        </row>
        <row r="3498">
          <cell r="F3498" t="str">
            <v>BEUGNIES</v>
          </cell>
        </row>
        <row r="3499">
          <cell r="F3499" t="str">
            <v>BEUGNON</v>
          </cell>
        </row>
        <row r="3500">
          <cell r="F3500" t="str">
            <v>BEUGNON</v>
          </cell>
        </row>
        <row r="3501">
          <cell r="F3501" t="str">
            <v>BEUGNY</v>
          </cell>
        </row>
        <row r="3502">
          <cell r="F3502" t="str">
            <v>BEUIL</v>
          </cell>
        </row>
        <row r="3503">
          <cell r="F3503" t="str">
            <v>BEULAY</v>
          </cell>
        </row>
        <row r="3504">
          <cell r="F3504" t="str">
            <v>BEULOTTE-SAINT-LAURENT</v>
          </cell>
        </row>
        <row r="3505">
          <cell r="F3505" t="str">
            <v>BEURE</v>
          </cell>
        </row>
        <row r="3506">
          <cell r="F3506" t="str">
            <v>BEUREY</v>
          </cell>
        </row>
        <row r="3507">
          <cell r="F3507" t="str">
            <v>BEUREY-BAUGUAY</v>
          </cell>
        </row>
        <row r="3508">
          <cell r="F3508" t="str">
            <v>BEUREY-SUR-SAULX</v>
          </cell>
        </row>
        <row r="3509">
          <cell r="F3509" t="str">
            <v>BEURIERES</v>
          </cell>
        </row>
        <row r="3510">
          <cell r="F3510" t="str">
            <v>BEURIZOT</v>
          </cell>
        </row>
        <row r="3511">
          <cell r="F3511" t="str">
            <v>BEURLAY</v>
          </cell>
        </row>
        <row r="3512">
          <cell r="F3512" t="str">
            <v>BEURVILLE</v>
          </cell>
        </row>
        <row r="3513">
          <cell r="F3513" t="str">
            <v>BEUSSENT</v>
          </cell>
        </row>
        <row r="3514">
          <cell r="F3514" t="str">
            <v>BEUSTE</v>
          </cell>
        </row>
        <row r="3515">
          <cell r="F3515" t="str">
            <v>BEUTAL</v>
          </cell>
        </row>
        <row r="3516">
          <cell r="F3516" t="str">
            <v>BEUTIN</v>
          </cell>
        </row>
        <row r="3517">
          <cell r="F3517" t="str">
            <v>BEUVARDES</v>
          </cell>
        </row>
        <row r="3518">
          <cell r="F3518" t="str">
            <v>BEUVEILLE</v>
          </cell>
        </row>
        <row r="3519">
          <cell r="F3519" t="str">
            <v>BEUVEZIN</v>
          </cell>
        </row>
        <row r="3520">
          <cell r="F3520" t="str">
            <v>BEUVILLERS</v>
          </cell>
        </row>
        <row r="3521">
          <cell r="F3521" t="str">
            <v>BEUVILLERS</v>
          </cell>
        </row>
        <row r="3522">
          <cell r="F3522" t="str">
            <v>BEUVRAGES</v>
          </cell>
        </row>
        <row r="3523">
          <cell r="F3523" t="str">
            <v>BEUVRAIGNES</v>
          </cell>
        </row>
        <row r="3524">
          <cell r="F3524" t="str">
            <v>BEUVREQUEN</v>
          </cell>
        </row>
        <row r="3525">
          <cell r="F3525" t="str">
            <v>BEUVRIGNY</v>
          </cell>
        </row>
        <row r="3526">
          <cell r="F3526" t="str">
            <v>BEUVRON</v>
          </cell>
        </row>
        <row r="3527">
          <cell r="F3527" t="str">
            <v>BEUVRON-EN-AUGE</v>
          </cell>
        </row>
        <row r="3528">
          <cell r="F3528" t="str">
            <v>BEUVRY</v>
          </cell>
        </row>
        <row r="3529">
          <cell r="F3529" t="str">
            <v>BEUVRY-LA-FORET</v>
          </cell>
        </row>
        <row r="3530">
          <cell r="F3530" t="str">
            <v>BEUX</v>
          </cell>
        </row>
        <row r="3531">
          <cell r="F3531" t="str">
            <v>BEUXES</v>
          </cell>
        </row>
        <row r="3532">
          <cell r="F3532" t="str">
            <v>BEUZEC-CAP-SIZUN</v>
          </cell>
        </row>
        <row r="3533">
          <cell r="F3533" t="str">
            <v>BEUZEVILLE</v>
          </cell>
        </row>
        <row r="3534">
          <cell r="F3534" t="str">
            <v>BEUZEVILLE-AU-PLAIN</v>
          </cell>
        </row>
        <row r="3535">
          <cell r="F3535" t="str">
            <v>BEUZEVILLE-LA-BASTILLE</v>
          </cell>
        </row>
        <row r="3536">
          <cell r="F3536" t="str">
            <v>BEUZEVILLE-LA-GRENIER</v>
          </cell>
        </row>
        <row r="3537">
          <cell r="F3537" t="str">
            <v>BEUZEVILLE-LA-GUERARD</v>
          </cell>
        </row>
        <row r="3538">
          <cell r="F3538" t="str">
            <v>BEUZEVILLETTE</v>
          </cell>
        </row>
        <row r="3539">
          <cell r="F3539" t="str">
            <v>BEVENAIS</v>
          </cell>
        </row>
        <row r="3540">
          <cell r="F3540" t="str">
            <v>BEVEUGE</v>
          </cell>
        </row>
        <row r="3541">
          <cell r="F3541" t="str">
            <v>BEVILLE-LE-COMTE</v>
          </cell>
        </row>
        <row r="3542">
          <cell r="F3542" t="str">
            <v>BEVILLERS</v>
          </cell>
        </row>
        <row r="3543">
          <cell r="F3543" t="str">
            <v>BEVONS</v>
          </cell>
        </row>
        <row r="3544">
          <cell r="F3544" t="str">
            <v>BEVY</v>
          </cell>
        </row>
        <row r="3545">
          <cell r="F3545" t="str">
            <v>BEY</v>
          </cell>
        </row>
        <row r="3546">
          <cell r="F3546" t="str">
            <v>BEY</v>
          </cell>
        </row>
        <row r="3547">
          <cell r="F3547" t="str">
            <v>BEYCHAC-ET-CAILLAU</v>
          </cell>
        </row>
        <row r="3548">
          <cell r="F3548" t="str">
            <v>BEYLONGUE</v>
          </cell>
        </row>
        <row r="3549">
          <cell r="F3549" t="str">
            <v>BEYNAC</v>
          </cell>
        </row>
        <row r="3550">
          <cell r="F3550" t="str">
            <v>BEYNAC-ET-CAZENAC</v>
          </cell>
        </row>
        <row r="3551">
          <cell r="F3551" t="str">
            <v>BEYNAT</v>
          </cell>
        </row>
        <row r="3552">
          <cell r="F3552" t="str">
            <v>BEYNES</v>
          </cell>
        </row>
        <row r="3553">
          <cell r="F3553" t="str">
            <v>BEYNES</v>
          </cell>
        </row>
        <row r="3554">
          <cell r="F3554" t="str">
            <v>BEYNOST</v>
          </cell>
        </row>
        <row r="3555">
          <cell r="F3555" t="str">
            <v>BEYREDE-JUMET</v>
          </cell>
        </row>
        <row r="3556">
          <cell r="F3556" t="str">
            <v>BEYREN-LES-SIERCK</v>
          </cell>
        </row>
        <row r="3557">
          <cell r="F3557" t="str">
            <v>BEYRIE-EN-BEARN</v>
          </cell>
        </row>
        <row r="3558">
          <cell r="F3558" t="str">
            <v>BEYRIES</v>
          </cell>
        </row>
        <row r="3559">
          <cell r="F3559" t="str">
            <v>BEYRIE-SUR-JOYEUSE</v>
          </cell>
        </row>
        <row r="3560">
          <cell r="F3560" t="str">
            <v>BEYSSAC</v>
          </cell>
        </row>
        <row r="3561">
          <cell r="F3561" t="str">
            <v>BEYSSENAC</v>
          </cell>
        </row>
        <row r="3562">
          <cell r="F3562" t="str">
            <v>BEY-SUR-SEILLE</v>
          </cell>
        </row>
        <row r="3563">
          <cell r="F3563" t="str">
            <v>BEZ</v>
          </cell>
        </row>
        <row r="3564">
          <cell r="F3564" t="str">
            <v>BEZAC</v>
          </cell>
        </row>
        <row r="3565">
          <cell r="F3565" t="str">
            <v>BEZALLES</v>
          </cell>
        </row>
        <row r="3566">
          <cell r="F3566" t="str">
            <v>BEZANCOURT</v>
          </cell>
        </row>
        <row r="3567">
          <cell r="F3567" t="str">
            <v>BEZANGE-LA-GRANDE</v>
          </cell>
        </row>
        <row r="3568">
          <cell r="F3568" t="str">
            <v>BEZANGE-LA-PETITE</v>
          </cell>
        </row>
        <row r="3569">
          <cell r="F3569" t="str">
            <v>BEZANNES</v>
          </cell>
        </row>
        <row r="3570">
          <cell r="F3570" t="str">
            <v>BEZAUDUN-LES-ALPES</v>
          </cell>
        </row>
        <row r="3571">
          <cell r="F3571" t="str">
            <v>BEZAUDUN-SUR-BINE</v>
          </cell>
        </row>
        <row r="3572">
          <cell r="F3572" t="str">
            <v>BEZAUMONT</v>
          </cell>
        </row>
        <row r="3573">
          <cell r="F3573" t="str">
            <v>BEZE</v>
          </cell>
        </row>
        <row r="3574">
          <cell r="F3574" t="str">
            <v>BEZENAC</v>
          </cell>
        </row>
        <row r="3575">
          <cell r="F3575" t="str">
            <v>BEZENET</v>
          </cell>
        </row>
        <row r="3576">
          <cell r="F3576" t="str">
            <v>BEZERIL</v>
          </cell>
        </row>
        <row r="3577">
          <cell r="F3577" t="str">
            <v>BEZ-ET-ESPARON</v>
          </cell>
        </row>
        <row r="3578">
          <cell r="F3578" t="str">
            <v>BEZIERS</v>
          </cell>
        </row>
        <row r="3579">
          <cell r="F3579" t="str">
            <v>BEZINGHEM</v>
          </cell>
        </row>
        <row r="3580">
          <cell r="F3580" t="str">
            <v>BEZINS-GARRAUX</v>
          </cell>
        </row>
        <row r="3581">
          <cell r="F3581" t="str">
            <v>BEZOLE</v>
          </cell>
        </row>
        <row r="3582">
          <cell r="F3582" t="str">
            <v>BEZOLLES</v>
          </cell>
        </row>
        <row r="3583">
          <cell r="F3583" t="str">
            <v>BEZONS</v>
          </cell>
        </row>
        <row r="3584">
          <cell r="F3584" t="str">
            <v>BEZONVAUX</v>
          </cell>
        </row>
        <row r="3585">
          <cell r="F3585" t="str">
            <v>BEZOUCE</v>
          </cell>
        </row>
        <row r="3586">
          <cell r="F3586" t="str">
            <v>BEZOUOTTE</v>
          </cell>
        </row>
        <row r="3587">
          <cell r="F3587" t="str">
            <v>BEZUES-BAJON</v>
          </cell>
        </row>
        <row r="3588">
          <cell r="F3588" t="str">
            <v>BEZU-LA-FORET</v>
          </cell>
        </row>
        <row r="3589">
          <cell r="F3589" t="str">
            <v>BEZU-LE-GUERY</v>
          </cell>
        </row>
        <row r="3590">
          <cell r="F3590" t="str">
            <v>BEZU-SAINT-ELOI</v>
          </cell>
        </row>
        <row r="3591">
          <cell r="F3591" t="str">
            <v>BEZU-SAINT-GERMAIN</v>
          </cell>
        </row>
        <row r="3592">
          <cell r="F3592" t="str">
            <v>BIACHES</v>
          </cell>
        </row>
        <row r="3593">
          <cell r="F3593" t="str">
            <v>BIACHE-SAINT-VAAST</v>
          </cell>
        </row>
        <row r="3594">
          <cell r="F3594" t="str">
            <v>BIANS-LES-USIERS</v>
          </cell>
        </row>
        <row r="3595">
          <cell r="F3595" t="str">
            <v>BIARD</v>
          </cell>
        </row>
        <row r="3596">
          <cell r="F3596" t="str">
            <v>BIARNE</v>
          </cell>
        </row>
        <row r="3597">
          <cell r="F3597" t="str">
            <v>BIARRE</v>
          </cell>
        </row>
        <row r="3598">
          <cell r="F3598" t="str">
            <v>BIARRITZ</v>
          </cell>
        </row>
        <row r="3599">
          <cell r="F3599" t="str">
            <v>BIARROTTE</v>
          </cell>
        </row>
        <row r="3600">
          <cell r="F3600" t="str">
            <v>BIARS-SUR-CERE</v>
          </cell>
        </row>
        <row r="3601">
          <cell r="F3601" t="str">
            <v>BIAS</v>
          </cell>
        </row>
        <row r="3602">
          <cell r="F3602" t="str">
            <v>BIAS</v>
          </cell>
        </row>
        <row r="3603">
          <cell r="F3603" t="str">
            <v>BIAUDOS</v>
          </cell>
        </row>
        <row r="3604">
          <cell r="F3604" t="str">
            <v>BIBICHE</v>
          </cell>
        </row>
        <row r="3605">
          <cell r="F3605" t="str">
            <v>BIBLISHEIM</v>
          </cell>
        </row>
        <row r="3606">
          <cell r="F3606" t="str">
            <v>BIBOST</v>
          </cell>
        </row>
        <row r="3607">
          <cell r="F3607" t="str">
            <v>BICHANCOURT</v>
          </cell>
        </row>
        <row r="3608">
          <cell r="F3608" t="str">
            <v>BICHES</v>
          </cell>
        </row>
        <row r="3609">
          <cell r="F3609" t="str">
            <v>BICKENHOLTZ</v>
          </cell>
        </row>
        <row r="3610">
          <cell r="F3610" t="str">
            <v>BICQUELEY</v>
          </cell>
        </row>
        <row r="3611">
          <cell r="F3611" t="str">
            <v>BIDACHE</v>
          </cell>
        </row>
        <row r="3612">
          <cell r="F3612" t="str">
            <v>BIDARRAY</v>
          </cell>
        </row>
        <row r="3613">
          <cell r="F3613" t="str">
            <v>BIDART</v>
          </cell>
        </row>
        <row r="3614">
          <cell r="F3614" t="str">
            <v>BIDESTROFF</v>
          </cell>
        </row>
        <row r="3615">
          <cell r="F3615" t="str">
            <v>BIDING</v>
          </cell>
        </row>
        <row r="3616">
          <cell r="F3616" t="str">
            <v>BIDON</v>
          </cell>
        </row>
        <row r="3617">
          <cell r="F3617" t="str">
            <v>BIDOS</v>
          </cell>
        </row>
        <row r="3618">
          <cell r="F3618" t="str">
            <v>BIECOURT</v>
          </cell>
        </row>
        <row r="3619">
          <cell r="F3619" t="str">
            <v>BIEDERTHAL</v>
          </cell>
        </row>
        <row r="3620">
          <cell r="F3620" t="str">
            <v>BIEF</v>
          </cell>
        </row>
        <row r="3621">
          <cell r="F3621" t="str">
            <v>BIEF-DES-MAISONS</v>
          </cell>
        </row>
        <row r="3622">
          <cell r="F3622" t="str">
            <v>BIEF-DU-FOURG</v>
          </cell>
        </row>
        <row r="3623">
          <cell r="F3623" t="str">
            <v>BIEFMORIN</v>
          </cell>
        </row>
        <row r="3624">
          <cell r="F3624" t="str">
            <v>BIEFVILLERS-LES-BAPAUME</v>
          </cell>
        </row>
        <row r="3625">
          <cell r="F3625" t="str">
            <v>BIELLE</v>
          </cell>
        </row>
        <row r="3626">
          <cell r="F3626" t="str">
            <v>BIENCOURT</v>
          </cell>
        </row>
        <row r="3627">
          <cell r="F3627" t="str">
            <v>BIENCOURT-SUR-ORGE</v>
          </cell>
        </row>
        <row r="3628">
          <cell r="F3628" t="str">
            <v>BIENVILLE</v>
          </cell>
        </row>
        <row r="3629">
          <cell r="F3629" t="str">
            <v>BIENVILLE-LA-PETITE</v>
          </cell>
        </row>
        <row r="3630">
          <cell r="F3630" t="str">
            <v>BIENVILLERS-AU-BOIS</v>
          </cell>
        </row>
        <row r="3631">
          <cell r="F3631" t="str">
            <v>BIERMES</v>
          </cell>
        </row>
        <row r="3632">
          <cell r="F3632" t="str">
            <v>BIERMONT</v>
          </cell>
        </row>
        <row r="3633">
          <cell r="F3633" t="str">
            <v>BIERNE</v>
          </cell>
        </row>
        <row r="3634">
          <cell r="F3634" t="str">
            <v>BIERNE</v>
          </cell>
        </row>
        <row r="3635">
          <cell r="F3635" t="str">
            <v>BIERRE-LES-SEMUR</v>
          </cell>
        </row>
        <row r="3636">
          <cell r="F3636" t="str">
            <v>BIERRY-LES-BELLES-FONTAINES</v>
          </cell>
        </row>
        <row r="3637">
          <cell r="F3637" t="str">
            <v>BIERT</v>
          </cell>
        </row>
        <row r="3638">
          <cell r="F3638" t="str">
            <v>BIERVILLE</v>
          </cell>
        </row>
        <row r="3639">
          <cell r="F3639" t="str">
            <v>BIESHEIM</v>
          </cell>
        </row>
        <row r="3640">
          <cell r="F3640" t="str">
            <v>BIESLES</v>
          </cell>
        </row>
        <row r="3641">
          <cell r="F3641" t="str">
            <v>BIETLENHEIM</v>
          </cell>
        </row>
        <row r="3642">
          <cell r="F3642" t="str">
            <v>BIEUJAC</v>
          </cell>
        </row>
        <row r="3643">
          <cell r="F3643" t="str">
            <v>BIEUXY</v>
          </cell>
        </row>
        <row r="3644">
          <cell r="F3644" t="str">
            <v>BIEUZY</v>
          </cell>
        </row>
        <row r="3645">
          <cell r="F3645" t="str">
            <v>BIEVILLE</v>
          </cell>
        </row>
        <row r="3646">
          <cell r="F3646" t="str">
            <v>BIEVILLE-BEUVILLE</v>
          </cell>
        </row>
        <row r="3647">
          <cell r="F3647" t="str">
            <v>BIEVILLE-QUETIEVILLE</v>
          </cell>
        </row>
        <row r="3648">
          <cell r="F3648" t="str">
            <v>BIEVRES</v>
          </cell>
        </row>
        <row r="3649">
          <cell r="F3649" t="str">
            <v>BIEVRES</v>
          </cell>
        </row>
        <row r="3650">
          <cell r="F3650" t="str">
            <v>BIEVRES</v>
          </cell>
        </row>
        <row r="3651">
          <cell r="F3651" t="str">
            <v>BIFFONTAINE</v>
          </cell>
        </row>
        <row r="3652">
          <cell r="F3652" t="str">
            <v>BIGANOS</v>
          </cell>
        </row>
        <row r="3653">
          <cell r="F3653" t="str">
            <v>BIGNAC</v>
          </cell>
        </row>
        <row r="3654">
          <cell r="F3654" t="str">
            <v>BIGNAN</v>
          </cell>
        </row>
        <row r="3655">
          <cell r="F3655" t="str">
            <v>BIGNAY</v>
          </cell>
        </row>
        <row r="3656">
          <cell r="F3656" t="str">
            <v>BIGNE</v>
          </cell>
        </row>
        <row r="3657">
          <cell r="F3657" t="str">
            <v>BIGNICOURT</v>
          </cell>
        </row>
        <row r="3658">
          <cell r="F3658" t="str">
            <v>BIGNICOURT-SUR-MARNE</v>
          </cell>
        </row>
        <row r="3659">
          <cell r="F3659" t="str">
            <v>BIGNICOURT-SUR-SAULX</v>
          </cell>
        </row>
        <row r="3660">
          <cell r="F3660" t="str">
            <v>BIGNON</v>
          </cell>
        </row>
        <row r="3661">
          <cell r="F3661" t="str">
            <v>BIGNON-DU-MAINE</v>
          </cell>
        </row>
        <row r="3662">
          <cell r="F3662" t="str">
            <v>BIGNON-MIRABEAU</v>
          </cell>
        </row>
        <row r="3663">
          <cell r="F3663" t="str">
            <v>BIGNOUX</v>
          </cell>
        </row>
        <row r="3664">
          <cell r="F3664" t="str">
            <v>BIGORNO</v>
          </cell>
        </row>
        <row r="3665">
          <cell r="F3665" t="str">
            <v>BIGOTTIERE</v>
          </cell>
        </row>
        <row r="3666">
          <cell r="F3666" t="str">
            <v>BIGUGLIA</v>
          </cell>
        </row>
        <row r="3667">
          <cell r="F3667" t="str">
            <v>BIHOREL</v>
          </cell>
        </row>
        <row r="3668">
          <cell r="F3668" t="str">
            <v>BIHUCOURT</v>
          </cell>
        </row>
        <row r="3669">
          <cell r="F3669" t="str">
            <v>BILHERES</v>
          </cell>
        </row>
        <row r="3670">
          <cell r="F3670" t="str">
            <v>BILIA</v>
          </cell>
        </row>
        <row r="3671">
          <cell r="F3671" t="str">
            <v>BILIEU</v>
          </cell>
        </row>
        <row r="3672">
          <cell r="F3672" t="str">
            <v>BILLAC</v>
          </cell>
        </row>
        <row r="3673">
          <cell r="F3673" t="str">
            <v>BILLANCELLES</v>
          </cell>
        </row>
        <row r="3674">
          <cell r="F3674" t="str">
            <v>BILLANCOURT</v>
          </cell>
        </row>
        <row r="3675">
          <cell r="F3675" t="str">
            <v>BILLANGES</v>
          </cell>
        </row>
        <row r="3676">
          <cell r="F3676" t="str">
            <v>BILLAUX</v>
          </cell>
        </row>
        <row r="3677">
          <cell r="F3677" t="str">
            <v>BILLE</v>
          </cell>
        </row>
        <row r="3678">
          <cell r="F3678" t="str">
            <v>BILLECUL</v>
          </cell>
        </row>
        <row r="3679">
          <cell r="F3679" t="str">
            <v>BILLERE</v>
          </cell>
        </row>
        <row r="3680">
          <cell r="F3680" t="str">
            <v>BILLEY</v>
          </cell>
        </row>
        <row r="3681">
          <cell r="F3681" t="str">
            <v>BILLEZOIS</v>
          </cell>
        </row>
        <row r="3682">
          <cell r="F3682" t="str">
            <v>BILLIAT</v>
          </cell>
        </row>
        <row r="3683">
          <cell r="F3683" t="str">
            <v>BILLIEME</v>
          </cell>
        </row>
        <row r="3684">
          <cell r="F3684" t="str">
            <v>BILLIERE</v>
          </cell>
        </row>
        <row r="3685">
          <cell r="F3685" t="str">
            <v>BILLIERS</v>
          </cell>
        </row>
        <row r="3686">
          <cell r="F3686" t="str">
            <v>BILLIO</v>
          </cell>
        </row>
        <row r="3687">
          <cell r="F3687" t="str">
            <v>BILLOM</v>
          </cell>
        </row>
        <row r="3688">
          <cell r="F3688" t="str">
            <v>BILLY</v>
          </cell>
        </row>
        <row r="3689">
          <cell r="F3689" t="str">
            <v>BILLY</v>
          </cell>
        </row>
        <row r="3690">
          <cell r="F3690" t="str">
            <v>BILLY</v>
          </cell>
        </row>
        <row r="3691">
          <cell r="F3691" t="str">
            <v>BILLY-BERCLAU</v>
          </cell>
        </row>
        <row r="3692">
          <cell r="F3692" t="str">
            <v>BILLY-CHEVANNES</v>
          </cell>
        </row>
        <row r="3693">
          <cell r="F3693" t="str">
            <v>BILLY-LE-GRAND</v>
          </cell>
        </row>
        <row r="3694">
          <cell r="F3694" t="str">
            <v>BILLY-LES-CHANCEAUX</v>
          </cell>
        </row>
        <row r="3695">
          <cell r="F3695" t="str">
            <v>BILLY-MONTIGNY</v>
          </cell>
        </row>
        <row r="3696">
          <cell r="F3696" t="str">
            <v>BILLY-SOUS-MANGIENNES</v>
          </cell>
        </row>
        <row r="3697">
          <cell r="F3697" t="str">
            <v>BILLY-SUR-AISNE</v>
          </cell>
        </row>
        <row r="3698">
          <cell r="F3698" t="str">
            <v>BILLY-SUR-OISY</v>
          </cell>
        </row>
        <row r="3699">
          <cell r="F3699" t="str">
            <v>BILLY-SUR-OURCQ</v>
          </cell>
        </row>
        <row r="3700">
          <cell r="F3700" t="str">
            <v>BILTZHEIM</v>
          </cell>
        </row>
        <row r="3701">
          <cell r="F3701" t="str">
            <v>BILWISHEIM</v>
          </cell>
        </row>
        <row r="3702">
          <cell r="F3702" t="str">
            <v>BIMONT</v>
          </cell>
        </row>
        <row r="3703">
          <cell r="F3703" t="str">
            <v>BINARVILLE</v>
          </cell>
        </row>
        <row r="3704">
          <cell r="F3704" t="str">
            <v>BINAS</v>
          </cell>
        </row>
        <row r="3705">
          <cell r="F3705" t="str">
            <v>BINDERNHEIM</v>
          </cell>
        </row>
        <row r="3706">
          <cell r="F3706" t="str">
            <v>BINGES</v>
          </cell>
        </row>
        <row r="3707">
          <cell r="F3707" t="str">
            <v>BINIC</v>
          </cell>
        </row>
        <row r="3708">
          <cell r="F3708" t="str">
            <v>BINING</v>
          </cell>
        </row>
        <row r="3709">
          <cell r="F3709" t="str">
            <v>BINIVILLE</v>
          </cell>
        </row>
        <row r="3710">
          <cell r="F3710" t="str">
            <v>BINOS</v>
          </cell>
        </row>
        <row r="3711">
          <cell r="F3711" t="str">
            <v>BINSON-ET-ORQUIGNY</v>
          </cell>
        </row>
        <row r="3712">
          <cell r="F3712" t="str">
            <v>BIO</v>
          </cell>
        </row>
        <row r="3713">
          <cell r="F3713" t="str">
            <v>BIOL</v>
          </cell>
        </row>
        <row r="3714">
          <cell r="F3714" t="str">
            <v>BIOLLE</v>
          </cell>
        </row>
        <row r="3715">
          <cell r="F3715" t="str">
            <v>BIOLLET</v>
          </cell>
        </row>
        <row r="3716">
          <cell r="F3716" t="str">
            <v>BION</v>
          </cell>
        </row>
        <row r="3717">
          <cell r="F3717" t="str">
            <v>BIONCOURT</v>
          </cell>
        </row>
        <row r="3718">
          <cell r="F3718" t="str">
            <v>BIONVILLE</v>
          </cell>
        </row>
        <row r="3719">
          <cell r="F3719" t="str">
            <v>BIONVILLE-SUR-NIED</v>
          </cell>
        </row>
        <row r="3720">
          <cell r="F3720" t="str">
            <v>BIOT</v>
          </cell>
        </row>
        <row r="3721">
          <cell r="F3721" t="str">
            <v>BIOT</v>
          </cell>
        </row>
        <row r="3722">
          <cell r="F3722" t="str">
            <v>BIOULE</v>
          </cell>
        </row>
        <row r="3723">
          <cell r="F3723" t="str">
            <v>BIOUSSAC</v>
          </cell>
        </row>
        <row r="3724">
          <cell r="F3724" t="str">
            <v>BIOZAT</v>
          </cell>
        </row>
        <row r="3725">
          <cell r="F3725" t="str">
            <v>BIRAC</v>
          </cell>
        </row>
        <row r="3726">
          <cell r="F3726" t="str">
            <v>BIRAC</v>
          </cell>
        </row>
        <row r="3727">
          <cell r="F3727" t="str">
            <v>BIRAC-SUR-TREC</v>
          </cell>
        </row>
        <row r="3728">
          <cell r="F3728" t="str">
            <v>BIRAN</v>
          </cell>
        </row>
        <row r="3729">
          <cell r="F3729" t="str">
            <v>BIRAS</v>
          </cell>
        </row>
        <row r="3730">
          <cell r="F3730" t="str">
            <v>BIRIATOU</v>
          </cell>
        </row>
        <row r="3731">
          <cell r="F3731" t="str">
            <v>BIRIEUX</v>
          </cell>
        </row>
        <row r="3732">
          <cell r="F3732" t="str">
            <v>BIRKENWALD</v>
          </cell>
        </row>
        <row r="3733">
          <cell r="F3733" t="str">
            <v>BIRON</v>
          </cell>
        </row>
        <row r="3734">
          <cell r="F3734" t="str">
            <v>BIRON</v>
          </cell>
        </row>
        <row r="3735">
          <cell r="F3735" t="str">
            <v>BIRON</v>
          </cell>
        </row>
        <row r="3736">
          <cell r="F3736" t="str">
            <v>BISCARROSSE</v>
          </cell>
        </row>
        <row r="3737">
          <cell r="F3737" t="str">
            <v>BISCHHEIM</v>
          </cell>
        </row>
        <row r="3738">
          <cell r="F3738" t="str">
            <v>BISCHHOLTZ</v>
          </cell>
        </row>
        <row r="3739">
          <cell r="F3739" t="str">
            <v>BISCHOFFSHEIM</v>
          </cell>
        </row>
        <row r="3740">
          <cell r="F3740" t="str">
            <v>BISCHWIHR</v>
          </cell>
        </row>
        <row r="3741">
          <cell r="F3741" t="str">
            <v>BISCHWILLER</v>
          </cell>
        </row>
        <row r="3742">
          <cell r="F3742" t="str">
            <v>BISEL</v>
          </cell>
        </row>
        <row r="3743">
          <cell r="F3743" t="str">
            <v>BISINCHI</v>
          </cell>
        </row>
        <row r="3744">
          <cell r="F3744" t="str">
            <v>BISLEE</v>
          </cell>
        </row>
        <row r="3745">
          <cell r="F3745" t="str">
            <v>BISSERT</v>
          </cell>
        </row>
        <row r="3746">
          <cell r="F3746" t="str">
            <v>BISSEUIL</v>
          </cell>
        </row>
        <row r="3747">
          <cell r="F3747" t="str">
            <v>BISSEY-LA-COTE</v>
          </cell>
        </row>
        <row r="3748">
          <cell r="F3748" t="str">
            <v>BISSEY-LA-PIERRE</v>
          </cell>
        </row>
        <row r="3749">
          <cell r="F3749" t="str">
            <v>BISSEY-SOUS-CRUCHAUD</v>
          </cell>
        </row>
        <row r="3750">
          <cell r="F3750" t="str">
            <v>BISSEZEELE</v>
          </cell>
        </row>
        <row r="3751">
          <cell r="F3751" t="str">
            <v>BISSIERES</v>
          </cell>
        </row>
        <row r="3752">
          <cell r="F3752" t="str">
            <v>BISSY-LA-MACONNAISE</v>
          </cell>
        </row>
        <row r="3753">
          <cell r="F3753" t="str">
            <v>BISSY-SOUS-UXELLES</v>
          </cell>
        </row>
        <row r="3754">
          <cell r="F3754" t="str">
            <v>BISSY-SUR-FLEY</v>
          </cell>
        </row>
        <row r="3755">
          <cell r="F3755" t="str">
            <v>BISTEN-EN-LORRAINE</v>
          </cell>
        </row>
        <row r="3756">
          <cell r="F3756" t="str">
            <v>BISTROFF</v>
          </cell>
        </row>
        <row r="3757">
          <cell r="F3757" t="str">
            <v>BITCHE</v>
          </cell>
        </row>
        <row r="3758">
          <cell r="F3758" t="str">
            <v>BITRY</v>
          </cell>
        </row>
        <row r="3759">
          <cell r="F3759" t="str">
            <v>BITRY</v>
          </cell>
        </row>
        <row r="3760">
          <cell r="F3760" t="str">
            <v>BITSCHHOFFEN</v>
          </cell>
        </row>
        <row r="3761">
          <cell r="F3761" t="str">
            <v>BITSCHWILLER-LES-THANN</v>
          </cell>
        </row>
        <row r="3762">
          <cell r="F3762" t="str">
            <v>BIVES</v>
          </cell>
        </row>
        <row r="3763">
          <cell r="F3763" t="str">
            <v>BIVIERS</v>
          </cell>
        </row>
        <row r="3764">
          <cell r="F3764" t="str">
            <v>BIVILLE</v>
          </cell>
        </row>
        <row r="3765">
          <cell r="F3765" t="str">
            <v>BIVILLE-LA-BAIGNARDE</v>
          </cell>
        </row>
        <row r="3766">
          <cell r="F3766" t="str">
            <v>BIVILLE-LA-RIVIERE</v>
          </cell>
        </row>
        <row r="3767">
          <cell r="F3767" t="str">
            <v>BIVILLE-SUR-MER</v>
          </cell>
        </row>
        <row r="3768">
          <cell r="F3768" t="str">
            <v>BIVILLIERS</v>
          </cell>
        </row>
        <row r="3769">
          <cell r="F3769" t="str">
            <v>BIZANET</v>
          </cell>
        </row>
        <row r="3770">
          <cell r="F3770" t="str">
            <v>BIZANOS</v>
          </cell>
        </row>
        <row r="3771">
          <cell r="F3771" t="str">
            <v>BIZE</v>
          </cell>
        </row>
        <row r="3772">
          <cell r="F3772" t="str">
            <v>BIZE</v>
          </cell>
        </row>
        <row r="3773">
          <cell r="F3773" t="str">
            <v>BIZE-MINERVOIS</v>
          </cell>
        </row>
        <row r="3774">
          <cell r="F3774" t="str">
            <v>BIZENEUILLE</v>
          </cell>
        </row>
        <row r="3775">
          <cell r="F3775" t="str">
            <v>BIZIAT</v>
          </cell>
        </row>
        <row r="3776">
          <cell r="F3776" t="str">
            <v>BIZONNES</v>
          </cell>
        </row>
        <row r="3777">
          <cell r="F3777" t="str">
            <v>BIZOT</v>
          </cell>
        </row>
        <row r="3778">
          <cell r="F3778" t="str">
            <v>BIZOTS</v>
          </cell>
        </row>
        <row r="3779">
          <cell r="F3779" t="str">
            <v>BIZOU</v>
          </cell>
        </row>
        <row r="3780">
          <cell r="F3780" t="str">
            <v>BIZOUS</v>
          </cell>
        </row>
        <row r="3781">
          <cell r="F3781" t="str">
            <v>BLACE</v>
          </cell>
        </row>
        <row r="3782">
          <cell r="F3782" t="str">
            <v>BLACOURT</v>
          </cell>
        </row>
        <row r="3783">
          <cell r="F3783" t="str">
            <v>BLACQUEVILLE</v>
          </cell>
        </row>
        <row r="3784">
          <cell r="F3784" t="str">
            <v>BLACY</v>
          </cell>
        </row>
        <row r="3785">
          <cell r="F3785" t="str">
            <v>BLACY</v>
          </cell>
        </row>
        <row r="3786">
          <cell r="F3786" t="str">
            <v>BLAESHEIM</v>
          </cell>
        </row>
        <row r="3787">
          <cell r="F3787" t="str">
            <v>BLAGNAC</v>
          </cell>
        </row>
        <row r="3788">
          <cell r="F3788" t="str">
            <v>BLAGNY</v>
          </cell>
        </row>
        <row r="3789">
          <cell r="F3789" t="str">
            <v>BLAGNY-SUR-VINGEANNE</v>
          </cell>
        </row>
        <row r="3790">
          <cell r="F3790" t="str">
            <v>BLAIGNAC</v>
          </cell>
        </row>
        <row r="3791">
          <cell r="F3791" t="str">
            <v>BLAIGNAN</v>
          </cell>
        </row>
        <row r="3792">
          <cell r="F3792" t="str">
            <v>BLAIN</v>
          </cell>
        </row>
        <row r="3793">
          <cell r="F3793" t="str">
            <v>BLAINCOURT-LES-PRECY</v>
          </cell>
        </row>
        <row r="3794">
          <cell r="F3794" t="str">
            <v>BLAINCOURT-SUR-AUBE</v>
          </cell>
        </row>
        <row r="3795">
          <cell r="F3795" t="str">
            <v>BLAINVILLE-CREVON</v>
          </cell>
        </row>
        <row r="3796">
          <cell r="F3796" t="str">
            <v>BLAINVILLE-SUR-L'EAU</v>
          </cell>
        </row>
        <row r="3797">
          <cell r="F3797" t="str">
            <v>BLAINVILLE-SUR-MER</v>
          </cell>
        </row>
        <row r="3798">
          <cell r="F3798" t="str">
            <v>BLAINVILLE-SUR-ORNE</v>
          </cell>
        </row>
        <row r="3799">
          <cell r="F3799" t="str">
            <v>BLAIRVILLE</v>
          </cell>
        </row>
        <row r="3800">
          <cell r="F3800" t="str">
            <v>BLAISE-SOUS-ARZILLIERES</v>
          </cell>
        </row>
        <row r="3801">
          <cell r="F3801" t="str">
            <v>BLAISON-GOHIER</v>
          </cell>
        </row>
        <row r="3802">
          <cell r="F3802" t="str">
            <v>BLAISY</v>
          </cell>
        </row>
        <row r="3803">
          <cell r="F3803" t="str">
            <v>BLAISY-BAS</v>
          </cell>
        </row>
        <row r="3804">
          <cell r="F3804" t="str">
            <v>BLAISY-HAUT</v>
          </cell>
        </row>
        <row r="3805">
          <cell r="F3805" t="str">
            <v>BLAJAN</v>
          </cell>
        </row>
        <row r="3806">
          <cell r="F3806" t="str">
            <v>BLAMONT</v>
          </cell>
        </row>
        <row r="3807">
          <cell r="F3807" t="str">
            <v>BLAMONT</v>
          </cell>
        </row>
        <row r="3808">
          <cell r="F3808" t="str">
            <v>BLAN</v>
          </cell>
        </row>
        <row r="3809">
          <cell r="F3809" t="str">
            <v>BLANC</v>
          </cell>
        </row>
        <row r="3810">
          <cell r="F3810" t="str">
            <v>BLANCAFORT</v>
          </cell>
        </row>
        <row r="3811">
          <cell r="F3811" t="str">
            <v>BLANCEY</v>
          </cell>
        </row>
        <row r="3812">
          <cell r="F3812" t="str">
            <v>BLANCFOSSE</v>
          </cell>
        </row>
        <row r="3813">
          <cell r="F3813" t="str">
            <v>BLANCHE-EGLISE</v>
          </cell>
        </row>
        <row r="3814">
          <cell r="F3814" t="str">
            <v>BLANCHEFOSSE-ET-BAY</v>
          </cell>
        </row>
        <row r="3815">
          <cell r="F3815" t="str">
            <v>BLANCHERUPT</v>
          </cell>
        </row>
        <row r="3816">
          <cell r="F3816" t="str">
            <v>BLANC-MESNIL</v>
          </cell>
        </row>
        <row r="3817">
          <cell r="F3817" t="str">
            <v>BLANDAINVILLE</v>
          </cell>
        </row>
        <row r="3818">
          <cell r="F3818" t="str">
            <v>BLANDAS</v>
          </cell>
        </row>
        <row r="3819">
          <cell r="F3819" t="str">
            <v>BLANDIN</v>
          </cell>
        </row>
        <row r="3820">
          <cell r="F3820" t="str">
            <v>BLANDOUET</v>
          </cell>
        </row>
        <row r="3821">
          <cell r="F3821" t="str">
            <v>BLANDY</v>
          </cell>
        </row>
        <row r="3822">
          <cell r="F3822" t="str">
            <v>BLANDY</v>
          </cell>
        </row>
        <row r="3823">
          <cell r="F3823" t="str">
            <v>BLANGERVAL-BLANGERMONT</v>
          </cell>
        </row>
        <row r="3824">
          <cell r="F3824" t="str">
            <v>BLANGY-LE-CHATEAU</v>
          </cell>
        </row>
        <row r="3825">
          <cell r="F3825" t="str">
            <v>BLANGY-SOUS-POIX</v>
          </cell>
        </row>
        <row r="3826">
          <cell r="F3826" t="str">
            <v>BLANGY-SUR-BRESLE</v>
          </cell>
        </row>
        <row r="3827">
          <cell r="F3827" t="str">
            <v>BLANGY-SUR-TERNOISE</v>
          </cell>
        </row>
        <row r="3828">
          <cell r="F3828" t="str">
            <v>BLANGY-TRONVILLE</v>
          </cell>
        </row>
        <row r="3829">
          <cell r="F3829" t="str">
            <v>BLANNAY</v>
          </cell>
        </row>
        <row r="3830">
          <cell r="F3830" t="str">
            <v>BLANOT</v>
          </cell>
        </row>
        <row r="3831">
          <cell r="F3831" t="str">
            <v>BLANOT</v>
          </cell>
        </row>
        <row r="3832">
          <cell r="F3832" t="str">
            <v>BLANQUEFORT</v>
          </cell>
        </row>
        <row r="3833">
          <cell r="F3833" t="str">
            <v>BLANQUEFORT</v>
          </cell>
        </row>
        <row r="3834">
          <cell r="F3834" t="str">
            <v>BLANQUEFORT-SUR-BRIOLANCE</v>
          </cell>
        </row>
        <row r="3835">
          <cell r="F3835" t="str">
            <v>BLANZAC</v>
          </cell>
        </row>
        <row r="3836">
          <cell r="F3836" t="str">
            <v>BLANZAC</v>
          </cell>
        </row>
        <row r="3837">
          <cell r="F3837" t="str">
            <v>BLANZAC-LES-MATHA</v>
          </cell>
        </row>
        <row r="3838">
          <cell r="F3838" t="str">
            <v>BLANZAC-PORCHERESSE</v>
          </cell>
        </row>
        <row r="3839">
          <cell r="F3839" t="str">
            <v>BLANZAGUET-SAINT-CYBARD</v>
          </cell>
        </row>
        <row r="3840">
          <cell r="F3840" t="str">
            <v>BLANZAT</v>
          </cell>
        </row>
        <row r="3841">
          <cell r="F3841" t="str">
            <v>BLANZAY</v>
          </cell>
        </row>
        <row r="3842">
          <cell r="F3842" t="str">
            <v>BLANZAY-SUR-BOUTONNE</v>
          </cell>
        </row>
        <row r="3843">
          <cell r="F3843" t="str">
            <v>BLANZEE</v>
          </cell>
        </row>
        <row r="3844">
          <cell r="F3844" t="str">
            <v>BLANZY</v>
          </cell>
        </row>
        <row r="3845">
          <cell r="F3845" t="str">
            <v>BLANZY-LA-SALONNAISE</v>
          </cell>
        </row>
        <row r="3846">
          <cell r="F3846" t="str">
            <v>BLANZY-LES-FISMES</v>
          </cell>
        </row>
        <row r="3847">
          <cell r="F3847" t="str">
            <v>BLARGIES</v>
          </cell>
        </row>
        <row r="3848">
          <cell r="F3848" t="str">
            <v>BLARIANS</v>
          </cell>
        </row>
        <row r="3849">
          <cell r="F3849" t="str">
            <v>BLARINGHEM</v>
          </cell>
        </row>
        <row r="3850">
          <cell r="F3850" t="str">
            <v>BLARS</v>
          </cell>
        </row>
        <row r="3851">
          <cell r="F3851" t="str">
            <v>BLARU</v>
          </cell>
        </row>
        <row r="3852">
          <cell r="F3852" t="str">
            <v>BLASIMON</v>
          </cell>
        </row>
        <row r="3853">
          <cell r="F3853" t="str">
            <v>BLASLAY</v>
          </cell>
        </row>
        <row r="3854">
          <cell r="F3854" t="str">
            <v>BLASSAC</v>
          </cell>
        </row>
        <row r="3855">
          <cell r="F3855" t="str">
            <v>BLAUDEIX</v>
          </cell>
        </row>
        <row r="3856">
          <cell r="F3856" t="str">
            <v>BLAUSASC</v>
          </cell>
        </row>
        <row r="3857">
          <cell r="F3857" t="str">
            <v>BLAUVAC</v>
          </cell>
        </row>
        <row r="3858">
          <cell r="F3858" t="str">
            <v>BLAUZAC</v>
          </cell>
        </row>
        <row r="3859">
          <cell r="F3859" t="str">
            <v>BLAVIGNAC</v>
          </cell>
        </row>
        <row r="3860">
          <cell r="F3860" t="str">
            <v>BLAVOZY</v>
          </cell>
        </row>
        <row r="3861">
          <cell r="F3861" t="str">
            <v>BLAY</v>
          </cell>
        </row>
        <row r="3862">
          <cell r="F3862" t="str">
            <v>BLAYE</v>
          </cell>
        </row>
        <row r="3863">
          <cell r="F3863" t="str">
            <v>BLAYE-LES-MINES</v>
          </cell>
        </row>
        <row r="3864">
          <cell r="F3864" t="str">
            <v>BLAYMONT</v>
          </cell>
        </row>
        <row r="3865">
          <cell r="F3865" t="str">
            <v>BLAZIERT</v>
          </cell>
        </row>
        <row r="3866">
          <cell r="F3866" t="str">
            <v>BLECOURT</v>
          </cell>
        </row>
        <row r="3867">
          <cell r="F3867" t="str">
            <v>BLECOURT</v>
          </cell>
        </row>
        <row r="3868">
          <cell r="F3868" t="str">
            <v>BLEIGNY-LE-CARREAU</v>
          </cell>
        </row>
        <row r="3869">
          <cell r="F3869" t="str">
            <v>BLEMEREY</v>
          </cell>
        </row>
        <row r="3870">
          <cell r="F3870" t="str">
            <v>BLEMEREY</v>
          </cell>
        </row>
        <row r="3871">
          <cell r="F3871" t="str">
            <v>BLENDECQUES</v>
          </cell>
        </row>
        <row r="3872">
          <cell r="F3872" t="str">
            <v>BLENEAU</v>
          </cell>
        </row>
        <row r="3873">
          <cell r="F3873" t="str">
            <v>BLENNES</v>
          </cell>
        </row>
        <row r="3874">
          <cell r="F3874" t="str">
            <v>BLENOD-LES-PONT-A-MOUSSON</v>
          </cell>
        </row>
        <row r="3875">
          <cell r="F3875" t="str">
            <v>BLENOD-LES-TOUL</v>
          </cell>
        </row>
        <row r="3876">
          <cell r="F3876" t="str">
            <v>BLEQUIN</v>
          </cell>
        </row>
        <row r="3877">
          <cell r="F3877" t="str">
            <v>BLERANCOURT</v>
          </cell>
        </row>
        <row r="3878">
          <cell r="F3878" t="str">
            <v>BLERE</v>
          </cell>
        </row>
        <row r="3879">
          <cell r="F3879" t="str">
            <v>BLERUAIS</v>
          </cell>
        </row>
        <row r="3880">
          <cell r="F3880" t="str">
            <v>BLESIGNAC</v>
          </cell>
        </row>
        <row r="3881">
          <cell r="F3881" t="str">
            <v>BLESLE</v>
          </cell>
        </row>
        <row r="3882">
          <cell r="F3882" t="str">
            <v>BLESME</v>
          </cell>
        </row>
        <row r="3883">
          <cell r="F3883" t="str">
            <v>BLESMES</v>
          </cell>
        </row>
        <row r="3884">
          <cell r="F3884" t="str">
            <v>BLESSAC</v>
          </cell>
        </row>
        <row r="3885">
          <cell r="F3885" t="str">
            <v>BLESSEY</v>
          </cell>
        </row>
        <row r="3886">
          <cell r="F3886" t="str">
            <v>BLESSONVILLE</v>
          </cell>
        </row>
        <row r="3887">
          <cell r="F3887" t="str">
            <v>BLESSY</v>
          </cell>
        </row>
        <row r="3888">
          <cell r="F3888" t="str">
            <v>BLET</v>
          </cell>
        </row>
        <row r="3889">
          <cell r="F3889" t="str">
            <v>BLETTERANS</v>
          </cell>
        </row>
        <row r="3890">
          <cell r="F3890" t="str">
            <v>BLEURVILLE</v>
          </cell>
        </row>
        <row r="3891">
          <cell r="F3891" t="str">
            <v>BLEURY</v>
          </cell>
        </row>
        <row r="3892">
          <cell r="F3892" t="str">
            <v>BLEVAINCOURT</v>
          </cell>
        </row>
        <row r="3893">
          <cell r="F3893" t="str">
            <v>BLEVES</v>
          </cell>
        </row>
        <row r="3894">
          <cell r="F3894" t="str">
            <v>BLEYMARD</v>
          </cell>
        </row>
        <row r="3895">
          <cell r="F3895" t="str">
            <v>BLICOURT</v>
          </cell>
        </row>
        <row r="3896">
          <cell r="F3896" t="str">
            <v>BLIENSCHWILLER</v>
          </cell>
        </row>
        <row r="3897">
          <cell r="F3897" t="str">
            <v>BLIESBRUCK</v>
          </cell>
        </row>
        <row r="3898">
          <cell r="F3898" t="str">
            <v>BLIES-EBERSING</v>
          </cell>
        </row>
        <row r="3899">
          <cell r="F3899" t="str">
            <v>BLIES-GUERSVILLER</v>
          </cell>
        </row>
        <row r="3900">
          <cell r="F3900" t="str">
            <v>BLIEUX</v>
          </cell>
        </row>
        <row r="3901">
          <cell r="F3901" t="str">
            <v>BLIGNICOURT</v>
          </cell>
        </row>
        <row r="3902">
          <cell r="F3902" t="str">
            <v>BLIGNY</v>
          </cell>
        </row>
        <row r="3903">
          <cell r="F3903" t="str">
            <v>BLIGNY</v>
          </cell>
        </row>
        <row r="3904">
          <cell r="F3904" t="str">
            <v>BLIGNY-LES-BEAUNE</v>
          </cell>
        </row>
        <row r="3905">
          <cell r="F3905" t="str">
            <v>BLIGNY-LE-SEC</v>
          </cell>
        </row>
        <row r="3906">
          <cell r="F3906" t="str">
            <v>BLIGNY-SUR-OUCHE</v>
          </cell>
        </row>
        <row r="3907">
          <cell r="F3907" t="str">
            <v>BLINCOURT</v>
          </cell>
        </row>
        <row r="3908">
          <cell r="F3908" t="str">
            <v>BLINGEL</v>
          </cell>
        </row>
        <row r="3909">
          <cell r="F3909" t="str">
            <v>BLIS-ET-BORN</v>
          </cell>
        </row>
        <row r="3910">
          <cell r="F3910" t="str">
            <v>BLISMES</v>
          </cell>
        </row>
        <row r="3911">
          <cell r="F3911" t="str">
            <v>BLODELSHEIM</v>
          </cell>
        </row>
        <row r="3912">
          <cell r="F3912" t="str">
            <v>BLOIS</v>
          </cell>
        </row>
        <row r="3913">
          <cell r="F3913" t="str">
            <v>BLOIS-SUR-SEILLE</v>
          </cell>
        </row>
        <row r="3914">
          <cell r="F3914" t="str">
            <v>BLOMAC</v>
          </cell>
        </row>
        <row r="3915">
          <cell r="F3915" t="str">
            <v>BLOMARD</v>
          </cell>
        </row>
        <row r="3916">
          <cell r="F3916" t="str">
            <v>BLOMBAY</v>
          </cell>
        </row>
        <row r="3917">
          <cell r="F3917" t="str">
            <v>BLOND</v>
          </cell>
        </row>
        <row r="3918">
          <cell r="F3918" t="str">
            <v>BLONDEFONTAINE</v>
          </cell>
        </row>
        <row r="3919">
          <cell r="F3919" t="str">
            <v>BLONVILLE-SUR-MER</v>
          </cell>
        </row>
        <row r="3920">
          <cell r="F3920" t="str">
            <v>BLOSSEVILLE</v>
          </cell>
        </row>
        <row r="3921">
          <cell r="F3921" t="str">
            <v>BLOSVILLE</v>
          </cell>
        </row>
        <row r="3922">
          <cell r="F3922" t="str">
            <v>BLOT-L'EGLISE</v>
          </cell>
        </row>
        <row r="3923">
          <cell r="F3923" t="str">
            <v>BLOTZHEIM</v>
          </cell>
        </row>
        <row r="3924">
          <cell r="F3924" t="str">
            <v>BLOU</v>
          </cell>
        </row>
        <row r="3925">
          <cell r="F3925" t="str">
            <v>BLOUSSON-SERIAN</v>
          </cell>
        </row>
        <row r="3926">
          <cell r="F3926" t="str">
            <v>BLOUTIERE</v>
          </cell>
        </row>
        <row r="3927">
          <cell r="F3927" t="str">
            <v>BLOYE</v>
          </cell>
        </row>
        <row r="3928">
          <cell r="F3928" t="str">
            <v>BLUFFY</v>
          </cell>
        </row>
        <row r="3929">
          <cell r="F3929" t="str">
            <v>BLUMERAY</v>
          </cell>
        </row>
        <row r="3930">
          <cell r="F3930" t="str">
            <v>BLUSSANGEAUX</v>
          </cell>
        </row>
        <row r="3931">
          <cell r="F3931" t="str">
            <v>BLUSSANS</v>
          </cell>
        </row>
        <row r="3932">
          <cell r="F3932" t="str">
            <v>BLYE</v>
          </cell>
        </row>
        <row r="3933">
          <cell r="F3933" t="str">
            <v>BLYES</v>
          </cell>
        </row>
        <row r="3934">
          <cell r="F3934" t="str">
            <v>BO</v>
          </cell>
        </row>
        <row r="3935">
          <cell r="F3935" t="str">
            <v>BOBIGNY</v>
          </cell>
        </row>
        <row r="3936">
          <cell r="F3936" t="str">
            <v>BOBITAL</v>
          </cell>
        </row>
        <row r="3937">
          <cell r="F3937" t="str">
            <v>BOCASSE</v>
          </cell>
        </row>
        <row r="3938">
          <cell r="F3938" t="str">
            <v>BOCE</v>
          </cell>
        </row>
        <row r="3939">
          <cell r="F3939" t="str">
            <v>BOCOGNANO</v>
          </cell>
        </row>
        <row r="3940">
          <cell r="F3940" t="str">
            <v>BOCQUEGNEY</v>
          </cell>
        </row>
        <row r="3941">
          <cell r="F3941" t="str">
            <v>BOCQUENCE</v>
          </cell>
        </row>
        <row r="3942">
          <cell r="F3942" t="str">
            <v>BODEO</v>
          </cell>
        </row>
        <row r="3943">
          <cell r="F3943" t="str">
            <v>BODILIS</v>
          </cell>
        </row>
        <row r="3944">
          <cell r="F3944" t="str">
            <v>BOE</v>
          </cell>
        </row>
        <row r="3945">
          <cell r="F3945" t="str">
            <v>BOECE</v>
          </cell>
        </row>
        <row r="3946">
          <cell r="F3946" t="str">
            <v>BOEGE</v>
          </cell>
        </row>
        <row r="3947">
          <cell r="F3947" t="str">
            <v>BOEIL-BEZING</v>
          </cell>
        </row>
        <row r="3948">
          <cell r="F3948" t="str">
            <v>BOEN</v>
          </cell>
        </row>
        <row r="3949">
          <cell r="F3949" t="str">
            <v>BOERSCH</v>
          </cell>
        </row>
        <row r="3950">
          <cell r="F3950" t="str">
            <v>BOESCHEPE</v>
          </cell>
        </row>
        <row r="3951">
          <cell r="F3951" t="str">
            <v>BOESEGHEM</v>
          </cell>
        </row>
        <row r="3952">
          <cell r="F3952" t="str">
            <v>BOESENBIESEN</v>
          </cell>
        </row>
        <row r="3953">
          <cell r="F3953" t="str">
            <v>BOESSE</v>
          </cell>
        </row>
        <row r="3954">
          <cell r="F3954" t="str">
            <v>BOESSE</v>
          </cell>
        </row>
        <row r="3955">
          <cell r="F3955" t="str">
            <v>BOESSE-LE-SEC</v>
          </cell>
        </row>
        <row r="3956">
          <cell r="F3956" t="str">
            <v>BOEURS-EN-OTHE</v>
          </cell>
        </row>
        <row r="3957">
          <cell r="F3957" t="str">
            <v>BOFFLES</v>
          </cell>
        </row>
        <row r="3958">
          <cell r="F3958" t="str">
            <v>BOFFRES</v>
          </cell>
        </row>
        <row r="3959">
          <cell r="F3959" t="str">
            <v>BOGEVE</v>
          </cell>
        </row>
        <row r="3960">
          <cell r="F3960" t="str">
            <v>BOGNY-SUR-MEUSE</v>
          </cell>
        </row>
        <row r="3961">
          <cell r="F3961" t="str">
            <v>BOGY</v>
          </cell>
        </row>
        <row r="3962">
          <cell r="F3962" t="str">
            <v>BOHAIN-EN-VERMANDOIS</v>
          </cell>
        </row>
        <row r="3963">
          <cell r="F3963" t="str">
            <v>BOHAL</v>
          </cell>
        </row>
        <row r="3964">
          <cell r="F3964" t="str">
            <v>BOHALLE</v>
          </cell>
        </row>
        <row r="3965">
          <cell r="F3965" t="str">
            <v>BOHARS</v>
          </cell>
        </row>
        <row r="3966">
          <cell r="F3966" t="str">
            <v>BOHAS-MEYRIAT-RIGNAT</v>
          </cell>
        </row>
        <row r="3967">
          <cell r="F3967" t="str">
            <v>BOIGNEVILLE</v>
          </cell>
        </row>
        <row r="3968">
          <cell r="F3968" t="str">
            <v>BOIGNY-SUR-BIONNE</v>
          </cell>
        </row>
        <row r="3969">
          <cell r="F3969" t="str">
            <v>BOINVILLE-EN-MANTOIS</v>
          </cell>
        </row>
        <row r="3970">
          <cell r="F3970" t="str">
            <v>BOINVILLE-EN-WOEVRE</v>
          </cell>
        </row>
        <row r="3971">
          <cell r="F3971" t="str">
            <v>BOINVILLE-LE-GAILLARD</v>
          </cell>
        </row>
        <row r="3972">
          <cell r="F3972" t="str">
            <v>BOINVILLIERS</v>
          </cell>
        </row>
        <row r="3973">
          <cell r="F3973" t="str">
            <v>BOIRY-BECQUERELLE</v>
          </cell>
        </row>
        <row r="3974">
          <cell r="F3974" t="str">
            <v>BOIRY-NOTRE-DAME</v>
          </cell>
        </row>
        <row r="3975">
          <cell r="F3975" t="str">
            <v>BOIRY-SAINTE-RICTRUDE</v>
          </cell>
        </row>
        <row r="3976">
          <cell r="F3976" t="str">
            <v>BOIRY-SAINT-MARTIN</v>
          </cell>
        </row>
        <row r="3977">
          <cell r="F3977" t="str">
            <v>BOIS</v>
          </cell>
        </row>
        <row r="3978">
          <cell r="F3978" t="str">
            <v>BOIS</v>
          </cell>
        </row>
        <row r="3979">
          <cell r="F3979" t="str">
            <v>BOIS-ANZERAY</v>
          </cell>
        </row>
        <row r="3980">
          <cell r="F3980" t="str">
            <v>BOIS-ARNAULT</v>
          </cell>
        </row>
        <row r="3981">
          <cell r="F3981" t="str">
            <v>BOISBERGUES</v>
          </cell>
        </row>
        <row r="3982">
          <cell r="F3982" t="str">
            <v>BOIS-BERNARD</v>
          </cell>
        </row>
        <row r="3983">
          <cell r="F3983" t="str">
            <v>BOISBRETEAU</v>
          </cell>
        </row>
        <row r="3984">
          <cell r="F3984" t="str">
            <v>BOIS-COLOMBES</v>
          </cell>
        </row>
        <row r="3985">
          <cell r="F3985" t="str">
            <v>BOISCOMMUN</v>
          </cell>
        </row>
        <row r="3986">
          <cell r="F3986" t="str">
            <v>BOIS-D'AMONT</v>
          </cell>
        </row>
        <row r="3987">
          <cell r="F3987" t="str">
            <v>BOIS-D'ARCY</v>
          </cell>
        </row>
        <row r="3988">
          <cell r="F3988" t="str">
            <v>BOIS-D'ARCY</v>
          </cell>
        </row>
        <row r="3989">
          <cell r="F3989" t="str">
            <v>BOIS-DE-CENE</v>
          </cell>
        </row>
        <row r="3990">
          <cell r="F3990" t="str">
            <v>BOIS-DE-CHAMP</v>
          </cell>
        </row>
        <row r="3991">
          <cell r="F3991" t="str">
            <v>BOIS-DE-GAND</v>
          </cell>
        </row>
        <row r="3992">
          <cell r="F3992" t="str">
            <v>BOIS-DE-LA-PIERRE</v>
          </cell>
        </row>
        <row r="3993">
          <cell r="F3993" t="str">
            <v>BOIS-D'ENNEBOURG</v>
          </cell>
        </row>
        <row r="3994">
          <cell r="F3994" t="str">
            <v>BOISDINGHEM</v>
          </cell>
        </row>
        <row r="3995">
          <cell r="F3995" t="str">
            <v>BOIS-D'OINGT</v>
          </cell>
        </row>
        <row r="3996">
          <cell r="F3996" t="str">
            <v>BOISDON</v>
          </cell>
        </row>
        <row r="3997">
          <cell r="F3997" t="str">
            <v>BOISEMONT</v>
          </cell>
        </row>
        <row r="3998">
          <cell r="F3998" t="str">
            <v>BOISEMONT</v>
          </cell>
        </row>
        <row r="3999">
          <cell r="F3999" t="str">
            <v>BOISGASSON</v>
          </cell>
        </row>
        <row r="4000">
          <cell r="F4000" t="str">
            <v>BOISGERVILLY</v>
          </cell>
        </row>
        <row r="4001">
          <cell r="F4001" t="str">
            <v>BOIS-GRENIER</v>
          </cell>
        </row>
        <row r="4002">
          <cell r="F4002" t="str">
            <v>BOIS-GUILBERT</v>
          </cell>
        </row>
        <row r="4003">
          <cell r="F4003" t="str">
            <v>BOIS-GUILLAUME</v>
          </cell>
        </row>
        <row r="4004">
          <cell r="F4004" t="str">
            <v>BOIS-HELLAIN</v>
          </cell>
        </row>
        <row r="4005">
          <cell r="F4005" t="str">
            <v>BOIS-HEROULT</v>
          </cell>
        </row>
        <row r="4006">
          <cell r="F4006" t="str">
            <v>BOIS-HERPIN</v>
          </cell>
        </row>
        <row r="4007">
          <cell r="F4007" t="str">
            <v>BOIS-HIMONT</v>
          </cell>
        </row>
        <row r="4008">
          <cell r="F4008" t="str">
            <v>BOISJEAN</v>
          </cell>
        </row>
        <row r="4009">
          <cell r="F4009" t="str">
            <v>BOIS-JEROME-SAINT-OUEN</v>
          </cell>
        </row>
        <row r="4010">
          <cell r="F4010" t="str">
            <v>BOISLE</v>
          </cell>
        </row>
        <row r="4011">
          <cell r="F4011" t="str">
            <v>BOIS-LE-ROI</v>
          </cell>
        </row>
        <row r="4012">
          <cell r="F4012" t="str">
            <v>BOIS-LE-ROI</v>
          </cell>
        </row>
        <row r="4013">
          <cell r="F4013" t="str">
            <v>BOIS-LES-PARGNY</v>
          </cell>
        </row>
        <row r="4014">
          <cell r="F4014" t="str">
            <v>BOISLEUX-AU-MONT</v>
          </cell>
        </row>
        <row r="4015">
          <cell r="F4015" t="str">
            <v>BOISLEUX-SAINT-MARC</v>
          </cell>
        </row>
        <row r="4016">
          <cell r="F4016" t="str">
            <v>BOIS-L'EVEQUE</v>
          </cell>
        </row>
        <row r="4017">
          <cell r="F4017" t="str">
            <v>BOISME</v>
          </cell>
        </row>
        <row r="4018">
          <cell r="F4018" t="str">
            <v>BOISMONT</v>
          </cell>
        </row>
        <row r="4019">
          <cell r="F4019" t="str">
            <v>BOISMONT</v>
          </cell>
        </row>
        <row r="4020">
          <cell r="F4020" t="str">
            <v>BOISMORAND</v>
          </cell>
        </row>
        <row r="4021">
          <cell r="F4021" t="str">
            <v>BOISNEY</v>
          </cell>
        </row>
        <row r="4022">
          <cell r="F4022" t="str">
            <v>BOIS-NORMAND-PRES-LYRE</v>
          </cell>
        </row>
        <row r="4023">
          <cell r="F4023" t="str">
            <v>BOIS-PLAGE-EN-RE</v>
          </cell>
        </row>
        <row r="4024">
          <cell r="F4024" t="str">
            <v>BOISREDON</v>
          </cell>
        </row>
        <row r="4025">
          <cell r="F4025" t="str">
            <v>BOIS-ROBERT</v>
          </cell>
        </row>
        <row r="4026">
          <cell r="F4026" t="str">
            <v>BOISROGER</v>
          </cell>
        </row>
        <row r="4027">
          <cell r="F4027" t="str">
            <v>BOIS-SAINTE-MARIE</v>
          </cell>
        </row>
        <row r="4028">
          <cell r="F4028" t="str">
            <v>BOISSAY</v>
          </cell>
        </row>
        <row r="4029">
          <cell r="F4029" t="str">
            <v>BOISSE</v>
          </cell>
        </row>
        <row r="4030">
          <cell r="F4030" t="str">
            <v>BOISSE</v>
          </cell>
        </row>
        <row r="4031">
          <cell r="F4031" t="str">
            <v>BOISSEAU</v>
          </cell>
        </row>
        <row r="4032">
          <cell r="F4032" t="str">
            <v>BOISSEAUX</v>
          </cell>
        </row>
        <row r="4033">
          <cell r="F4033" t="str">
            <v>BOISSEDE</v>
          </cell>
        </row>
        <row r="4034">
          <cell r="F4034" t="str">
            <v>BOISSEI-LA-LANDE</v>
          </cell>
        </row>
        <row r="4035">
          <cell r="F4035" t="str">
            <v>BOISSE-PENCHOT</v>
          </cell>
        </row>
        <row r="4036">
          <cell r="F4036" t="str">
            <v>BOISSEROLLES</v>
          </cell>
        </row>
        <row r="4037">
          <cell r="F4037" t="str">
            <v>BOISSERON</v>
          </cell>
        </row>
        <row r="4038">
          <cell r="F4038" t="str">
            <v>BOISSET</v>
          </cell>
        </row>
        <row r="4039">
          <cell r="F4039" t="str">
            <v>BOISSET</v>
          </cell>
        </row>
        <row r="4040">
          <cell r="F4040" t="str">
            <v>BOISSET</v>
          </cell>
        </row>
        <row r="4041">
          <cell r="F4041" t="str">
            <v>BOISSET-ET-GAUJAC</v>
          </cell>
        </row>
        <row r="4042">
          <cell r="F4042" t="str">
            <v>BOISSET-LES-MONTROND</v>
          </cell>
        </row>
        <row r="4043">
          <cell r="F4043" t="str">
            <v>BOISSET-LES-PREVANCHES</v>
          </cell>
        </row>
        <row r="4044">
          <cell r="F4044" t="str">
            <v>BOISSETS</v>
          </cell>
        </row>
        <row r="4045">
          <cell r="F4045" t="str">
            <v>BOISSET-SAINT-PRIEST</v>
          </cell>
        </row>
        <row r="4046">
          <cell r="F4046" t="str">
            <v>BOISSETTES</v>
          </cell>
        </row>
        <row r="4047">
          <cell r="F4047" t="str">
            <v>BOISSEUIL</v>
          </cell>
        </row>
        <row r="4048">
          <cell r="F4048" t="str">
            <v>BOISSEUILH</v>
          </cell>
        </row>
        <row r="4049">
          <cell r="F4049" t="str">
            <v>BOISSEY</v>
          </cell>
        </row>
        <row r="4050">
          <cell r="F4050" t="str">
            <v>BOISSEY</v>
          </cell>
        </row>
        <row r="4051">
          <cell r="F4051" t="str">
            <v>BOISSEY-LE-CHATEL</v>
          </cell>
        </row>
        <row r="4052">
          <cell r="F4052" t="str">
            <v>BOISSEZON</v>
          </cell>
        </row>
        <row r="4053">
          <cell r="F4053" t="str">
            <v>BOISSIA</v>
          </cell>
        </row>
        <row r="4054">
          <cell r="F4054" t="str">
            <v>BOISSIERE</v>
          </cell>
        </row>
        <row r="4055">
          <cell r="F4055" t="str">
            <v>BOISSIERE</v>
          </cell>
        </row>
        <row r="4056">
          <cell r="F4056" t="str">
            <v>BOISSIERE</v>
          </cell>
        </row>
        <row r="4057">
          <cell r="F4057" t="str">
            <v>BOISSIERE</v>
          </cell>
        </row>
        <row r="4058">
          <cell r="F4058" t="str">
            <v>BOISSIERE</v>
          </cell>
        </row>
        <row r="4059">
          <cell r="F4059" t="str">
            <v>BOISSIERE-D'ANS</v>
          </cell>
        </row>
        <row r="4060">
          <cell r="F4060" t="str">
            <v>BOISSIERE-DE-MONTAIGU</v>
          </cell>
        </row>
        <row r="4061">
          <cell r="F4061" t="str">
            <v>BOISSIERE-DES-LANDES</v>
          </cell>
        </row>
        <row r="4062">
          <cell r="F4062" t="str">
            <v>BOISSIERE-DU-DORE</v>
          </cell>
        </row>
        <row r="4063">
          <cell r="F4063" t="str">
            <v>BOISSIERE-ECOLE</v>
          </cell>
        </row>
        <row r="4064">
          <cell r="F4064" t="str">
            <v>BOISSIERE-EN-GATINE</v>
          </cell>
        </row>
        <row r="4065">
          <cell r="F4065" t="str">
            <v>BOISSIERES</v>
          </cell>
        </row>
        <row r="4066">
          <cell r="F4066" t="str">
            <v>BOISSIERES</v>
          </cell>
        </row>
        <row r="4067">
          <cell r="F4067" t="str">
            <v>BOISSIERE-SUR-EVRE</v>
          </cell>
        </row>
        <row r="4068">
          <cell r="F4068" t="str">
            <v>BOISSISE-LA-BERTRAND</v>
          </cell>
        </row>
        <row r="4069">
          <cell r="F4069" t="str">
            <v>BOISSISE-LE-ROI</v>
          </cell>
        </row>
        <row r="4070">
          <cell r="F4070" t="str">
            <v>BOISSY-AUX-CAILLES</v>
          </cell>
        </row>
        <row r="4071">
          <cell r="F4071" t="str">
            <v>BOISSY-EN-DROUAIS</v>
          </cell>
        </row>
        <row r="4072">
          <cell r="F4072" t="str">
            <v>BOISSY-FRESNOY</v>
          </cell>
        </row>
        <row r="4073">
          <cell r="F4073" t="str">
            <v>BOISSY-L'AILLERIE</v>
          </cell>
        </row>
        <row r="4074">
          <cell r="F4074" t="str">
            <v>BOISSY-LAMBERVILLE</v>
          </cell>
        </row>
        <row r="4075">
          <cell r="F4075" t="str">
            <v>BOISSY-LA-RIVIERE</v>
          </cell>
        </row>
        <row r="4076">
          <cell r="F4076" t="str">
            <v>BOISSY-LE-BOIS</v>
          </cell>
        </row>
        <row r="4077">
          <cell r="F4077" t="str">
            <v>BOISSY-LE-CHATEL</v>
          </cell>
        </row>
        <row r="4078">
          <cell r="F4078" t="str">
            <v>BOISSY-LE-CUTTE</v>
          </cell>
        </row>
        <row r="4079">
          <cell r="F4079" t="str">
            <v>BOISSY-LE-REPOS</v>
          </cell>
        </row>
        <row r="4080">
          <cell r="F4080" t="str">
            <v>BOISSY-LE-SEC</v>
          </cell>
        </row>
        <row r="4081">
          <cell r="F4081" t="str">
            <v>BOISSY-LES-PERCHE</v>
          </cell>
        </row>
        <row r="4082">
          <cell r="F4082" t="str">
            <v>BOISSY-MAUGIS</v>
          </cell>
        </row>
        <row r="4083">
          <cell r="F4083" t="str">
            <v>BOISSY-MAUVOISIN</v>
          </cell>
        </row>
        <row r="4084">
          <cell r="F4084" t="str">
            <v>BOISSY-SAINT-LEGER</v>
          </cell>
        </row>
        <row r="4085">
          <cell r="F4085" t="str">
            <v>BOISSY-SANS-AVOIR</v>
          </cell>
        </row>
        <row r="4086">
          <cell r="F4086" t="str">
            <v>BOISSY-SOUS-SAINT-YON</v>
          </cell>
        </row>
        <row r="4087">
          <cell r="F4087" t="str">
            <v>BOISTRUDAN</v>
          </cell>
        </row>
        <row r="4088">
          <cell r="F4088" t="str">
            <v>BOISVILLE-LA-SAINT-PERE</v>
          </cell>
        </row>
        <row r="4089">
          <cell r="F4089" t="str">
            <v>BOISYVON</v>
          </cell>
        </row>
        <row r="4090">
          <cell r="F4090" t="str">
            <v>BOITRON</v>
          </cell>
        </row>
        <row r="4091">
          <cell r="F4091" t="str">
            <v>BOITRON</v>
          </cell>
        </row>
        <row r="4092">
          <cell r="F4092" t="str">
            <v>BOLANDOZ</v>
          </cell>
        </row>
        <row r="4093">
          <cell r="F4093" t="str">
            <v>BOLAZEC</v>
          </cell>
        </row>
        <row r="4094">
          <cell r="F4094" t="str">
            <v>BOLBEC</v>
          </cell>
        </row>
        <row r="4095">
          <cell r="F4095" t="str">
            <v>BOLLENE</v>
          </cell>
        </row>
        <row r="4096">
          <cell r="F4096" t="str">
            <v>BOLLENE-VESUBIE</v>
          </cell>
        </row>
        <row r="4097">
          <cell r="F4097" t="str">
            <v>BOLLEVILLE</v>
          </cell>
        </row>
        <row r="4098">
          <cell r="F4098" t="str">
            <v>BOLLEVILLE</v>
          </cell>
        </row>
        <row r="4099">
          <cell r="F4099" t="str">
            <v>BOLLEZEELE</v>
          </cell>
        </row>
        <row r="4100">
          <cell r="F4100" t="str">
            <v>BOLLWILLER</v>
          </cell>
        </row>
        <row r="4101">
          <cell r="F4101" t="str">
            <v>BOLOGNE</v>
          </cell>
        </row>
        <row r="4102">
          <cell r="F4102" t="str">
            <v>BOLOZON</v>
          </cell>
        </row>
        <row r="4103">
          <cell r="F4103" t="str">
            <v>BOLQUERE</v>
          </cell>
        </row>
        <row r="4104">
          <cell r="F4104" t="str">
            <v>BOLSENHEIM</v>
          </cell>
        </row>
        <row r="4105">
          <cell r="F4105" t="str">
            <v>BOMBON</v>
          </cell>
        </row>
        <row r="4106">
          <cell r="F4106" t="str">
            <v>BOMMES</v>
          </cell>
        </row>
        <row r="4107">
          <cell r="F4107" t="str">
            <v>BOMMIERS</v>
          </cell>
        </row>
        <row r="4108">
          <cell r="F4108" t="str">
            <v>BOMPAS</v>
          </cell>
        </row>
        <row r="4109">
          <cell r="F4109" t="str">
            <v>BOMPAS</v>
          </cell>
        </row>
        <row r="4110">
          <cell r="F4110" t="str">
            <v>BOMY</v>
          </cell>
        </row>
        <row r="4111">
          <cell r="F4111" t="str">
            <v>BONA</v>
          </cell>
        </row>
        <row r="4112">
          <cell r="F4112" t="str">
            <v>BONAC-IRAZEIN</v>
          </cell>
        </row>
        <row r="4113">
          <cell r="F4113" t="str">
            <v>BONAS</v>
          </cell>
        </row>
        <row r="4114">
          <cell r="F4114" t="str">
            <v>BONBOILLON</v>
          </cell>
        </row>
        <row r="4115">
          <cell r="F4115" t="str">
            <v>BONCE</v>
          </cell>
        </row>
        <row r="4116">
          <cell r="F4116" t="str">
            <v>BONCHAMP-LES-LAVAL</v>
          </cell>
        </row>
        <row r="4117">
          <cell r="F4117" t="str">
            <v>BONCOURT</v>
          </cell>
        </row>
        <row r="4118">
          <cell r="F4118" t="str">
            <v>BONCOURT</v>
          </cell>
        </row>
        <row r="4119">
          <cell r="F4119" t="str">
            <v>BONCOURT</v>
          </cell>
        </row>
        <row r="4120">
          <cell r="F4120" t="str">
            <v>BONCOURT</v>
          </cell>
        </row>
        <row r="4121">
          <cell r="F4121" t="str">
            <v>BONCOURT-LE-BOIS</v>
          </cell>
        </row>
        <row r="4122">
          <cell r="F4122" t="str">
            <v>BONCOURT-SUR-MEUSE</v>
          </cell>
        </row>
        <row r="4123">
          <cell r="F4123" t="str">
            <v>BONDAROY</v>
          </cell>
        </row>
        <row r="4124">
          <cell r="F4124" t="str">
            <v>BONDEVAL</v>
          </cell>
        </row>
        <row r="4125">
          <cell r="F4125" t="str">
            <v>BONDIGOUX</v>
          </cell>
        </row>
        <row r="4126">
          <cell r="F4126" t="str">
            <v>BONDONS</v>
          </cell>
        </row>
        <row r="4127">
          <cell r="F4127" t="str">
            <v>BONDOUFLE</v>
          </cell>
        </row>
        <row r="4128">
          <cell r="F4128" t="str">
            <v>BONDUES</v>
          </cell>
        </row>
        <row r="4129">
          <cell r="F4129" t="str">
            <v>BONDY</v>
          </cell>
        </row>
        <row r="4130">
          <cell r="F4130" t="str">
            <v>BON-ENCONTRE</v>
          </cell>
        </row>
        <row r="4131">
          <cell r="F4131" t="str">
            <v>BONGHEAT</v>
          </cell>
        </row>
        <row r="4132">
          <cell r="F4132" t="str">
            <v>BONHOMME</v>
          </cell>
        </row>
        <row r="4133">
          <cell r="F4133" t="str">
            <v>BONIFACIO</v>
          </cell>
        </row>
        <row r="4134">
          <cell r="F4134" t="str">
            <v>BONLIER</v>
          </cell>
        </row>
        <row r="4135">
          <cell r="F4135" t="str">
            <v>BONLIEU</v>
          </cell>
        </row>
        <row r="4136">
          <cell r="F4136" t="str">
            <v>BONLIEU-SUR-ROUBION</v>
          </cell>
        </row>
        <row r="4137">
          <cell r="F4137" t="str">
            <v>BONLOC</v>
          </cell>
        </row>
        <row r="4138">
          <cell r="F4138" t="str">
            <v>BONNAC</v>
          </cell>
        </row>
        <row r="4139">
          <cell r="F4139" t="str">
            <v>BONNAC</v>
          </cell>
        </row>
        <row r="4140">
          <cell r="F4140" t="str">
            <v>BONNAC-LA-COTE</v>
          </cell>
        </row>
        <row r="4141">
          <cell r="F4141" t="str">
            <v>BONNAL</v>
          </cell>
        </row>
        <row r="4142">
          <cell r="F4142" t="str">
            <v>BONNARD</v>
          </cell>
        </row>
        <row r="4143">
          <cell r="F4143" t="str">
            <v>BONNAT</v>
          </cell>
        </row>
        <row r="4144">
          <cell r="F4144" t="str">
            <v>BONNAUD</v>
          </cell>
        </row>
        <row r="4145">
          <cell r="F4145" t="str">
            <v>BONNAY</v>
          </cell>
        </row>
        <row r="4146">
          <cell r="F4146" t="str">
            <v>BONNAY</v>
          </cell>
        </row>
        <row r="4147">
          <cell r="F4147" t="str">
            <v>BONNAY</v>
          </cell>
        </row>
        <row r="4148">
          <cell r="F4148" t="str">
            <v>BONNE</v>
          </cell>
        </row>
        <row r="4149">
          <cell r="F4149" t="str">
            <v>BONNEBOSQ</v>
          </cell>
        </row>
        <row r="4150">
          <cell r="F4150" t="str">
            <v>BONNECOURT</v>
          </cell>
        </row>
        <row r="4151">
          <cell r="F4151" t="str">
            <v>BONNEE</v>
          </cell>
        </row>
        <row r="4152">
          <cell r="F4152" t="str">
            <v>BONNEFAMILLE</v>
          </cell>
        </row>
        <row r="4153">
          <cell r="F4153" t="str">
            <v>BONNEFOI</v>
          </cell>
        </row>
        <row r="4154">
          <cell r="F4154" t="str">
            <v>BONNEFOND</v>
          </cell>
        </row>
        <row r="4155">
          <cell r="F4155" t="str">
            <v>BONNEFONT</v>
          </cell>
        </row>
        <row r="4156">
          <cell r="F4156" t="str">
            <v>BONNEFONTAINE</v>
          </cell>
        </row>
        <row r="4157">
          <cell r="F4157" t="str">
            <v>BONNEGARDE</v>
          </cell>
        </row>
        <row r="4158">
          <cell r="F4158" t="str">
            <v>BONNEIL</v>
          </cell>
        </row>
        <row r="4159">
          <cell r="F4159" t="str">
            <v>BONNELLES</v>
          </cell>
        </row>
        <row r="4160">
          <cell r="F4160" t="str">
            <v>BONNEMAIN</v>
          </cell>
        </row>
        <row r="4161">
          <cell r="F4161" t="str">
            <v>BONNEMAISON</v>
          </cell>
        </row>
        <row r="4162">
          <cell r="F4162" t="str">
            <v>BONNEMAZON</v>
          </cell>
        </row>
        <row r="4163">
          <cell r="F4163" t="str">
            <v>BONNENCONTRE</v>
          </cell>
        </row>
        <row r="4164">
          <cell r="F4164" t="str">
            <v>BONNES</v>
          </cell>
        </row>
        <row r="4165">
          <cell r="F4165" t="str">
            <v>BONNES</v>
          </cell>
        </row>
        <row r="4166">
          <cell r="F4166" t="str">
            <v>BONNESVALYN</v>
          </cell>
        </row>
        <row r="4167">
          <cell r="F4167" t="str">
            <v>BONNET</v>
          </cell>
        </row>
        <row r="4168">
          <cell r="F4168" t="str">
            <v>BONNETABLE</v>
          </cell>
        </row>
        <row r="4169">
          <cell r="F4169" t="str">
            <v>BONNETAGE</v>
          </cell>
        </row>
        <row r="4170">
          <cell r="F4170" t="str">
            <v>BONNETAN</v>
          </cell>
        </row>
        <row r="4171">
          <cell r="F4171" t="str">
            <v>BONNEUIL</v>
          </cell>
        </row>
        <row r="4172">
          <cell r="F4172" t="str">
            <v>BONNEUIL</v>
          </cell>
        </row>
        <row r="4173">
          <cell r="F4173" t="str">
            <v>BONNEUIL-EN-FRANCE</v>
          </cell>
        </row>
        <row r="4174">
          <cell r="F4174" t="str">
            <v>BONNEUIL-EN-VALOIS</v>
          </cell>
        </row>
        <row r="4175">
          <cell r="F4175" t="str">
            <v>BONNEUIL-LES-EAUX</v>
          </cell>
        </row>
        <row r="4176">
          <cell r="F4176" t="str">
            <v>BONNEUIL-MATOURS</v>
          </cell>
        </row>
        <row r="4177">
          <cell r="F4177" t="str">
            <v>BONNEUIL-SUR-MARNE</v>
          </cell>
        </row>
        <row r="4178">
          <cell r="F4178" t="str">
            <v>BONNEVAL</v>
          </cell>
        </row>
        <row r="4179">
          <cell r="F4179" t="str">
            <v>BONNEVAL</v>
          </cell>
        </row>
        <row r="4180">
          <cell r="F4180" t="str">
            <v>BONNEVAL</v>
          </cell>
        </row>
        <row r="4181">
          <cell r="F4181" t="str">
            <v>BONNEVAL-SUR-ARC</v>
          </cell>
        </row>
        <row r="4182">
          <cell r="F4182" t="str">
            <v>BONNEVAUX</v>
          </cell>
        </row>
        <row r="4183">
          <cell r="F4183" t="str">
            <v>BONNEVAUX</v>
          </cell>
        </row>
        <row r="4184">
          <cell r="F4184" t="str">
            <v>BONNEVAUX</v>
          </cell>
        </row>
        <row r="4185">
          <cell r="F4185" t="str">
            <v>BONNEVAUX-LE-PRIEURE</v>
          </cell>
        </row>
        <row r="4186">
          <cell r="F4186" t="str">
            <v>BONNEVEAU</v>
          </cell>
        </row>
        <row r="4187">
          <cell r="F4187" t="str">
            <v>BONNEVENT-VELLOREILLE</v>
          </cell>
        </row>
        <row r="4188">
          <cell r="F4188" t="str">
            <v>BONNEVILLE</v>
          </cell>
        </row>
        <row r="4189">
          <cell r="F4189" t="str">
            <v>BONNEVILLE</v>
          </cell>
        </row>
        <row r="4190">
          <cell r="F4190" t="str">
            <v>BONNEVILLE</v>
          </cell>
        </row>
        <row r="4191">
          <cell r="F4191" t="str">
            <v>BONNEVILLE</v>
          </cell>
        </row>
        <row r="4192">
          <cell r="F4192" t="str">
            <v>BONNEVILLE-APTOT</v>
          </cell>
        </row>
        <row r="4193">
          <cell r="F4193" t="str">
            <v>BONNEVILLE-ET-SAINT-AVIT-DE-FUMADIERES</v>
          </cell>
        </row>
        <row r="4194">
          <cell r="F4194" t="str">
            <v>BONNEVILLE-LA-LOUVET</v>
          </cell>
        </row>
        <row r="4195">
          <cell r="F4195" t="str">
            <v>BONNEVILLE-SUR-ITON</v>
          </cell>
        </row>
        <row r="4196">
          <cell r="F4196" t="str">
            <v>BONNEVILLE-SUR-TOUQUES</v>
          </cell>
        </row>
        <row r="4197">
          <cell r="F4197" t="str">
            <v>BONNIERES</v>
          </cell>
        </row>
        <row r="4198">
          <cell r="F4198" t="str">
            <v>BONNIERES</v>
          </cell>
        </row>
        <row r="4199">
          <cell r="F4199" t="str">
            <v>BONNIERES-SUR-SEINE</v>
          </cell>
        </row>
        <row r="4200">
          <cell r="F4200" t="str">
            <v>BONNIEUX</v>
          </cell>
        </row>
        <row r="4201">
          <cell r="F4201" t="str">
            <v>BONNINGUES-LES-ARDRES</v>
          </cell>
        </row>
        <row r="4202">
          <cell r="F4202" t="str">
            <v>BONNINGUES-LES-CALAIS</v>
          </cell>
        </row>
        <row r="4203">
          <cell r="F4203" t="str">
            <v>BONNOEIL</v>
          </cell>
        </row>
        <row r="4204">
          <cell r="F4204" t="str">
            <v>BONNOEUVRE</v>
          </cell>
        </row>
        <row r="4205">
          <cell r="F4205" t="str">
            <v>BONNUT</v>
          </cell>
        </row>
        <row r="4206">
          <cell r="F4206" t="str">
            <v>BONNY-SUR-LOIRE</v>
          </cell>
        </row>
        <row r="4207">
          <cell r="F4207" t="str">
            <v>BONO</v>
          </cell>
        </row>
        <row r="4208">
          <cell r="F4208" t="str">
            <v>BONREPOS</v>
          </cell>
        </row>
        <row r="4209">
          <cell r="F4209" t="str">
            <v>BONREPOS-RIQUET</v>
          </cell>
        </row>
        <row r="4210">
          <cell r="F4210" t="str">
            <v>BONREPOS-SUR-AUSSONNELLE</v>
          </cell>
        </row>
        <row r="4211">
          <cell r="F4211" t="str">
            <v>BONSECOURS</v>
          </cell>
        </row>
        <row r="4212">
          <cell r="F4212" t="str">
            <v>BONS-EN-CHABLAIS</v>
          </cell>
        </row>
        <row r="4213">
          <cell r="F4213" t="str">
            <v>BONSMOULINS</v>
          </cell>
        </row>
        <row r="4214">
          <cell r="F4214" t="str">
            <v>BONSON</v>
          </cell>
        </row>
        <row r="4215">
          <cell r="F4215" t="str">
            <v>BONSON</v>
          </cell>
        </row>
        <row r="4216">
          <cell r="F4216" t="str">
            <v>BONS-TASSILLY</v>
          </cell>
        </row>
        <row r="4217">
          <cell r="F4217" t="str">
            <v>BONVILLARD</v>
          </cell>
        </row>
        <row r="4218">
          <cell r="F4218" t="str">
            <v>BONVILLARET</v>
          </cell>
        </row>
        <row r="4219">
          <cell r="F4219" t="str">
            <v>BONVILLER</v>
          </cell>
        </row>
        <row r="4220">
          <cell r="F4220" t="str">
            <v>BONVILLERS</v>
          </cell>
        </row>
        <row r="4221">
          <cell r="F4221" t="str">
            <v>BONVILLET</v>
          </cell>
        </row>
        <row r="4222">
          <cell r="F4222" t="str">
            <v>BONY</v>
          </cell>
        </row>
        <row r="4223">
          <cell r="F4223" t="str">
            <v>BONZAC</v>
          </cell>
        </row>
        <row r="4224">
          <cell r="F4224" t="str">
            <v>BONZEE</v>
          </cell>
        </row>
        <row r="4225">
          <cell r="F4225" t="str">
            <v>BOOFZHEIM</v>
          </cell>
        </row>
        <row r="4226">
          <cell r="F4226" t="str">
            <v>BOOS</v>
          </cell>
        </row>
        <row r="4227">
          <cell r="F4227" t="str">
            <v>BOOS</v>
          </cell>
        </row>
        <row r="4228">
          <cell r="F4228" t="str">
            <v>BOO-SILHEN</v>
          </cell>
        </row>
        <row r="4229">
          <cell r="F4229" t="str">
            <v>BOOTZHEIM</v>
          </cell>
        </row>
        <row r="4230">
          <cell r="F4230" t="str">
            <v>BOQUEHO</v>
          </cell>
        </row>
        <row r="4231">
          <cell r="F4231" t="str">
            <v>BORAN-SUR-OISE</v>
          </cell>
        </row>
        <row r="4232">
          <cell r="F4232" t="str">
            <v>BORCE</v>
          </cell>
        </row>
        <row r="4233">
          <cell r="F4233" t="str">
            <v>BORDEAUX</v>
          </cell>
        </row>
        <row r="4234">
          <cell r="F4234" t="str">
            <v>BORDEAUX-EN-GATINAIS</v>
          </cell>
        </row>
        <row r="4235">
          <cell r="F4235" t="str">
            <v>BORDEAUX-SAINT-CLAIR</v>
          </cell>
        </row>
        <row r="4236">
          <cell r="F4236" t="str">
            <v>BORDERES</v>
          </cell>
        </row>
        <row r="4237">
          <cell r="F4237" t="str">
            <v>BORDERES-ET-LAMENSANS</v>
          </cell>
        </row>
        <row r="4238">
          <cell r="F4238" t="str">
            <v>BORDERES-LOURON</v>
          </cell>
        </row>
        <row r="4239">
          <cell r="F4239" t="str">
            <v>BORDERES-SUR-L'ECHEZ</v>
          </cell>
        </row>
        <row r="4240">
          <cell r="F4240" t="str">
            <v>BORDES</v>
          </cell>
        </row>
        <row r="4241">
          <cell r="F4241" t="str">
            <v>BORDES</v>
          </cell>
        </row>
        <row r="4242">
          <cell r="F4242" t="str">
            <v>BORDES</v>
          </cell>
        </row>
        <row r="4243">
          <cell r="F4243" t="str">
            <v>BORDES</v>
          </cell>
        </row>
        <row r="4244">
          <cell r="F4244" t="str">
            <v>BORDES</v>
          </cell>
        </row>
        <row r="4245">
          <cell r="F4245" t="str">
            <v>BORDES</v>
          </cell>
        </row>
        <row r="4246">
          <cell r="F4246" t="str">
            <v>BORDES-AUMONT</v>
          </cell>
        </row>
        <row r="4247">
          <cell r="F4247" t="str">
            <v>BORDES-DE-RIVIERE</v>
          </cell>
        </row>
        <row r="4248">
          <cell r="F4248" t="str">
            <v>BORDES-SUR-ARIZE</v>
          </cell>
        </row>
        <row r="4249">
          <cell r="F4249" t="str">
            <v>BORDES-SUR-LEZ</v>
          </cell>
        </row>
        <row r="4250">
          <cell r="F4250" t="str">
            <v>BORDEZAC</v>
          </cell>
        </row>
        <row r="4251">
          <cell r="F4251" t="str">
            <v>BORDS</v>
          </cell>
        </row>
        <row r="4252">
          <cell r="F4252" t="str">
            <v>BORD-SAINT-GEORGES</v>
          </cell>
        </row>
        <row r="4253">
          <cell r="F4253" t="str">
            <v>BOREE</v>
          </cell>
        </row>
        <row r="4254">
          <cell r="F4254" t="str">
            <v>BORESSE-ET-MARTRON</v>
          </cell>
        </row>
        <row r="4255">
          <cell r="F4255" t="str">
            <v>BOREST</v>
          </cell>
        </row>
        <row r="4256">
          <cell r="F4256" t="str">
            <v>BOR-ET-BAR</v>
          </cell>
        </row>
        <row r="4257">
          <cell r="F4257" t="str">
            <v>BOREY</v>
          </cell>
        </row>
        <row r="4258">
          <cell r="F4258" t="str">
            <v>BORGO</v>
          </cell>
        </row>
        <row r="4259">
          <cell r="F4259" t="str">
            <v>BORMES-LES-MIMOSAS</v>
          </cell>
        </row>
        <row r="4260">
          <cell r="F4260" t="str">
            <v>BORN</v>
          </cell>
        </row>
        <row r="4261">
          <cell r="F4261" t="str">
            <v>BORN</v>
          </cell>
        </row>
        <row r="4262">
          <cell r="F4262" t="str">
            <v>BORNAMBUSC</v>
          </cell>
        </row>
        <row r="4263">
          <cell r="F4263" t="str">
            <v>BORNAY</v>
          </cell>
        </row>
        <row r="4264">
          <cell r="F4264" t="str">
            <v>BORNE</v>
          </cell>
        </row>
        <row r="4265">
          <cell r="F4265" t="str">
            <v>BORNE</v>
          </cell>
        </row>
        <row r="4266">
          <cell r="F4266" t="str">
            <v>BORNEL</v>
          </cell>
        </row>
        <row r="4267">
          <cell r="F4267" t="str">
            <v>BORON</v>
          </cell>
        </row>
        <row r="4268">
          <cell r="F4268" t="str">
            <v>BORRE</v>
          </cell>
        </row>
        <row r="4269">
          <cell r="F4269" t="str">
            <v>BORREZE</v>
          </cell>
        </row>
        <row r="4270">
          <cell r="F4270" t="str">
            <v>BORS(CANTON DE BAIGNES-SAINTE-RADEGONDE)</v>
          </cell>
        </row>
        <row r="4271">
          <cell r="F4271" t="str">
            <v>BORS(CANTON DE MONTMOREAU-SAINT-CYBARD)</v>
          </cell>
        </row>
        <row r="4272">
          <cell r="F4272" t="str">
            <v>BORT-LES-ORGUES</v>
          </cell>
        </row>
        <row r="4273">
          <cell r="F4273" t="str">
            <v>BORT-L'ETANG</v>
          </cell>
        </row>
        <row r="4274">
          <cell r="F4274" t="str">
            <v>BORVILLE</v>
          </cell>
        </row>
        <row r="4275">
          <cell r="F4275" t="str">
            <v>BOSC</v>
          </cell>
        </row>
        <row r="4276">
          <cell r="F4276" t="str">
            <v>BOSC</v>
          </cell>
        </row>
        <row r="4277">
          <cell r="F4277" t="str">
            <v>BOSCAMNANT</v>
          </cell>
        </row>
        <row r="4278">
          <cell r="F4278" t="str">
            <v>BOSC-BENARD-COMMIN</v>
          </cell>
        </row>
        <row r="4279">
          <cell r="F4279" t="str">
            <v>BOSC-BENARD-CRESCY</v>
          </cell>
        </row>
        <row r="4280">
          <cell r="F4280" t="str">
            <v>BOSC-BERENGER</v>
          </cell>
        </row>
        <row r="4281">
          <cell r="F4281" t="str">
            <v>BOSC-BORDEL</v>
          </cell>
        </row>
        <row r="4282">
          <cell r="F4282" t="str">
            <v>BOSC-EDELINE</v>
          </cell>
        </row>
        <row r="4283">
          <cell r="F4283" t="str">
            <v>BOSC-GUERARD-SAINT-ADRIEN</v>
          </cell>
        </row>
        <row r="4284">
          <cell r="F4284" t="str">
            <v>BOSC-HYONS</v>
          </cell>
        </row>
        <row r="4285">
          <cell r="F4285" t="str">
            <v>BOSC-LE-HARD</v>
          </cell>
        </row>
        <row r="4286">
          <cell r="F4286" t="str">
            <v>BOSC-MESNIL</v>
          </cell>
        </row>
        <row r="4287">
          <cell r="F4287" t="str">
            <v>BOSC-RENOULT</v>
          </cell>
        </row>
        <row r="4288">
          <cell r="F4288" t="str">
            <v>BOSC-RENOULT-EN-OUCHE</v>
          </cell>
        </row>
        <row r="4289">
          <cell r="F4289" t="str">
            <v>BOSC-RENOULT-EN-ROUMOIS</v>
          </cell>
        </row>
        <row r="4290">
          <cell r="F4290" t="str">
            <v>BOSC-ROGER-EN-ROUMOIS</v>
          </cell>
        </row>
        <row r="4291">
          <cell r="F4291" t="str">
            <v>BOSC-ROGER-SUR-BUCHY</v>
          </cell>
        </row>
        <row r="4292">
          <cell r="F4292" t="str">
            <v>BOSDARROS</v>
          </cell>
        </row>
        <row r="4293">
          <cell r="F4293" t="str">
            <v>BOSGOUET</v>
          </cell>
        </row>
        <row r="4294">
          <cell r="F4294" t="str">
            <v>BOSGUERARD-DE-MARCOUVILLE</v>
          </cell>
        </row>
        <row r="4295">
          <cell r="F4295" t="str">
            <v>BOSJEAN</v>
          </cell>
        </row>
        <row r="4296">
          <cell r="F4296" t="str">
            <v>BOSMIE-L'AIGUILLE</v>
          </cell>
        </row>
        <row r="4297">
          <cell r="F4297" t="str">
            <v>BOSMONT-SUR-SERRE</v>
          </cell>
        </row>
        <row r="4298">
          <cell r="F4298" t="str">
            <v>BOSMOREAU-LES-MINES</v>
          </cell>
        </row>
        <row r="4299">
          <cell r="F4299" t="str">
            <v>BOSNORMAND</v>
          </cell>
        </row>
        <row r="4300">
          <cell r="F4300" t="str">
            <v>BOSQUEL</v>
          </cell>
        </row>
        <row r="4301">
          <cell r="F4301" t="str">
            <v>BOSQUENTIN</v>
          </cell>
        </row>
        <row r="4302">
          <cell r="F4302" t="str">
            <v>BOSROBERT</v>
          </cell>
        </row>
        <row r="4303">
          <cell r="F4303" t="str">
            <v>BOSROGER</v>
          </cell>
        </row>
        <row r="4304">
          <cell r="F4304" t="str">
            <v>BOSSANCOURT</v>
          </cell>
        </row>
        <row r="4305">
          <cell r="F4305" t="str">
            <v>BOSSAY-SUR-CLAISE</v>
          </cell>
        </row>
        <row r="4306">
          <cell r="F4306" t="str">
            <v>BOSSE</v>
          </cell>
        </row>
        <row r="4307">
          <cell r="F4307" t="str">
            <v>BOSSE</v>
          </cell>
        </row>
        <row r="4308">
          <cell r="F4308" t="str">
            <v>BOSSE-DE-BRETAGNE</v>
          </cell>
        </row>
        <row r="4309">
          <cell r="F4309" t="str">
            <v>BOSSEE</v>
          </cell>
        </row>
        <row r="4310">
          <cell r="F4310" t="str">
            <v>BOSSENDORF</v>
          </cell>
        </row>
        <row r="4311">
          <cell r="F4311" t="str">
            <v>BOSSET</v>
          </cell>
        </row>
        <row r="4312">
          <cell r="F4312" t="str">
            <v>BOSSEVAL-ET-BRIANCOURT</v>
          </cell>
        </row>
        <row r="4313">
          <cell r="F4313" t="str">
            <v>BOSSEY</v>
          </cell>
        </row>
        <row r="4314">
          <cell r="F4314" t="str">
            <v>BOSSIEU</v>
          </cell>
        </row>
        <row r="4315">
          <cell r="F4315" t="str">
            <v>BOSSUGAN</v>
          </cell>
        </row>
        <row r="4316">
          <cell r="F4316" t="str">
            <v>BOSSUS-LES-RUMIGNY</v>
          </cell>
        </row>
        <row r="4317">
          <cell r="F4317" t="str">
            <v>BOST</v>
          </cell>
        </row>
        <row r="4318">
          <cell r="F4318" t="str">
            <v>BOSTENS</v>
          </cell>
        </row>
        <row r="4319">
          <cell r="F4319" t="str">
            <v>BOSVILLE</v>
          </cell>
        </row>
        <row r="4320">
          <cell r="F4320" t="str">
            <v>BOTANS</v>
          </cell>
        </row>
        <row r="4321">
          <cell r="F4321" t="str">
            <v>BOTMEUR</v>
          </cell>
        </row>
        <row r="4322">
          <cell r="F4322" t="str">
            <v>BOTSORHEL</v>
          </cell>
        </row>
        <row r="4323">
          <cell r="F4323" t="str">
            <v>BOTTEREAUX</v>
          </cell>
        </row>
        <row r="4324">
          <cell r="F4324" t="str">
            <v>BOTZ-EN-MAUGES</v>
          </cell>
        </row>
        <row r="4325">
          <cell r="F4325" t="str">
            <v>BOU</v>
          </cell>
        </row>
        <row r="4326">
          <cell r="F4326" t="str">
            <v>BOUAFLE</v>
          </cell>
        </row>
        <row r="4327">
          <cell r="F4327" t="str">
            <v>BOUAFLES</v>
          </cell>
        </row>
        <row r="4328">
          <cell r="F4328" t="str">
            <v>BOUAN</v>
          </cell>
        </row>
        <row r="4329">
          <cell r="F4329" t="str">
            <v>BOUAYE</v>
          </cell>
        </row>
        <row r="4330">
          <cell r="F4330" t="str">
            <v>BOUBERS-LES-HESMOND</v>
          </cell>
        </row>
        <row r="4331">
          <cell r="F4331" t="str">
            <v>BOUBERS-SUR-CANCHE</v>
          </cell>
        </row>
        <row r="4332">
          <cell r="F4332" t="str">
            <v>BOUBIERS</v>
          </cell>
        </row>
        <row r="4333">
          <cell r="F4333" t="str">
            <v>BOUCAGNERES</v>
          </cell>
        </row>
        <row r="4334">
          <cell r="F4334" t="str">
            <v>BOUCAU</v>
          </cell>
        </row>
        <row r="4335">
          <cell r="F4335" t="str">
            <v>BOUC-BEL-AIR</v>
          </cell>
        </row>
        <row r="4336">
          <cell r="F4336" t="str">
            <v>BOUCE</v>
          </cell>
        </row>
        <row r="4337">
          <cell r="F4337" t="str">
            <v>BOUCE</v>
          </cell>
        </row>
        <row r="4338">
          <cell r="F4338" t="str">
            <v>BOUCHAGE</v>
          </cell>
        </row>
        <row r="4339">
          <cell r="F4339" t="str">
            <v>BOUCHAGE</v>
          </cell>
        </row>
        <row r="4340">
          <cell r="F4340" t="str">
            <v>BOUCHAIN</v>
          </cell>
        </row>
        <row r="4341">
          <cell r="F4341" t="str">
            <v>BOUCHAMPS-LES-CRAON</v>
          </cell>
        </row>
        <row r="4342">
          <cell r="F4342" t="str">
            <v>BOUCHAUD</v>
          </cell>
        </row>
        <row r="4343">
          <cell r="F4343" t="str">
            <v>BOUCHAVESNES-BERGEN</v>
          </cell>
        </row>
        <row r="4344">
          <cell r="F4344" t="str">
            <v>BOUCHEMAINE</v>
          </cell>
        </row>
        <row r="4345">
          <cell r="F4345" t="str">
            <v>BOUCHEPORN</v>
          </cell>
        </row>
        <row r="4346">
          <cell r="F4346" t="str">
            <v>BOUCHET</v>
          </cell>
        </row>
        <row r="4347">
          <cell r="F4347" t="str">
            <v>BOUCHET</v>
          </cell>
        </row>
        <row r="4348">
          <cell r="F4348" t="str">
            <v>BOUCHET-SAINT-NICOLAS</v>
          </cell>
        </row>
        <row r="4349">
          <cell r="F4349" t="str">
            <v>BOUCHEVILLIERS</v>
          </cell>
        </row>
        <row r="4350">
          <cell r="F4350" t="str">
            <v>BOUCHOIR</v>
          </cell>
        </row>
        <row r="4351">
          <cell r="F4351" t="str">
            <v>BOUCHON</v>
          </cell>
        </row>
        <row r="4352">
          <cell r="F4352" t="str">
            <v>BOUCHON-SUR-SAULX</v>
          </cell>
        </row>
        <row r="4353">
          <cell r="F4353" t="str">
            <v>BOUCHOUX</v>
          </cell>
        </row>
        <row r="4354">
          <cell r="F4354" t="str">
            <v>BOUCHY-SAINT-GENEST</v>
          </cell>
        </row>
        <row r="4355">
          <cell r="F4355" t="str">
            <v>BOUCIEU-LE-ROI</v>
          </cell>
        </row>
        <row r="4356">
          <cell r="F4356" t="str">
            <v>BOUCLANS</v>
          </cell>
        </row>
        <row r="4357">
          <cell r="F4357" t="str">
            <v>BOUCOIRAN-ET-NOZIERES</v>
          </cell>
        </row>
        <row r="4358">
          <cell r="F4358" t="str">
            <v>BOUCONVILLE</v>
          </cell>
        </row>
        <row r="4359">
          <cell r="F4359" t="str">
            <v>BOUCONVILLERS</v>
          </cell>
        </row>
        <row r="4360">
          <cell r="F4360" t="str">
            <v>BOUCONVILLE-SUR-MADT</v>
          </cell>
        </row>
        <row r="4361">
          <cell r="F4361" t="str">
            <v>BOUCONVILLE-VAUCLAIR</v>
          </cell>
        </row>
        <row r="4362">
          <cell r="F4362" t="str">
            <v>BOUCQ</v>
          </cell>
        </row>
        <row r="4363">
          <cell r="F4363" t="str">
            <v>BOUDES</v>
          </cell>
        </row>
        <row r="4364">
          <cell r="F4364" t="str">
            <v>BOUDEVILLE</v>
          </cell>
        </row>
        <row r="4365">
          <cell r="F4365" t="str">
            <v>BOUDOU</v>
          </cell>
        </row>
        <row r="4366">
          <cell r="F4366" t="str">
            <v>BOUDRAC</v>
          </cell>
        </row>
        <row r="4367">
          <cell r="F4367" t="str">
            <v>BOUDREVILLE</v>
          </cell>
        </row>
        <row r="4368">
          <cell r="F4368" t="str">
            <v>BOUDY-DE-BEAUREGARD</v>
          </cell>
        </row>
        <row r="4369">
          <cell r="F4369" t="str">
            <v>BOUE</v>
          </cell>
        </row>
        <row r="4370">
          <cell r="F4370" t="str">
            <v>BOUEE</v>
          </cell>
        </row>
        <row r="4371">
          <cell r="F4371" t="str">
            <v>BOUEILH-BOUEILHO-LASQUE</v>
          </cell>
        </row>
        <row r="4372">
          <cell r="F4372" t="str">
            <v>BOUELLES</v>
          </cell>
        </row>
        <row r="4373">
          <cell r="F4373" t="str">
            <v>BOUER</v>
          </cell>
        </row>
        <row r="4374">
          <cell r="F4374" t="str">
            <v>BOUERE</v>
          </cell>
        </row>
        <row r="4375">
          <cell r="F4375" t="str">
            <v>BOUESSAY</v>
          </cell>
        </row>
        <row r="4376">
          <cell r="F4376" t="str">
            <v>BOUESSE</v>
          </cell>
        </row>
        <row r="4377">
          <cell r="F4377" t="str">
            <v>BOUEX</v>
          </cell>
        </row>
        <row r="4378">
          <cell r="F4378" t="str">
            <v>BOUEXIERE</v>
          </cell>
        </row>
        <row r="4379">
          <cell r="F4379" t="str">
            <v>BOUFFEMONT</v>
          </cell>
        </row>
        <row r="4380">
          <cell r="F4380" t="str">
            <v>BOUFFERE</v>
          </cell>
        </row>
        <row r="4381">
          <cell r="F4381" t="str">
            <v>BOUFFIGNEREUX</v>
          </cell>
        </row>
        <row r="4382">
          <cell r="F4382" t="str">
            <v>BOUFFLERS</v>
          </cell>
        </row>
        <row r="4383">
          <cell r="F4383" t="str">
            <v>BOUFFRY</v>
          </cell>
        </row>
        <row r="4384">
          <cell r="F4384" t="str">
            <v>BOUGAINVILLE</v>
          </cell>
        </row>
        <row r="4385">
          <cell r="F4385" t="str">
            <v>BOUGARBER</v>
          </cell>
        </row>
        <row r="4386">
          <cell r="F4386" t="str">
            <v>BOUGE-CHAMBALUD</v>
          </cell>
        </row>
        <row r="4387">
          <cell r="F4387" t="str">
            <v>BOUGES-LE-CHATEAU</v>
          </cell>
        </row>
        <row r="4388">
          <cell r="F4388" t="str">
            <v>BOUGEY</v>
          </cell>
        </row>
        <row r="4389">
          <cell r="F4389" t="str">
            <v>BOUGIVAL</v>
          </cell>
        </row>
        <row r="4390">
          <cell r="F4390" t="str">
            <v>BOUGLAINVAL</v>
          </cell>
        </row>
        <row r="4391">
          <cell r="F4391" t="str">
            <v>BOUGLIGNY</v>
          </cell>
        </row>
        <row r="4392">
          <cell r="F4392" t="str">
            <v>BOUGLON</v>
          </cell>
        </row>
        <row r="4393">
          <cell r="F4393" t="str">
            <v>BOUGNEAU</v>
          </cell>
        </row>
        <row r="4394">
          <cell r="F4394" t="str">
            <v>BOUGNON</v>
          </cell>
        </row>
        <row r="4395">
          <cell r="F4395" t="str">
            <v>BOUGON</v>
          </cell>
        </row>
        <row r="4396">
          <cell r="F4396" t="str">
            <v>BOUGUE</v>
          </cell>
        </row>
        <row r="4397">
          <cell r="F4397" t="str">
            <v>BOUGUENAIS</v>
          </cell>
        </row>
        <row r="4398">
          <cell r="F4398" t="str">
            <v>BOUGY</v>
          </cell>
        </row>
        <row r="4399">
          <cell r="F4399" t="str">
            <v>BOUGY-LEZ-NEUVILLE</v>
          </cell>
        </row>
        <row r="4400">
          <cell r="F4400" t="str">
            <v>BOUHANS</v>
          </cell>
        </row>
        <row r="4401">
          <cell r="F4401" t="str">
            <v>BOUHANS-ET-FEURG</v>
          </cell>
        </row>
        <row r="4402">
          <cell r="F4402" t="str">
            <v>BOUHANS-LES-LURE</v>
          </cell>
        </row>
        <row r="4403">
          <cell r="F4403" t="str">
            <v>BOUHANS-LES-MONTBOZON</v>
          </cell>
        </row>
        <row r="4404">
          <cell r="F4404" t="str">
            <v>BOUHET</v>
          </cell>
        </row>
        <row r="4405">
          <cell r="F4405" t="str">
            <v>BOUHEY</v>
          </cell>
        </row>
        <row r="4406">
          <cell r="F4406" t="str">
            <v>BOUHY</v>
          </cell>
        </row>
        <row r="4407">
          <cell r="F4407" t="str">
            <v>BOUILH-DEVANT</v>
          </cell>
        </row>
        <row r="4408">
          <cell r="F4408" t="str">
            <v>BOUILHONNAC</v>
          </cell>
        </row>
        <row r="4409">
          <cell r="F4409" t="str">
            <v>BOUILH-PEREUILH</v>
          </cell>
        </row>
        <row r="4410">
          <cell r="F4410" t="str">
            <v>BOUILLAC</v>
          </cell>
        </row>
        <row r="4411">
          <cell r="F4411" t="str">
            <v>BOUILLAC</v>
          </cell>
        </row>
        <row r="4412">
          <cell r="F4412" t="str">
            <v>BOUILLAC</v>
          </cell>
        </row>
        <row r="4413">
          <cell r="F4413" t="str">
            <v>BOUILLADISSE</v>
          </cell>
        </row>
        <row r="4414">
          <cell r="F4414" t="str">
            <v>BOUILLANCOURT-EN-SERY</v>
          </cell>
        </row>
        <row r="4415">
          <cell r="F4415" t="str">
            <v>BOUILLANCOURT-LA-BATAILLE</v>
          </cell>
        </row>
        <row r="4416">
          <cell r="F4416" t="str">
            <v>BOUILLANCY</v>
          </cell>
        </row>
        <row r="4417">
          <cell r="F4417" t="str">
            <v>BOUILLAND</v>
          </cell>
        </row>
        <row r="4418">
          <cell r="F4418" t="str">
            <v>BOUILLANTE</v>
          </cell>
        </row>
        <row r="4419">
          <cell r="F4419" t="str">
            <v>BOUILLARGUES</v>
          </cell>
        </row>
        <row r="4420">
          <cell r="F4420" t="str">
            <v>BOUILLE</v>
          </cell>
        </row>
        <row r="4421">
          <cell r="F4421" t="str">
            <v>BOUILLE-COURDAULT</v>
          </cell>
        </row>
        <row r="4422">
          <cell r="F4422" t="str">
            <v>BOUILLE-LORETZ</v>
          </cell>
        </row>
        <row r="4423">
          <cell r="F4423" t="str">
            <v>BOUILLE-MENARD</v>
          </cell>
        </row>
        <row r="4424">
          <cell r="F4424" t="str">
            <v>BOUILLE-SAINT-PAUL</v>
          </cell>
        </row>
        <row r="4425">
          <cell r="F4425" t="str">
            <v>BOUILLIE</v>
          </cell>
        </row>
        <row r="4426">
          <cell r="F4426" t="str">
            <v>BOUILLON</v>
          </cell>
        </row>
        <row r="4427">
          <cell r="F4427" t="str">
            <v>BOUILLON</v>
          </cell>
        </row>
        <row r="4428">
          <cell r="F4428" t="str">
            <v>BOUILLONVILLE</v>
          </cell>
        </row>
        <row r="4429">
          <cell r="F4429" t="str">
            <v>BOUILLY</v>
          </cell>
        </row>
        <row r="4430">
          <cell r="F4430" t="str">
            <v>BOUILLY</v>
          </cell>
        </row>
        <row r="4431">
          <cell r="F4431" t="str">
            <v>BOUILLY-EN-GATINAIS</v>
          </cell>
        </row>
        <row r="4432">
          <cell r="F4432" t="str">
            <v>BOUIN</v>
          </cell>
        </row>
        <row r="4433">
          <cell r="F4433" t="str">
            <v>BOUIN</v>
          </cell>
        </row>
        <row r="4434">
          <cell r="F4434" t="str">
            <v>BOUIN-PLUMOISON</v>
          </cell>
        </row>
        <row r="4435">
          <cell r="F4435" t="str">
            <v>BOUISSE</v>
          </cell>
        </row>
        <row r="4436">
          <cell r="F4436" t="str">
            <v>BOUIX</v>
          </cell>
        </row>
        <row r="4437">
          <cell r="F4437" t="str">
            <v>BOUJAILLES</v>
          </cell>
        </row>
        <row r="4438">
          <cell r="F4438" t="str">
            <v>BOUJAN-SUR-LIBRON</v>
          </cell>
        </row>
        <row r="4439">
          <cell r="F4439" t="str">
            <v>BOULAGES</v>
          </cell>
        </row>
        <row r="4440">
          <cell r="F4440" t="str">
            <v>BOULAINCOURT</v>
          </cell>
        </row>
        <row r="4441">
          <cell r="F4441" t="str">
            <v>BOULANCOURT</v>
          </cell>
        </row>
        <row r="4442">
          <cell r="F4442" t="str">
            <v>BOULANGE</v>
          </cell>
        </row>
        <row r="4443">
          <cell r="F4443" t="str">
            <v>BOULAUR</v>
          </cell>
        </row>
        <row r="4444">
          <cell r="F4444" t="str">
            <v>BOULAY</v>
          </cell>
        </row>
        <row r="4445">
          <cell r="F4445" t="str">
            <v>BOULAYE</v>
          </cell>
        </row>
        <row r="4446">
          <cell r="F4446" t="str">
            <v>BOULAY-LES-BARRES</v>
          </cell>
        </row>
        <row r="4447">
          <cell r="F4447" t="str">
            <v>BOULAY-LES-IFS</v>
          </cell>
        </row>
        <row r="4448">
          <cell r="F4448" t="str">
            <v>BOULAY-MORIN</v>
          </cell>
        </row>
        <row r="4449">
          <cell r="F4449" t="str">
            <v>BOULAY-MOSELLE</v>
          </cell>
        </row>
        <row r="4450">
          <cell r="F4450" t="str">
            <v>BOULAZAC</v>
          </cell>
        </row>
        <row r="4451">
          <cell r="F4451" t="str">
            <v>BOULBON</v>
          </cell>
        </row>
        <row r="4452">
          <cell r="F4452" t="str">
            <v>BOULC</v>
          </cell>
        </row>
        <row r="4453">
          <cell r="F4453" t="str">
            <v>BOULE-D'AMONT</v>
          </cell>
        </row>
        <row r="4454">
          <cell r="F4454" t="str">
            <v>BOULETERNERE</v>
          </cell>
        </row>
        <row r="4455">
          <cell r="F4455" t="str">
            <v>BOULEURS</v>
          </cell>
        </row>
        <row r="4456">
          <cell r="F4456" t="str">
            <v>BOULEUSE</v>
          </cell>
        </row>
        <row r="4457">
          <cell r="F4457" t="str">
            <v>BOULIAC</v>
          </cell>
        </row>
        <row r="4458">
          <cell r="F4458" t="str">
            <v>BOULIEU-LES-ANNONAY</v>
          </cell>
        </row>
        <row r="4459">
          <cell r="F4459" t="str">
            <v>BOULIGNEUX</v>
          </cell>
        </row>
        <row r="4460">
          <cell r="F4460" t="str">
            <v>BOULIGNEY</v>
          </cell>
        </row>
        <row r="4461">
          <cell r="F4461" t="str">
            <v>BOULIGNY</v>
          </cell>
        </row>
        <row r="4462">
          <cell r="F4462" t="str">
            <v>BOULIN</v>
          </cell>
        </row>
        <row r="4463">
          <cell r="F4463" t="str">
            <v>BOULLARRE</v>
          </cell>
        </row>
        <row r="4464">
          <cell r="F4464" t="str">
            <v>BOULLAY-LES-DEUX-EGLISES</v>
          </cell>
        </row>
        <row r="4465">
          <cell r="F4465" t="str">
            <v>BOULLAY-LES-TROUX</v>
          </cell>
        </row>
        <row r="4466">
          <cell r="F4466" t="str">
            <v>BOULLAY-MIVOYE</v>
          </cell>
        </row>
        <row r="4467">
          <cell r="F4467" t="str">
            <v>BOULLAY-THIERRY</v>
          </cell>
        </row>
        <row r="4468">
          <cell r="F4468" t="str">
            <v>BOULLERET</v>
          </cell>
        </row>
        <row r="4469">
          <cell r="F4469" t="str">
            <v>BOULLEVILLE</v>
          </cell>
        </row>
        <row r="4470">
          <cell r="F4470" t="str">
            <v>BOULOC</v>
          </cell>
        </row>
        <row r="4471">
          <cell r="F4471" t="str">
            <v>BOULOC</v>
          </cell>
        </row>
        <row r="4472">
          <cell r="F4472" t="str">
            <v>BOULOGNE</v>
          </cell>
        </row>
        <row r="4473">
          <cell r="F4473" t="str">
            <v>BOULOGNE-BILLANCOURT</v>
          </cell>
        </row>
        <row r="4474">
          <cell r="F4474" t="str">
            <v>BOULOGNE-LA-GRASSE</v>
          </cell>
        </row>
        <row r="4475">
          <cell r="F4475" t="str">
            <v>BOULOGNE-SUR-GESSE</v>
          </cell>
        </row>
        <row r="4476">
          <cell r="F4476" t="str">
            <v>BOULOGNE-SUR-HELPE</v>
          </cell>
        </row>
        <row r="4477">
          <cell r="F4477" t="str">
            <v>BOULOGNE-SUR-MER</v>
          </cell>
        </row>
        <row r="4478">
          <cell r="F4478" t="str">
            <v>BOULOIRE</v>
          </cell>
        </row>
        <row r="4479">
          <cell r="F4479" t="str">
            <v>BOULON</v>
          </cell>
        </row>
        <row r="4480">
          <cell r="F4480" t="str">
            <v>BOULOT</v>
          </cell>
        </row>
        <row r="4481">
          <cell r="F4481" t="str">
            <v>BOULOU</v>
          </cell>
        </row>
        <row r="4482">
          <cell r="F4482" t="str">
            <v>BOULT</v>
          </cell>
        </row>
        <row r="4483">
          <cell r="F4483" t="str">
            <v>BOULT-AUX-BOIS</v>
          </cell>
        </row>
        <row r="4484">
          <cell r="F4484" t="str">
            <v>BOULT-SUR-SUIPPE</v>
          </cell>
        </row>
        <row r="4485">
          <cell r="F4485" t="str">
            <v>BOULVE</v>
          </cell>
        </row>
        <row r="4486">
          <cell r="F4486" t="str">
            <v>BOULZICOURT</v>
          </cell>
        </row>
        <row r="4487">
          <cell r="F4487" t="str">
            <v>BOUMOURT</v>
          </cell>
        </row>
        <row r="4488">
          <cell r="F4488" t="str">
            <v>BOUNIAGUES</v>
          </cell>
        </row>
        <row r="4489">
          <cell r="F4489" t="str">
            <v>BOUPERE</v>
          </cell>
        </row>
        <row r="4490">
          <cell r="F4490" t="str">
            <v>BOUQUEHAULT</v>
          </cell>
        </row>
        <row r="4491">
          <cell r="F4491" t="str">
            <v>BOUQUELON</v>
          </cell>
        </row>
        <row r="4492">
          <cell r="F4492" t="str">
            <v>BOUQUEMAISON</v>
          </cell>
        </row>
        <row r="4493">
          <cell r="F4493" t="str">
            <v>BOUQUEMONT</v>
          </cell>
        </row>
        <row r="4494">
          <cell r="F4494" t="str">
            <v>BOUQUET</v>
          </cell>
        </row>
        <row r="4495">
          <cell r="F4495" t="str">
            <v>BOUQUETOT</v>
          </cell>
        </row>
        <row r="4496">
          <cell r="F4496" t="str">
            <v>BOUQUEVAL</v>
          </cell>
        </row>
        <row r="4497">
          <cell r="F4497" t="str">
            <v>BOURANTON</v>
          </cell>
        </row>
        <row r="4498">
          <cell r="F4498" t="str">
            <v>BOURAY-SUR-JUINE</v>
          </cell>
        </row>
        <row r="4499">
          <cell r="F4499" t="str">
            <v>BOURBACH-LE-BAS</v>
          </cell>
        </row>
        <row r="4500">
          <cell r="F4500" t="str">
            <v>BOURBACH-LE-HAUT</v>
          </cell>
        </row>
        <row r="4501">
          <cell r="F4501" t="str">
            <v>BOURBERAIN</v>
          </cell>
        </row>
        <row r="4502">
          <cell r="F4502" t="str">
            <v>BOURBEVELLE</v>
          </cell>
        </row>
        <row r="4503">
          <cell r="F4503" t="str">
            <v>BOURBON-LANCY</v>
          </cell>
        </row>
        <row r="4504">
          <cell r="F4504" t="str">
            <v>BOURBON-L'ARCHAMBAULT</v>
          </cell>
        </row>
        <row r="4505">
          <cell r="F4505" t="str">
            <v>BOURBONNE-LES-BAINS</v>
          </cell>
        </row>
        <row r="4506">
          <cell r="F4506" t="str">
            <v>BOURBOULE</v>
          </cell>
        </row>
        <row r="4507">
          <cell r="F4507" t="str">
            <v>BOURBOURG</v>
          </cell>
        </row>
        <row r="4508">
          <cell r="F4508" t="str">
            <v>BOURBRIAC</v>
          </cell>
        </row>
        <row r="4509">
          <cell r="F4509" t="str">
            <v>BOURCEFRANC-LE-CHAPUS</v>
          </cell>
        </row>
        <row r="4510">
          <cell r="F4510" t="str">
            <v>BOURCIA</v>
          </cell>
        </row>
        <row r="4511">
          <cell r="F4511" t="str">
            <v>BOURCQ</v>
          </cell>
        </row>
        <row r="4512">
          <cell r="F4512" t="str">
            <v>BOURDAINVILLE</v>
          </cell>
        </row>
        <row r="4513">
          <cell r="F4513" t="str">
            <v>BOURDALAT</v>
          </cell>
        </row>
        <row r="4514">
          <cell r="F4514" t="str">
            <v>BOURDEAU</v>
          </cell>
        </row>
        <row r="4515">
          <cell r="F4515" t="str">
            <v>BOURDEAUX</v>
          </cell>
        </row>
        <row r="4516">
          <cell r="F4516" t="str">
            <v>BOURDEILLES</v>
          </cell>
        </row>
        <row r="4517">
          <cell r="F4517" t="str">
            <v>BOURDEIX</v>
          </cell>
        </row>
        <row r="4518">
          <cell r="F4518" t="str">
            <v>BOURDELLES</v>
          </cell>
        </row>
        <row r="4519">
          <cell r="F4519" t="str">
            <v>BOURDET</v>
          </cell>
        </row>
        <row r="4520">
          <cell r="F4520" t="str">
            <v>BOURDIC</v>
          </cell>
        </row>
        <row r="4521">
          <cell r="F4521" t="str">
            <v>BOURDINIERE-SAINT-LOUP</v>
          </cell>
        </row>
        <row r="4522">
          <cell r="F4522" t="str">
            <v>BOURDON</v>
          </cell>
        </row>
        <row r="4523">
          <cell r="F4523" t="str">
            <v>BOURDONNAY</v>
          </cell>
        </row>
        <row r="4524">
          <cell r="F4524" t="str">
            <v>BOURDONNE</v>
          </cell>
        </row>
        <row r="4525">
          <cell r="F4525" t="str">
            <v>BOURDONS-SUR-ROGNON</v>
          </cell>
        </row>
        <row r="4526">
          <cell r="F4526" t="str">
            <v>BOURECQ</v>
          </cell>
        </row>
        <row r="4527">
          <cell r="F4527" t="str">
            <v>BOURESCHES</v>
          </cell>
        </row>
        <row r="4528">
          <cell r="F4528" t="str">
            <v>BOURESSE</v>
          </cell>
        </row>
        <row r="4529">
          <cell r="F4529" t="str">
            <v>BOURET-SUR-CANCHE</v>
          </cell>
        </row>
        <row r="4530">
          <cell r="F4530" t="str">
            <v>BOUREUILLES</v>
          </cell>
        </row>
        <row r="4531">
          <cell r="F4531" t="str">
            <v>BOURG</v>
          </cell>
        </row>
        <row r="4532">
          <cell r="F4532" t="str">
            <v>BOURG</v>
          </cell>
        </row>
        <row r="4533">
          <cell r="F4533" t="str">
            <v>BOURG</v>
          </cell>
        </row>
        <row r="4534">
          <cell r="F4534" t="str">
            <v>BOURG-ACHARD</v>
          </cell>
        </row>
        <row r="4535">
          <cell r="F4535" t="str">
            <v>BOURGALTROFF</v>
          </cell>
        </row>
        <row r="4536">
          <cell r="F4536" t="str">
            <v>BOURGANEUF</v>
          </cell>
        </row>
        <row r="4537">
          <cell r="F4537" t="str">
            <v>BOURG-ARCHAMBAULT</v>
          </cell>
        </row>
        <row r="4538">
          <cell r="F4538" t="str">
            <v>BOURG-ARGENTAL</v>
          </cell>
        </row>
        <row r="4539">
          <cell r="F4539" t="str">
            <v>BOURGBARRE</v>
          </cell>
        </row>
        <row r="4540">
          <cell r="F4540" t="str">
            <v>BOURG-BEAUDOUIN</v>
          </cell>
        </row>
        <row r="4541">
          <cell r="F4541" t="str">
            <v>BOURG-BLANC</v>
          </cell>
        </row>
        <row r="4542">
          <cell r="F4542" t="str">
            <v>BOURG-BRUCHE</v>
          </cell>
        </row>
        <row r="4543">
          <cell r="F4543" t="str">
            <v>BOURG-CHARENTE</v>
          </cell>
        </row>
        <row r="4544">
          <cell r="F4544" t="str">
            <v>BOURG-DE-BIGORRE</v>
          </cell>
        </row>
        <row r="4545">
          <cell r="F4545" t="str">
            <v>BOURG-DE-PEAGE</v>
          </cell>
        </row>
        <row r="4546">
          <cell r="F4546" t="str">
            <v>BOURG-DES-COMPTES</v>
          </cell>
        </row>
        <row r="4547">
          <cell r="F4547" t="str">
            <v>BOURG-DE-SIROD</v>
          </cell>
        </row>
        <row r="4548">
          <cell r="F4548" t="str">
            <v>BOURG-DES-MAISONS</v>
          </cell>
        </row>
        <row r="4549">
          <cell r="F4549" t="str">
            <v>BOURG-DE-THIZY</v>
          </cell>
        </row>
        <row r="4550">
          <cell r="F4550" t="str">
            <v>BOURG-DE-VISA</v>
          </cell>
        </row>
        <row r="4551">
          <cell r="F4551" t="str">
            <v>BOURG-D'HEM</v>
          </cell>
        </row>
        <row r="4552">
          <cell r="F4552" t="str">
            <v>BOURG-D'IRE</v>
          </cell>
        </row>
        <row r="4553">
          <cell r="F4553" t="str">
            <v>BOURG-D'OISANS</v>
          </cell>
        </row>
        <row r="4554">
          <cell r="F4554" t="str">
            <v>BOURG-D'OUEIL</v>
          </cell>
        </row>
        <row r="4555">
          <cell r="F4555" t="str">
            <v>BOURG-DU-BOST</v>
          </cell>
        </row>
        <row r="4556">
          <cell r="F4556" t="str">
            <v>BOURG-DUN</v>
          </cell>
        </row>
        <row r="4557">
          <cell r="F4557" t="str">
            <v>BOURGEAUVILLE</v>
          </cell>
        </row>
        <row r="4558">
          <cell r="F4558" t="str">
            <v>BOURG-EN-BRESSE</v>
          </cell>
        </row>
        <row r="4559">
          <cell r="F4559" t="str">
            <v>BOURGES</v>
          </cell>
        </row>
        <row r="4560">
          <cell r="F4560" t="str">
            <v>BOURGET</v>
          </cell>
        </row>
        <row r="4561">
          <cell r="F4561" t="str">
            <v>BOURG-ET-COMIN</v>
          </cell>
        </row>
        <row r="4562">
          <cell r="F4562" t="str">
            <v>BOURGET-DU-LAC</v>
          </cell>
        </row>
        <row r="4563">
          <cell r="F4563" t="str">
            <v>BOURGET-EN-HUILE</v>
          </cell>
        </row>
        <row r="4564">
          <cell r="F4564" t="str">
            <v>BOURG-FIDELE</v>
          </cell>
        </row>
        <row r="4565">
          <cell r="F4565" t="str">
            <v>BOURGHEIM</v>
          </cell>
        </row>
        <row r="4566">
          <cell r="F4566" t="str">
            <v>BOURGHELLES</v>
          </cell>
        </row>
        <row r="4567">
          <cell r="F4567" t="str">
            <v>BOURG-LA-REINE</v>
          </cell>
        </row>
        <row r="4568">
          <cell r="F4568" t="str">
            <v>BOURG-LASTIC</v>
          </cell>
        </row>
        <row r="4569">
          <cell r="F4569" t="str">
            <v>BOURG-LE-COMTE</v>
          </cell>
        </row>
        <row r="4570">
          <cell r="F4570" t="str">
            <v>BOURG-LE-ROI</v>
          </cell>
        </row>
        <row r="4571">
          <cell r="F4571" t="str">
            <v>BOURG-LES-VALENCE</v>
          </cell>
        </row>
        <row r="4572">
          <cell r="F4572" t="str">
            <v>BOURG-L'EVEQUE</v>
          </cell>
        </row>
        <row r="4573">
          <cell r="F4573" t="str">
            <v>BOURG-MADAME</v>
          </cell>
        </row>
        <row r="4574">
          <cell r="F4574" t="str">
            <v>BOURGNAC</v>
          </cell>
        </row>
        <row r="4575">
          <cell r="F4575" t="str">
            <v>BOURGNEUF</v>
          </cell>
        </row>
        <row r="4576">
          <cell r="F4576" t="str">
            <v>BOURGNEUF</v>
          </cell>
        </row>
        <row r="4577">
          <cell r="F4577" t="str">
            <v>BOURGNEUF-EN-MAUGES</v>
          </cell>
        </row>
        <row r="4578">
          <cell r="F4578" t="str">
            <v>BOURGNEUF-EN-RETZ</v>
          </cell>
        </row>
        <row r="4579">
          <cell r="F4579" t="str">
            <v>BOURGNEUF-LA-FORET</v>
          </cell>
        </row>
        <row r="4580">
          <cell r="F4580" t="str">
            <v>BOURGOGNE</v>
          </cell>
        </row>
        <row r="4581">
          <cell r="F4581" t="str">
            <v>BOURGOIN-JALLIEU</v>
          </cell>
        </row>
        <row r="4582">
          <cell r="F4582" t="str">
            <v>BOURGON</v>
          </cell>
        </row>
        <row r="4583">
          <cell r="F4583" t="str">
            <v>BOURGONCE</v>
          </cell>
        </row>
        <row r="4584">
          <cell r="F4584" t="str">
            <v>BOURGOUGNAGUE</v>
          </cell>
        </row>
        <row r="4585">
          <cell r="F4585" t="str">
            <v>BOURG-SAINT-ANDEOL</v>
          </cell>
        </row>
        <row r="4586">
          <cell r="F4586" t="str">
            <v>BOURG-SAINT-BERNARD</v>
          </cell>
        </row>
        <row r="4587">
          <cell r="F4587" t="str">
            <v>BOURG-SAINT-CHRISTOPHE</v>
          </cell>
        </row>
        <row r="4588">
          <cell r="F4588" t="str">
            <v>BOURG-SAINTE-MARIE</v>
          </cell>
        </row>
        <row r="4589">
          <cell r="F4589" t="str">
            <v>BOURG-SAINT-LEONARD</v>
          </cell>
        </row>
        <row r="4590">
          <cell r="F4590" t="str">
            <v>BOURG-SAINT-MAURICE</v>
          </cell>
        </row>
        <row r="4591">
          <cell r="F4591" t="str">
            <v>BOURG-SOUS-CHATELET</v>
          </cell>
        </row>
        <row r="4592">
          <cell r="F4592" t="str">
            <v>BOURGTHEROULDE-INFREVILLE</v>
          </cell>
        </row>
        <row r="4593">
          <cell r="F4593" t="str">
            <v>BOURGUEBUS</v>
          </cell>
        </row>
        <row r="4594">
          <cell r="F4594" t="str">
            <v>BOURGUEIL</v>
          </cell>
        </row>
        <row r="4595">
          <cell r="F4595" t="str">
            <v>BOURGUENOLLES</v>
          </cell>
        </row>
        <row r="4596">
          <cell r="F4596" t="str">
            <v>BOURGUET</v>
          </cell>
        </row>
        <row r="4597">
          <cell r="F4597" t="str">
            <v>BOURGUIGNON</v>
          </cell>
        </row>
        <row r="4598">
          <cell r="F4598" t="str">
            <v>BOURGUIGNON-LES-CONFLANS</v>
          </cell>
        </row>
        <row r="4599">
          <cell r="F4599" t="str">
            <v>BOURGUIGNON-LES-LA-CHARITE</v>
          </cell>
        </row>
        <row r="4600">
          <cell r="F4600" t="str">
            <v>BOURGUIGNON-LES-MOREY</v>
          </cell>
        </row>
        <row r="4601">
          <cell r="F4601" t="str">
            <v>BOURGUIGNONS</v>
          </cell>
        </row>
        <row r="4602">
          <cell r="F4602" t="str">
            <v>BOURGUIGNON-SOUS-COUCY</v>
          </cell>
        </row>
        <row r="4603">
          <cell r="F4603" t="str">
            <v>BOURGUIGNON-SOUS-MONTBAVIN</v>
          </cell>
        </row>
        <row r="4604">
          <cell r="F4604" t="str">
            <v>BOURGVILAIN</v>
          </cell>
        </row>
        <row r="4605">
          <cell r="F4605" t="str">
            <v>BOURIDEYS</v>
          </cell>
        </row>
        <row r="4606">
          <cell r="F4606" t="str">
            <v>BOURIEGE</v>
          </cell>
        </row>
        <row r="4607">
          <cell r="F4607" t="str">
            <v>BOURIGEOLE</v>
          </cell>
        </row>
        <row r="4608">
          <cell r="F4608" t="str">
            <v>BOURISP</v>
          </cell>
        </row>
        <row r="4609">
          <cell r="F4609" t="str">
            <v>BOURLENS</v>
          </cell>
        </row>
        <row r="4610">
          <cell r="F4610" t="str">
            <v>BOURLON</v>
          </cell>
        </row>
        <row r="4611">
          <cell r="F4611" t="str">
            <v>BOURMONT</v>
          </cell>
        </row>
        <row r="4612">
          <cell r="F4612" t="str">
            <v>BOURNAINVILLE-FAVEROLLES</v>
          </cell>
        </row>
        <row r="4613">
          <cell r="F4613" t="str">
            <v>BOURNAN</v>
          </cell>
        </row>
        <row r="4614">
          <cell r="F4614" t="str">
            <v>BOURNAND</v>
          </cell>
        </row>
        <row r="4615">
          <cell r="F4615" t="str">
            <v>BOURNAZEL</v>
          </cell>
        </row>
        <row r="4616">
          <cell r="F4616" t="str">
            <v>BOURNAZEL</v>
          </cell>
        </row>
        <row r="4617">
          <cell r="F4617" t="str">
            <v>BOURNEAU</v>
          </cell>
        </row>
        <row r="4618">
          <cell r="F4618" t="str">
            <v>BOURNEL</v>
          </cell>
        </row>
        <row r="4619">
          <cell r="F4619" t="str">
            <v>BOURNEVILLE</v>
          </cell>
        </row>
        <row r="4620">
          <cell r="F4620" t="str">
            <v>BOURNEZEAU</v>
          </cell>
        </row>
        <row r="4621">
          <cell r="F4621" t="str">
            <v>BOURNIQUEL</v>
          </cell>
        </row>
        <row r="4622">
          <cell r="F4622" t="str">
            <v>BOURNOIS</v>
          </cell>
        </row>
        <row r="4623">
          <cell r="F4623" t="str">
            <v>BOURNONCLE-SAINT-PIERRE</v>
          </cell>
        </row>
        <row r="4624">
          <cell r="F4624" t="str">
            <v>BOURNONVILLE</v>
          </cell>
        </row>
        <row r="4625">
          <cell r="F4625" t="str">
            <v>BOURNOS</v>
          </cell>
        </row>
        <row r="4626">
          <cell r="F4626" t="str">
            <v>BOUROGNE</v>
          </cell>
        </row>
        <row r="4627">
          <cell r="F4627" t="str">
            <v>BOURRAN</v>
          </cell>
        </row>
        <row r="4628">
          <cell r="F4628" t="str">
            <v>BOURRE</v>
          </cell>
        </row>
        <row r="4629">
          <cell r="F4629" t="str">
            <v>BOURREAC</v>
          </cell>
        </row>
        <row r="4630">
          <cell r="F4630" t="str">
            <v>BOURRET</v>
          </cell>
        </row>
        <row r="4631">
          <cell r="F4631" t="str">
            <v>BOURRIOT-BERGONCE</v>
          </cell>
        </row>
        <row r="4632">
          <cell r="F4632" t="str">
            <v>BOURRON-MARLOTTE</v>
          </cell>
        </row>
        <row r="4633">
          <cell r="F4633" t="str">
            <v>BOURROU</v>
          </cell>
        </row>
        <row r="4634">
          <cell r="F4634" t="str">
            <v>BOURROUILLAN</v>
          </cell>
        </row>
        <row r="4635">
          <cell r="F4635" t="str">
            <v>BOURS</v>
          </cell>
        </row>
        <row r="4636">
          <cell r="F4636" t="str">
            <v>BOURS</v>
          </cell>
        </row>
        <row r="4637">
          <cell r="F4637" t="str">
            <v>BOURSAULT</v>
          </cell>
        </row>
        <row r="4638">
          <cell r="F4638" t="str">
            <v>BOURSAY</v>
          </cell>
        </row>
        <row r="4639">
          <cell r="F4639" t="str">
            <v>BOURSCHEID</v>
          </cell>
        </row>
        <row r="4640">
          <cell r="F4640" t="str">
            <v>BOURSEUL</v>
          </cell>
        </row>
        <row r="4641">
          <cell r="F4641" t="str">
            <v>BOURSEVILLE</v>
          </cell>
        </row>
        <row r="4642">
          <cell r="F4642" t="str">
            <v>BOURSIERES</v>
          </cell>
        </row>
        <row r="4643">
          <cell r="F4643" t="str">
            <v>BOURSIES</v>
          </cell>
        </row>
        <row r="4644">
          <cell r="F4644" t="str">
            <v>BOURSIN</v>
          </cell>
        </row>
        <row r="4645">
          <cell r="F4645" t="str">
            <v>BOURSONNE</v>
          </cell>
        </row>
        <row r="4646">
          <cell r="F4646" t="str">
            <v>BOURTH</v>
          </cell>
        </row>
        <row r="4647">
          <cell r="F4647" t="str">
            <v>BOURTHES</v>
          </cell>
        </row>
        <row r="4648">
          <cell r="F4648" t="str">
            <v>BOURVILLE</v>
          </cell>
        </row>
        <row r="4649">
          <cell r="F4649" t="str">
            <v>BOURY-EN-VEXIN</v>
          </cell>
        </row>
        <row r="4650">
          <cell r="F4650" t="str">
            <v>BOUSBACH</v>
          </cell>
        </row>
        <row r="4651">
          <cell r="F4651" t="str">
            <v>BOUSBECQUE</v>
          </cell>
        </row>
        <row r="4652">
          <cell r="F4652" t="str">
            <v>BOUSCAT</v>
          </cell>
        </row>
        <row r="4653">
          <cell r="F4653" t="str">
            <v>BOUSIES</v>
          </cell>
        </row>
        <row r="4654">
          <cell r="F4654" t="str">
            <v>BOUSIGNIES</v>
          </cell>
        </row>
        <row r="4655">
          <cell r="F4655" t="str">
            <v>BOUSIGNIES-SUR-ROC</v>
          </cell>
        </row>
        <row r="4656">
          <cell r="F4656" t="str">
            <v>BOUSQUET</v>
          </cell>
        </row>
        <row r="4657">
          <cell r="F4657" t="str">
            <v>BOUSQUET-D'ORB</v>
          </cell>
        </row>
        <row r="4658">
          <cell r="F4658" t="str">
            <v>BOUSSAC</v>
          </cell>
        </row>
        <row r="4659">
          <cell r="F4659" t="str">
            <v>BOUSSAC</v>
          </cell>
        </row>
        <row r="4660">
          <cell r="F4660" t="str">
            <v>BOUSSAC</v>
          </cell>
        </row>
        <row r="4661">
          <cell r="F4661" t="str">
            <v>BOUSSAC</v>
          </cell>
        </row>
        <row r="4662">
          <cell r="F4662" t="str">
            <v>BOUSSAC-BOURG</v>
          </cell>
        </row>
        <row r="4663">
          <cell r="F4663" t="str">
            <v>BOUSSAIS</v>
          </cell>
        </row>
        <row r="4664">
          <cell r="F4664" t="str">
            <v>BOUSSAN</v>
          </cell>
        </row>
        <row r="4665">
          <cell r="F4665" t="str">
            <v>BOUSSAY</v>
          </cell>
        </row>
        <row r="4666">
          <cell r="F4666" t="str">
            <v>BOUSSAY</v>
          </cell>
        </row>
        <row r="4667">
          <cell r="F4667" t="str">
            <v>BOUSSE</v>
          </cell>
        </row>
        <row r="4668">
          <cell r="F4668" t="str">
            <v>BOUSSE</v>
          </cell>
        </row>
        <row r="4669">
          <cell r="F4669" t="str">
            <v>BOUSSELANGE</v>
          </cell>
        </row>
        <row r="4670">
          <cell r="F4670" t="str">
            <v>BOUSSENAC</v>
          </cell>
        </row>
        <row r="4671">
          <cell r="F4671" t="str">
            <v>BOUSSENOIS</v>
          </cell>
        </row>
        <row r="4672">
          <cell r="F4672" t="str">
            <v>BOUSSENS</v>
          </cell>
        </row>
        <row r="4673">
          <cell r="F4673" t="str">
            <v>BOUSSERAUCOURT</v>
          </cell>
        </row>
        <row r="4674">
          <cell r="F4674" t="str">
            <v>BOUSSES</v>
          </cell>
        </row>
        <row r="4675">
          <cell r="F4675" t="str">
            <v>BOUSSEVILLER</v>
          </cell>
        </row>
        <row r="4676">
          <cell r="F4676" t="str">
            <v>BOUSSEY</v>
          </cell>
        </row>
        <row r="4677">
          <cell r="F4677" t="str">
            <v>BOUSSICOURT</v>
          </cell>
        </row>
        <row r="4678">
          <cell r="F4678" t="str">
            <v>BOUSSIERES</v>
          </cell>
        </row>
        <row r="4679">
          <cell r="F4679" t="str">
            <v>BOUSSIERES-EN-CAMBRESIS</v>
          </cell>
        </row>
        <row r="4680">
          <cell r="F4680" t="str">
            <v>BOUSSIERES-SUR-SAMBRE</v>
          </cell>
        </row>
        <row r="4681">
          <cell r="F4681" t="str">
            <v>BOUSSOIS</v>
          </cell>
        </row>
        <row r="4682">
          <cell r="F4682" t="str">
            <v>BOUSSY</v>
          </cell>
        </row>
        <row r="4683">
          <cell r="F4683" t="str">
            <v>BOUSSY-SAINT-ANTOINE</v>
          </cell>
        </row>
        <row r="4684">
          <cell r="F4684" t="str">
            <v>BOUST</v>
          </cell>
        </row>
        <row r="4685">
          <cell r="F4685" t="str">
            <v>BOUSTROFF</v>
          </cell>
        </row>
        <row r="4686">
          <cell r="F4686" t="str">
            <v>BOUTANCOURT</v>
          </cell>
        </row>
        <row r="4687">
          <cell r="F4687" t="str">
            <v>BOUTAVENT</v>
          </cell>
        </row>
        <row r="4688">
          <cell r="F4688" t="str">
            <v>BOUT-DU-PONT-DE-LARN</v>
          </cell>
        </row>
        <row r="4689">
          <cell r="F4689" t="str">
            <v>BOUTEILLE</v>
          </cell>
        </row>
        <row r="4690">
          <cell r="F4690" t="str">
            <v>BOUTEILLES-SAINT-SEBASTIEN</v>
          </cell>
        </row>
        <row r="4691">
          <cell r="F4691" t="str">
            <v>BOUTENAC</v>
          </cell>
        </row>
        <row r="4692">
          <cell r="F4692" t="str">
            <v>BOUTENAC-TOUVENT</v>
          </cell>
        </row>
        <row r="4693">
          <cell r="F4693" t="str">
            <v>BOUTENCOURT</v>
          </cell>
        </row>
        <row r="4694">
          <cell r="F4694" t="str">
            <v>BOUTERVILLIERS</v>
          </cell>
        </row>
        <row r="4695">
          <cell r="F4695" t="str">
            <v>BOUTEVILLE</v>
          </cell>
        </row>
        <row r="4696">
          <cell r="F4696" t="str">
            <v>BOUTIERS-SAINT-TROJAN</v>
          </cell>
        </row>
        <row r="4697">
          <cell r="F4697" t="str">
            <v>BOUTIGNY</v>
          </cell>
        </row>
        <row r="4698">
          <cell r="F4698" t="str">
            <v>BOUTIGNY-PROUAIS</v>
          </cell>
        </row>
        <row r="4699">
          <cell r="F4699" t="str">
            <v>BOUTIGNY-SUR-ESSONNE</v>
          </cell>
        </row>
        <row r="4700">
          <cell r="F4700" t="str">
            <v>BOUTTENCOURT</v>
          </cell>
        </row>
        <row r="4701">
          <cell r="F4701" t="str">
            <v>BOUTTEVILLE</v>
          </cell>
        </row>
        <row r="4702">
          <cell r="F4702" t="str">
            <v>BOUTX</v>
          </cell>
        </row>
        <row r="4703">
          <cell r="F4703" t="str">
            <v>BOUVAINCOURT-SUR-BRESLE</v>
          </cell>
        </row>
        <row r="4704">
          <cell r="F4704" t="str">
            <v>BOUVANCOURT</v>
          </cell>
        </row>
        <row r="4705">
          <cell r="F4705" t="str">
            <v>BOUVANTE</v>
          </cell>
        </row>
        <row r="4706">
          <cell r="F4706" t="str">
            <v>BOUVELINGHEM</v>
          </cell>
        </row>
        <row r="4707">
          <cell r="F4707" t="str">
            <v>BOUVELLEMONT</v>
          </cell>
        </row>
        <row r="4708">
          <cell r="F4708" t="str">
            <v>BOUVERANS</v>
          </cell>
        </row>
        <row r="4709">
          <cell r="F4709" t="str">
            <v>BOUVESSE-QUIRIEU</v>
          </cell>
        </row>
        <row r="4710">
          <cell r="F4710" t="str">
            <v>BOUVIERES</v>
          </cell>
        </row>
        <row r="4711">
          <cell r="F4711" t="str">
            <v>BOUVIGNIES</v>
          </cell>
        </row>
        <row r="4712">
          <cell r="F4712" t="str">
            <v>BOUVIGNY-BOYEFFLES</v>
          </cell>
        </row>
        <row r="4713">
          <cell r="F4713" t="str">
            <v>BOUVILLE</v>
          </cell>
        </row>
        <row r="4714">
          <cell r="F4714" t="str">
            <v>BOUVILLE</v>
          </cell>
        </row>
        <row r="4715">
          <cell r="F4715" t="str">
            <v>BOUVILLE</v>
          </cell>
        </row>
        <row r="4716">
          <cell r="F4716" t="str">
            <v>BOUVINCOURT-EN-VERMANDOIS</v>
          </cell>
        </row>
        <row r="4717">
          <cell r="F4717" t="str">
            <v>BOUVINES</v>
          </cell>
        </row>
        <row r="4718">
          <cell r="F4718" t="str">
            <v>BOUVRESSE</v>
          </cell>
        </row>
        <row r="4719">
          <cell r="F4719" t="str">
            <v>BOUVRON</v>
          </cell>
        </row>
        <row r="4720">
          <cell r="F4720" t="str">
            <v>BOUVRON</v>
          </cell>
        </row>
        <row r="4721">
          <cell r="F4721" t="str">
            <v>BOUXIERES-AUX-BOIS</v>
          </cell>
        </row>
        <row r="4722">
          <cell r="F4722" t="str">
            <v>BOUXIERES-AUX-CHENES</v>
          </cell>
        </row>
        <row r="4723">
          <cell r="F4723" t="str">
            <v>BOUXIERES-AUX-DAMES</v>
          </cell>
        </row>
        <row r="4724">
          <cell r="F4724" t="str">
            <v>BOUXIERES-SOUS-FROIDMONT</v>
          </cell>
        </row>
        <row r="4725">
          <cell r="F4725" t="str">
            <v>BOUX-SOUS-SALMAISE</v>
          </cell>
        </row>
        <row r="4726">
          <cell r="F4726" t="str">
            <v>BOUXURULLES</v>
          </cell>
        </row>
        <row r="4727">
          <cell r="F4727" t="str">
            <v>BOUXWILLER</v>
          </cell>
        </row>
        <row r="4728">
          <cell r="F4728" t="str">
            <v>BOUXWILLER</v>
          </cell>
        </row>
        <row r="4729">
          <cell r="F4729" t="str">
            <v>BOUY</v>
          </cell>
        </row>
        <row r="4730">
          <cell r="F4730" t="str">
            <v>BOUY-LUXEMBOURG</v>
          </cell>
        </row>
        <row r="4731">
          <cell r="F4731" t="str">
            <v>BOUYON</v>
          </cell>
        </row>
        <row r="4732">
          <cell r="F4732" t="str">
            <v>BOUYSSOU</v>
          </cell>
        </row>
        <row r="4733">
          <cell r="F4733" t="str">
            <v>BOUY-SUR-ORVIN</v>
          </cell>
        </row>
        <row r="4734">
          <cell r="F4734" t="str">
            <v>BOUZAIS</v>
          </cell>
        </row>
        <row r="4735">
          <cell r="F4735" t="str">
            <v>BOUZANCOURT</v>
          </cell>
        </row>
        <row r="4736">
          <cell r="F4736" t="str">
            <v>BOUZANVILLE</v>
          </cell>
        </row>
        <row r="4737">
          <cell r="F4737" t="str">
            <v>BOUZEL</v>
          </cell>
        </row>
        <row r="4738">
          <cell r="F4738" t="str">
            <v>BOUZE-LES-BEAUNE</v>
          </cell>
        </row>
        <row r="4739">
          <cell r="F4739" t="str">
            <v>BOUZEMONT</v>
          </cell>
        </row>
        <row r="4740">
          <cell r="F4740" t="str">
            <v>BOUZERON</v>
          </cell>
        </row>
        <row r="4741">
          <cell r="F4741" t="str">
            <v>BOUZIC</v>
          </cell>
        </row>
        <row r="4742">
          <cell r="F4742" t="str">
            <v>BOUZIES</v>
          </cell>
        </row>
        <row r="4743">
          <cell r="F4743" t="str">
            <v>BOUZIGUES</v>
          </cell>
        </row>
        <row r="4744">
          <cell r="F4744" t="str">
            <v>BOUZILLE</v>
          </cell>
        </row>
        <row r="4745">
          <cell r="F4745" t="str">
            <v>BOUZIN</v>
          </cell>
        </row>
        <row r="4746">
          <cell r="F4746" t="str">
            <v>BOUZINCOURT</v>
          </cell>
        </row>
        <row r="4747">
          <cell r="F4747" t="str">
            <v>BOUZON-GELLENAVE</v>
          </cell>
        </row>
        <row r="4748">
          <cell r="F4748" t="str">
            <v>BOUZONVILLE</v>
          </cell>
        </row>
        <row r="4749">
          <cell r="F4749" t="str">
            <v>BOUZONVILLE-AUX-BOIS</v>
          </cell>
        </row>
        <row r="4750">
          <cell r="F4750" t="str">
            <v>BOUZY</v>
          </cell>
        </row>
        <row r="4751">
          <cell r="F4751" t="str">
            <v>BOUZY-LA-FORET</v>
          </cell>
        </row>
        <row r="4752">
          <cell r="F4752" t="str">
            <v>BOVEE-SUR-BARBOURE</v>
          </cell>
        </row>
        <row r="4753">
          <cell r="F4753" t="str">
            <v>BOVEL</v>
          </cell>
        </row>
        <row r="4754">
          <cell r="F4754" t="str">
            <v>BOVELLES</v>
          </cell>
        </row>
        <row r="4755">
          <cell r="F4755" t="str">
            <v>BOVES</v>
          </cell>
        </row>
        <row r="4756">
          <cell r="F4756" t="str">
            <v>BOVIOLLES</v>
          </cell>
        </row>
        <row r="4757">
          <cell r="F4757" t="str">
            <v>BOYAVAL</v>
          </cell>
        </row>
        <row r="4758">
          <cell r="F4758" t="str">
            <v>BOYELLES</v>
          </cell>
        </row>
        <row r="4759">
          <cell r="F4759" t="str">
            <v>BOYER</v>
          </cell>
        </row>
        <row r="4760">
          <cell r="F4760" t="str">
            <v>BOYER</v>
          </cell>
        </row>
        <row r="4761">
          <cell r="F4761" t="str">
            <v>BOYEUX-SAINT-JEROME</v>
          </cell>
        </row>
        <row r="4762">
          <cell r="F4762" t="str">
            <v>BOYNES</v>
          </cell>
        </row>
        <row r="4763">
          <cell r="F4763" t="str">
            <v>BOZ</v>
          </cell>
        </row>
        <row r="4764">
          <cell r="F4764" t="str">
            <v>BOZAS</v>
          </cell>
        </row>
        <row r="4765">
          <cell r="F4765" t="str">
            <v>BOZEL</v>
          </cell>
        </row>
        <row r="4766">
          <cell r="F4766" t="str">
            <v>BOZOULS</v>
          </cell>
        </row>
        <row r="4767">
          <cell r="F4767" t="str">
            <v>BRABANT-LE-ROI</v>
          </cell>
        </row>
        <row r="4768">
          <cell r="F4768" t="str">
            <v>BRABANT-SUR-MEUSE</v>
          </cell>
        </row>
        <row r="4769">
          <cell r="F4769" t="str">
            <v>BRACH</v>
          </cell>
        </row>
        <row r="4770">
          <cell r="F4770" t="str">
            <v>BRACHAY</v>
          </cell>
        </row>
        <row r="4771">
          <cell r="F4771" t="str">
            <v>BRACHES</v>
          </cell>
        </row>
        <row r="4772">
          <cell r="F4772" t="str">
            <v>BRACHY</v>
          </cell>
        </row>
        <row r="4773">
          <cell r="F4773" t="str">
            <v>BRACIEUX</v>
          </cell>
        </row>
        <row r="4774">
          <cell r="F4774" t="str">
            <v>BRACON</v>
          </cell>
        </row>
        <row r="4775">
          <cell r="F4775" t="str">
            <v>BRACQUEMONT</v>
          </cell>
        </row>
        <row r="4776">
          <cell r="F4776" t="str">
            <v>BRACQUETUIT</v>
          </cell>
        </row>
        <row r="4777">
          <cell r="F4777" t="str">
            <v>BRADIANCOURT</v>
          </cell>
        </row>
        <row r="4778">
          <cell r="F4778" t="str">
            <v>BRAFFAIS</v>
          </cell>
        </row>
        <row r="4779">
          <cell r="F4779" t="str">
            <v>BRAGASSARGUES</v>
          </cell>
        </row>
        <row r="4780">
          <cell r="F4780" t="str">
            <v>BRAGAYRAC</v>
          </cell>
        </row>
        <row r="4781">
          <cell r="F4781" t="str">
            <v>BRAGEAC</v>
          </cell>
        </row>
        <row r="4782">
          <cell r="F4782" t="str">
            <v>BRAGELOGNE-BEAUVOIR</v>
          </cell>
        </row>
        <row r="4783">
          <cell r="F4783" t="str">
            <v>BRAGNY-SUR-SAONE</v>
          </cell>
        </row>
        <row r="4784">
          <cell r="F4784" t="str">
            <v>BRAILLANS</v>
          </cell>
        </row>
        <row r="4785">
          <cell r="F4785" t="str">
            <v>BRAILLY-CORNEHOTTE</v>
          </cell>
        </row>
        <row r="4786">
          <cell r="F4786" t="str">
            <v>BRAIN</v>
          </cell>
        </row>
        <row r="4787">
          <cell r="F4787" t="str">
            <v>BRAINANS</v>
          </cell>
        </row>
        <row r="4788">
          <cell r="F4788" t="str">
            <v>BRAINE</v>
          </cell>
        </row>
        <row r="4789">
          <cell r="F4789" t="str">
            <v>BRAINS</v>
          </cell>
        </row>
        <row r="4790">
          <cell r="F4790" t="str">
            <v>BRAINS-SUR-GEE</v>
          </cell>
        </row>
        <row r="4791">
          <cell r="F4791" t="str">
            <v>BRAINS-SUR-LES-MARCHES</v>
          </cell>
        </row>
        <row r="4792">
          <cell r="F4792" t="str">
            <v>BRAIN-SUR-ALLONNES</v>
          </cell>
        </row>
        <row r="4793">
          <cell r="F4793" t="str">
            <v>BRAIN-SUR-L'AUTHION</v>
          </cell>
        </row>
        <row r="4794">
          <cell r="F4794" t="str">
            <v>BRAIN-SUR-LONGUENEE</v>
          </cell>
        </row>
        <row r="4795">
          <cell r="F4795" t="str">
            <v>BRAINVILLE</v>
          </cell>
        </row>
        <row r="4796">
          <cell r="F4796" t="str">
            <v>BRAINVILLE</v>
          </cell>
        </row>
        <row r="4797">
          <cell r="F4797" t="str">
            <v>BRAINVILLE-SUR-MEUSE</v>
          </cell>
        </row>
        <row r="4798">
          <cell r="F4798" t="str">
            <v>BRAISNES</v>
          </cell>
        </row>
        <row r="4799">
          <cell r="F4799" t="str">
            <v>BRAIZE</v>
          </cell>
        </row>
        <row r="4800">
          <cell r="F4800" t="str">
            <v>BRALLEVILLE</v>
          </cell>
        </row>
        <row r="4801">
          <cell r="F4801" t="str">
            <v>BRAM</v>
          </cell>
        </row>
        <row r="4802">
          <cell r="F4802" t="str">
            <v>BRAMANS</v>
          </cell>
        </row>
        <row r="4803">
          <cell r="F4803" t="str">
            <v>BRAMETOT</v>
          </cell>
        </row>
        <row r="4804">
          <cell r="F4804" t="str">
            <v>BRAMEVAQUE</v>
          </cell>
        </row>
        <row r="4805">
          <cell r="F4805" t="str">
            <v>BRAN</v>
          </cell>
        </row>
        <row r="4806">
          <cell r="F4806" t="str">
            <v>BRANCEILLES</v>
          </cell>
        </row>
        <row r="4807">
          <cell r="F4807" t="str">
            <v>BRANCHES</v>
          </cell>
        </row>
        <row r="4808">
          <cell r="F4808" t="str">
            <v>BRANCOURT-EN-LAONNOIS</v>
          </cell>
        </row>
        <row r="4809">
          <cell r="F4809" t="str">
            <v>BRANCOURT-LE-GRAND</v>
          </cell>
        </row>
        <row r="4810">
          <cell r="F4810" t="str">
            <v>BRANDERION</v>
          </cell>
        </row>
        <row r="4811">
          <cell r="F4811" t="str">
            <v>BRANDEVILLE</v>
          </cell>
        </row>
        <row r="4812">
          <cell r="F4812" t="str">
            <v>BRANDIVY</v>
          </cell>
        </row>
        <row r="4813">
          <cell r="F4813" t="str">
            <v>BRANDO</v>
          </cell>
        </row>
        <row r="4814">
          <cell r="F4814" t="str">
            <v>BRANDON</v>
          </cell>
        </row>
        <row r="4815">
          <cell r="F4815" t="str">
            <v>BRANDONNET</v>
          </cell>
        </row>
        <row r="4816">
          <cell r="F4816" t="str">
            <v>BRANDONVILLERS</v>
          </cell>
        </row>
        <row r="4817">
          <cell r="F4817" t="str">
            <v>BRANGES</v>
          </cell>
        </row>
        <row r="4818">
          <cell r="F4818" t="str">
            <v>BRANGUES</v>
          </cell>
        </row>
        <row r="4819">
          <cell r="F4819" t="str">
            <v>BRANNAY</v>
          </cell>
        </row>
        <row r="4820">
          <cell r="F4820" t="str">
            <v>BRANNE</v>
          </cell>
        </row>
        <row r="4821">
          <cell r="F4821" t="str">
            <v>BRANNE</v>
          </cell>
        </row>
        <row r="4822">
          <cell r="F4822" t="str">
            <v>BRANNENS</v>
          </cell>
        </row>
        <row r="4823">
          <cell r="F4823" t="str">
            <v>BRANOUX-LES-TAILLADES</v>
          </cell>
        </row>
        <row r="4824">
          <cell r="F4824" t="str">
            <v>BRANS</v>
          </cell>
        </row>
        <row r="4825">
          <cell r="F4825" t="str">
            <v>BRANSAT</v>
          </cell>
        </row>
        <row r="4826">
          <cell r="F4826" t="str">
            <v>BRANSCOURT</v>
          </cell>
        </row>
        <row r="4827">
          <cell r="F4827" t="str">
            <v>BRANSLES</v>
          </cell>
        </row>
        <row r="4828">
          <cell r="F4828" t="str">
            <v>BRANTES</v>
          </cell>
        </row>
        <row r="4829">
          <cell r="F4829" t="str">
            <v>BRANTIGNY</v>
          </cell>
        </row>
        <row r="4830">
          <cell r="F4830" t="str">
            <v>BRANTOME</v>
          </cell>
        </row>
        <row r="4831">
          <cell r="F4831" t="str">
            <v>BRANVILLE</v>
          </cell>
        </row>
        <row r="4832">
          <cell r="F4832" t="str">
            <v>BRANVILLE-HAGUE</v>
          </cell>
        </row>
        <row r="4833">
          <cell r="F4833" t="str">
            <v>BRAQUIS</v>
          </cell>
        </row>
        <row r="4834">
          <cell r="F4834" t="str">
            <v>BRAS</v>
          </cell>
        </row>
        <row r="4835">
          <cell r="F4835" t="str">
            <v>BRASC</v>
          </cell>
        </row>
        <row r="4836">
          <cell r="F4836" t="str">
            <v>BRAS-D'ASSE</v>
          </cell>
        </row>
        <row r="4837">
          <cell r="F4837" t="str">
            <v>BRASLES</v>
          </cell>
        </row>
        <row r="4838">
          <cell r="F4838" t="str">
            <v>BRASLOU</v>
          </cell>
        </row>
        <row r="4839">
          <cell r="F4839" t="str">
            <v>BRAS-PANON</v>
          </cell>
        </row>
        <row r="4840">
          <cell r="F4840" t="str">
            <v>BRASPARTS</v>
          </cell>
        </row>
        <row r="4841">
          <cell r="F4841" t="str">
            <v>BRASSAC</v>
          </cell>
        </row>
        <row r="4842">
          <cell r="F4842" t="str">
            <v>BRASSAC</v>
          </cell>
        </row>
        <row r="4843">
          <cell r="F4843" t="str">
            <v>BRASSAC</v>
          </cell>
        </row>
        <row r="4844">
          <cell r="F4844" t="str">
            <v>BRASSAC-LES-MINES</v>
          </cell>
        </row>
        <row r="4845">
          <cell r="F4845" t="str">
            <v>BRASSEMPOUY</v>
          </cell>
        </row>
        <row r="4846">
          <cell r="F4846" t="str">
            <v>BRASSEUSE</v>
          </cell>
        </row>
        <row r="4847">
          <cell r="F4847" t="str">
            <v>BRAS-SUR-MEUSE</v>
          </cell>
        </row>
        <row r="4848">
          <cell r="F4848" t="str">
            <v>BRASSY</v>
          </cell>
        </row>
        <row r="4849">
          <cell r="F4849" t="str">
            <v>BRASSY</v>
          </cell>
        </row>
        <row r="4850">
          <cell r="F4850" t="str">
            <v>BRATTE</v>
          </cell>
        </row>
        <row r="4851">
          <cell r="F4851" t="str">
            <v>BRAUD-ET-SAINT-LOUIS</v>
          </cell>
        </row>
        <row r="4852">
          <cell r="F4852" t="str">
            <v>BRAUVILLIERS</v>
          </cell>
        </row>
        <row r="4853">
          <cell r="F4853" t="str">
            <v>BRAUX</v>
          </cell>
        </row>
        <row r="4854">
          <cell r="F4854" t="str">
            <v>BRAUX</v>
          </cell>
        </row>
        <row r="4855">
          <cell r="F4855" t="str">
            <v>BRAUX</v>
          </cell>
        </row>
        <row r="4856">
          <cell r="F4856" t="str">
            <v>BRAUX-LE-CHATEL</v>
          </cell>
        </row>
        <row r="4857">
          <cell r="F4857" t="str">
            <v>BRAUX-SAINTE-COHIERE</v>
          </cell>
        </row>
        <row r="4858">
          <cell r="F4858" t="str">
            <v>BRAUX-SAINT-REMY</v>
          </cell>
        </row>
        <row r="4859">
          <cell r="F4859" t="str">
            <v>BRAX</v>
          </cell>
        </row>
        <row r="4860">
          <cell r="F4860" t="str">
            <v>BRAX</v>
          </cell>
        </row>
        <row r="4861">
          <cell r="F4861" t="str">
            <v>BRAY</v>
          </cell>
        </row>
        <row r="4862">
          <cell r="F4862" t="str">
            <v>BRAY</v>
          </cell>
        </row>
        <row r="4863">
          <cell r="F4863" t="str">
            <v>BRAY-DUNES</v>
          </cell>
        </row>
        <row r="4864">
          <cell r="F4864" t="str">
            <v>BRAYE</v>
          </cell>
        </row>
        <row r="4865">
          <cell r="F4865" t="str">
            <v>BRAYE-EN-LAONNOIS</v>
          </cell>
        </row>
        <row r="4866">
          <cell r="F4866" t="str">
            <v>BRAYE-EN-THIERACHE</v>
          </cell>
        </row>
        <row r="4867">
          <cell r="F4867" t="str">
            <v>BRAY-EN-VAL</v>
          </cell>
        </row>
        <row r="4868">
          <cell r="F4868" t="str">
            <v>BRAYE-SOUS-FAYE</v>
          </cell>
        </row>
        <row r="4869">
          <cell r="F4869" t="str">
            <v>BRAYE-SUR-MAULNE</v>
          </cell>
        </row>
        <row r="4870">
          <cell r="F4870" t="str">
            <v>BRAY-ET-LU</v>
          </cell>
        </row>
        <row r="4871">
          <cell r="F4871" t="str">
            <v>BRAY-LES-MAREUIL</v>
          </cell>
        </row>
        <row r="4872">
          <cell r="F4872" t="str">
            <v>BRAY-SAINT-CHRISTOPHE</v>
          </cell>
        </row>
        <row r="4873">
          <cell r="F4873" t="str">
            <v>BRAY-SUR-SEINE</v>
          </cell>
        </row>
        <row r="4874">
          <cell r="F4874" t="str">
            <v>BRAY-SUR-SOMME</v>
          </cell>
        </row>
        <row r="4875">
          <cell r="F4875" t="str">
            <v>BRAZEY-EN-MORVAN</v>
          </cell>
        </row>
        <row r="4876">
          <cell r="F4876" t="str">
            <v>BRAZEY-EN-PLAINE</v>
          </cell>
        </row>
        <row r="4877">
          <cell r="F4877" t="str">
            <v>BREAL-SOUS-MONTFORT</v>
          </cell>
        </row>
        <row r="4878">
          <cell r="F4878" t="str">
            <v>BREAL-SOUS-VITRE</v>
          </cell>
        </row>
        <row r="4879">
          <cell r="F4879" t="str">
            <v>BREANCON</v>
          </cell>
        </row>
        <row r="4880">
          <cell r="F4880" t="str">
            <v>BREAU</v>
          </cell>
        </row>
        <row r="4881">
          <cell r="F4881" t="str">
            <v>BREAU-ET-SALAGOSSE</v>
          </cell>
        </row>
        <row r="4882">
          <cell r="F4882" t="str">
            <v>BREAUTE</v>
          </cell>
        </row>
        <row r="4883">
          <cell r="F4883" t="str">
            <v>BREBAN</v>
          </cell>
        </row>
        <row r="4884">
          <cell r="F4884" t="str">
            <v>BREBIERES</v>
          </cell>
        </row>
        <row r="4885">
          <cell r="F4885" t="str">
            <v>BREBOTTE</v>
          </cell>
        </row>
        <row r="4886">
          <cell r="F4886" t="str">
            <v>BRECE</v>
          </cell>
        </row>
        <row r="4887">
          <cell r="F4887" t="str">
            <v>BRECE</v>
          </cell>
        </row>
        <row r="4888">
          <cell r="F4888" t="str">
            <v>BRECEY</v>
          </cell>
        </row>
        <row r="4889">
          <cell r="F4889" t="str">
            <v>BRECH</v>
          </cell>
        </row>
        <row r="4890">
          <cell r="F4890" t="str">
            <v>BRECHAINVILLE</v>
          </cell>
        </row>
        <row r="4891">
          <cell r="F4891" t="str">
            <v>BRECHAMPS</v>
          </cell>
        </row>
        <row r="4892">
          <cell r="F4892" t="str">
            <v>BRECHAUMONT</v>
          </cell>
        </row>
        <row r="4893">
          <cell r="F4893" t="str">
            <v>BRECHES</v>
          </cell>
        </row>
        <row r="4894">
          <cell r="F4894" t="str">
            <v>BRECONCHAUX</v>
          </cell>
        </row>
        <row r="4895">
          <cell r="F4895" t="str">
            <v>BRECTOUVILLE</v>
          </cell>
        </row>
        <row r="4896">
          <cell r="F4896" t="str">
            <v>BRECY</v>
          </cell>
        </row>
        <row r="4897">
          <cell r="F4897" t="str">
            <v>BRECY</v>
          </cell>
        </row>
        <row r="4898">
          <cell r="F4898" t="str">
            <v>BRECY-BRIERES</v>
          </cell>
        </row>
        <row r="4899">
          <cell r="F4899" t="str">
            <v>BREDE</v>
          </cell>
        </row>
        <row r="4900">
          <cell r="F4900" t="str">
            <v>BREE</v>
          </cell>
        </row>
        <row r="4901">
          <cell r="F4901" t="str">
            <v>BREEL</v>
          </cell>
        </row>
        <row r="4902">
          <cell r="F4902" t="str">
            <v>BREE-LES-BAINS</v>
          </cell>
        </row>
        <row r="4903">
          <cell r="F4903" t="str">
            <v>BREGNIER-CORDON</v>
          </cell>
        </row>
        <row r="4904">
          <cell r="F4904" t="str">
            <v>BREGY</v>
          </cell>
        </row>
        <row r="4905">
          <cell r="F4905" t="str">
            <v>BREHAIN</v>
          </cell>
        </row>
        <row r="4906">
          <cell r="F4906" t="str">
            <v>BREHAIN-LA-VILLE</v>
          </cell>
        </row>
        <row r="4907">
          <cell r="F4907" t="str">
            <v>BREHAL</v>
          </cell>
        </row>
        <row r="4908">
          <cell r="F4908" t="str">
            <v>BREHAN</v>
          </cell>
        </row>
        <row r="4909">
          <cell r="F4909" t="str">
            <v>BREHAND</v>
          </cell>
        </row>
        <row r="4910">
          <cell r="F4910" t="str">
            <v>BREHEMONT</v>
          </cell>
        </row>
        <row r="4911">
          <cell r="F4911" t="str">
            <v>BREHEVILLE</v>
          </cell>
        </row>
        <row r="4912">
          <cell r="F4912" t="str">
            <v>BREIDENBACH</v>
          </cell>
        </row>
        <row r="4913">
          <cell r="F4913" t="str">
            <v>BREIL</v>
          </cell>
        </row>
        <row r="4914">
          <cell r="F4914" t="str">
            <v>BREILLE-LES-PINS</v>
          </cell>
        </row>
        <row r="4915">
          <cell r="F4915" t="str">
            <v>BREILLY</v>
          </cell>
        </row>
        <row r="4916">
          <cell r="F4916" t="str">
            <v>BREIL-SUR-MERIZE</v>
          </cell>
        </row>
        <row r="4917">
          <cell r="F4917" t="str">
            <v>BREIL-SUR-ROYA</v>
          </cell>
        </row>
        <row r="4918">
          <cell r="F4918" t="str">
            <v>BREISTROFF-LA-GRANDE</v>
          </cell>
        </row>
        <row r="4919">
          <cell r="F4919" t="str">
            <v>BREITENAU</v>
          </cell>
        </row>
        <row r="4920">
          <cell r="F4920" t="str">
            <v>BREITENBACH</v>
          </cell>
        </row>
        <row r="4921">
          <cell r="F4921" t="str">
            <v>BREITENBACH-HAUT-RHIN</v>
          </cell>
        </row>
        <row r="4922">
          <cell r="F4922" t="str">
            <v>BRELES</v>
          </cell>
        </row>
        <row r="4923">
          <cell r="F4923" t="str">
            <v>BRELIDY</v>
          </cell>
        </row>
        <row r="4924">
          <cell r="F4924" t="str">
            <v>BREMENIL</v>
          </cell>
        </row>
        <row r="4925">
          <cell r="F4925" t="str">
            <v>BREMES</v>
          </cell>
        </row>
        <row r="4926">
          <cell r="F4926" t="str">
            <v>BREMONCOURT</v>
          </cell>
        </row>
        <row r="4927">
          <cell r="F4927" t="str">
            <v>BREMONDANS</v>
          </cell>
        </row>
        <row r="4928">
          <cell r="F4928" t="str">
            <v>BREMONTIER-MERVAL</v>
          </cell>
        </row>
        <row r="4929">
          <cell r="F4929" t="str">
            <v>BREMOY</v>
          </cell>
        </row>
        <row r="4930">
          <cell r="F4930" t="str">
            <v>BREM-SUR-MER</v>
          </cell>
        </row>
        <row r="4931">
          <cell r="F4931" t="str">
            <v>BREMUR-ET-VAUROIS</v>
          </cell>
        </row>
        <row r="4932">
          <cell r="F4932" t="str">
            <v>BREN</v>
          </cell>
        </row>
        <row r="4933">
          <cell r="F4933" t="str">
            <v>BRENAC</v>
          </cell>
        </row>
        <row r="4934">
          <cell r="F4934" t="str">
            <v>BRENAS</v>
          </cell>
        </row>
        <row r="4935">
          <cell r="F4935" t="str">
            <v>BRENAT</v>
          </cell>
        </row>
        <row r="4936">
          <cell r="F4936" t="str">
            <v>BRENAZ</v>
          </cell>
        </row>
        <row r="4937">
          <cell r="F4937" t="str">
            <v>BRENELLE</v>
          </cell>
        </row>
        <row r="4938">
          <cell r="F4938" t="str">
            <v>BRENGUES</v>
          </cell>
        </row>
        <row r="4939">
          <cell r="F4939" t="str">
            <v>BRENNES</v>
          </cell>
        </row>
        <row r="4940">
          <cell r="F4940" t="str">
            <v>BRENNILIS</v>
          </cell>
        </row>
        <row r="4941">
          <cell r="F4941" t="str">
            <v>BRENOD</v>
          </cell>
        </row>
        <row r="4942">
          <cell r="F4942" t="str">
            <v>BRENON</v>
          </cell>
        </row>
        <row r="4943">
          <cell r="F4943" t="str">
            <v>BRENOUILLE</v>
          </cell>
        </row>
        <row r="4944">
          <cell r="F4944" t="str">
            <v>BRENOUX</v>
          </cell>
        </row>
        <row r="4945">
          <cell r="F4945" t="str">
            <v>BRENS</v>
          </cell>
        </row>
        <row r="4946">
          <cell r="F4946" t="str">
            <v>BRENS</v>
          </cell>
        </row>
        <row r="4947">
          <cell r="F4947" t="str">
            <v>BRENTHONNE</v>
          </cell>
        </row>
        <row r="4948">
          <cell r="F4948" t="str">
            <v>BRENY</v>
          </cell>
        </row>
        <row r="4949">
          <cell r="F4949" t="str">
            <v>BREOLE</v>
          </cell>
        </row>
        <row r="4950">
          <cell r="F4950" t="str">
            <v>BRERES</v>
          </cell>
        </row>
        <row r="4951">
          <cell r="F4951" t="str">
            <v>BRERY</v>
          </cell>
        </row>
        <row r="4952">
          <cell r="F4952" t="str">
            <v>BRESDON</v>
          </cell>
        </row>
        <row r="4953">
          <cell r="F4953" t="str">
            <v>BRESEUX</v>
          </cell>
        </row>
        <row r="4954">
          <cell r="F4954" t="str">
            <v>BRESILLEY</v>
          </cell>
        </row>
        <row r="4955">
          <cell r="F4955" t="str">
            <v>BRESLE</v>
          </cell>
        </row>
        <row r="4956">
          <cell r="F4956" t="str">
            <v>BRESLES</v>
          </cell>
        </row>
        <row r="4957">
          <cell r="F4957" t="str">
            <v>BRESNAY</v>
          </cell>
        </row>
        <row r="4958">
          <cell r="F4958" t="str">
            <v>BRESOLETTES</v>
          </cell>
        </row>
        <row r="4959">
          <cell r="F4959" t="str">
            <v>BRESSE</v>
          </cell>
        </row>
        <row r="4960">
          <cell r="F4960" t="str">
            <v>BRESSE-SUR-GROSNE</v>
          </cell>
        </row>
        <row r="4961">
          <cell r="F4961" t="str">
            <v>BRESSEY-SUR-TILLE</v>
          </cell>
        </row>
        <row r="4962">
          <cell r="F4962" t="str">
            <v>BRESSIEUX</v>
          </cell>
        </row>
        <row r="4963">
          <cell r="F4963" t="str">
            <v>BRESSOLLES</v>
          </cell>
        </row>
        <row r="4964">
          <cell r="F4964" t="str">
            <v>BRESSOLLES</v>
          </cell>
        </row>
        <row r="4965">
          <cell r="F4965" t="str">
            <v>BRESSOLS</v>
          </cell>
        </row>
        <row r="4966">
          <cell r="F4966" t="str">
            <v>BRESSON</v>
          </cell>
        </row>
        <row r="4967">
          <cell r="F4967" t="str">
            <v>BRESSUIRE</v>
          </cell>
        </row>
        <row r="4968">
          <cell r="F4968" t="str">
            <v>BREST</v>
          </cell>
        </row>
        <row r="4969">
          <cell r="F4969" t="str">
            <v>BRESTOT</v>
          </cell>
        </row>
        <row r="4970">
          <cell r="F4970" t="str">
            <v>BRETAGNE</v>
          </cell>
        </row>
        <row r="4971">
          <cell r="F4971" t="str">
            <v>BRETAGNE</v>
          </cell>
        </row>
        <row r="4972">
          <cell r="F4972" t="str">
            <v>BRETAGNE-D'ARMAGNAC</v>
          </cell>
        </row>
        <row r="4973">
          <cell r="F4973" t="str">
            <v>BRETAGNE-DE-MARSAN</v>
          </cell>
        </row>
        <row r="4974">
          <cell r="F4974" t="str">
            <v>BRETAGNOLLES</v>
          </cell>
        </row>
        <row r="4975">
          <cell r="F4975" t="str">
            <v>BRETEAU</v>
          </cell>
        </row>
        <row r="4976">
          <cell r="F4976" t="str">
            <v>BRETEIL</v>
          </cell>
        </row>
        <row r="4977">
          <cell r="F4977" t="str">
            <v>BRETENIERE</v>
          </cell>
        </row>
        <row r="4978">
          <cell r="F4978" t="str">
            <v>BRETENIERE</v>
          </cell>
        </row>
        <row r="4979">
          <cell r="F4979" t="str">
            <v>BRETENIERE</v>
          </cell>
        </row>
        <row r="4980">
          <cell r="F4980" t="str">
            <v>BRETENIERES</v>
          </cell>
        </row>
        <row r="4981">
          <cell r="F4981" t="str">
            <v>BRETENOUX</v>
          </cell>
        </row>
        <row r="4982">
          <cell r="F4982" t="str">
            <v>BRETEUIL</v>
          </cell>
        </row>
        <row r="4983">
          <cell r="F4983" t="str">
            <v>BRETEUIL</v>
          </cell>
        </row>
        <row r="4984">
          <cell r="F4984" t="str">
            <v>BRETHEL</v>
          </cell>
        </row>
        <row r="4985">
          <cell r="F4985" t="str">
            <v>BRETHENAY</v>
          </cell>
        </row>
        <row r="4986">
          <cell r="F4986" t="str">
            <v>BRETHON</v>
          </cell>
        </row>
        <row r="4987">
          <cell r="F4987" t="str">
            <v>BRETIGNEY</v>
          </cell>
        </row>
        <row r="4988">
          <cell r="F4988" t="str">
            <v>BRETIGNEY-NOTRE-DAME</v>
          </cell>
        </row>
        <row r="4989">
          <cell r="F4989" t="str">
            <v>BRETIGNOLLES</v>
          </cell>
        </row>
        <row r="4990">
          <cell r="F4990" t="str">
            <v>BRETIGNOLLES-SUR-MER</v>
          </cell>
        </row>
        <row r="4991">
          <cell r="F4991" t="str">
            <v>BRETIGNY</v>
          </cell>
        </row>
        <row r="4992">
          <cell r="F4992" t="str">
            <v>BRETIGNY</v>
          </cell>
        </row>
        <row r="4993">
          <cell r="F4993" t="str">
            <v>BRETIGNY</v>
          </cell>
        </row>
        <row r="4994">
          <cell r="F4994" t="str">
            <v>BRETIGNY-SUR-ORGE</v>
          </cell>
        </row>
        <row r="4995">
          <cell r="F4995" t="str">
            <v>BRETONCELLES</v>
          </cell>
        </row>
        <row r="4996">
          <cell r="F4996" t="str">
            <v>BRETONNIERE</v>
          </cell>
        </row>
        <row r="4997">
          <cell r="F4997" t="str">
            <v>BRETONVILLERS</v>
          </cell>
        </row>
        <row r="4998">
          <cell r="F4998" t="str">
            <v>BRETTE</v>
          </cell>
        </row>
        <row r="4999">
          <cell r="F4999" t="str">
            <v>BRETTE-LES-PINS</v>
          </cell>
        </row>
        <row r="5000">
          <cell r="F5000" t="str">
            <v>BRETTEN</v>
          </cell>
        </row>
        <row r="5001">
          <cell r="F5001" t="str">
            <v>BRETTES</v>
          </cell>
        </row>
        <row r="5002">
          <cell r="F5002" t="str">
            <v>BRETTEVILLE</v>
          </cell>
        </row>
        <row r="5003">
          <cell r="F5003" t="str">
            <v>BRETTEVILLE-DU-GRAND-CAUX</v>
          </cell>
        </row>
        <row r="5004">
          <cell r="F5004" t="str">
            <v>BRETTEVILLE-LE-RABET</v>
          </cell>
        </row>
        <row r="5005">
          <cell r="F5005" t="str">
            <v>BRETTEVILLE-L'ORGUEILLEUSE</v>
          </cell>
        </row>
        <row r="5006">
          <cell r="F5006" t="str">
            <v>BRETTEVILLE-SAINT-LAURENT</v>
          </cell>
        </row>
        <row r="5007">
          <cell r="F5007" t="str">
            <v>BRETTEVILLE-SUR-AY</v>
          </cell>
        </row>
        <row r="5008">
          <cell r="F5008" t="str">
            <v>BRETTEVILLE-SUR-DIVES</v>
          </cell>
        </row>
        <row r="5009">
          <cell r="F5009" t="str">
            <v>BRETTEVILLE-SUR-LAIZE</v>
          </cell>
        </row>
        <row r="5010">
          <cell r="F5010" t="str">
            <v>BRETTEVILLE-SUR-ODON</v>
          </cell>
        </row>
        <row r="5011">
          <cell r="F5011" t="str">
            <v>BRETTNACH</v>
          </cell>
        </row>
        <row r="5012">
          <cell r="F5012" t="str">
            <v>BRETX</v>
          </cell>
        </row>
        <row r="5013">
          <cell r="F5013" t="str">
            <v>BREUCHES</v>
          </cell>
        </row>
        <row r="5014">
          <cell r="F5014" t="str">
            <v>BREUCHOTTE</v>
          </cell>
        </row>
        <row r="5015">
          <cell r="F5015" t="str">
            <v>BREUGNON</v>
          </cell>
        </row>
        <row r="5016">
          <cell r="F5016" t="str">
            <v>BREUIL</v>
          </cell>
        </row>
        <row r="5017">
          <cell r="F5017" t="str">
            <v>BREUIL</v>
          </cell>
        </row>
        <row r="5018">
          <cell r="F5018" t="str">
            <v>BREUIL</v>
          </cell>
        </row>
        <row r="5019">
          <cell r="F5019" t="str">
            <v>BREUIL</v>
          </cell>
        </row>
        <row r="5020">
          <cell r="F5020" t="str">
            <v>BREUIL</v>
          </cell>
        </row>
        <row r="5021">
          <cell r="F5021" t="str">
            <v>BREUIL</v>
          </cell>
        </row>
        <row r="5022">
          <cell r="F5022" t="str">
            <v>BREUILAUFA</v>
          </cell>
        </row>
        <row r="5023">
          <cell r="F5023" t="str">
            <v>BREUIL-BARRET</v>
          </cell>
        </row>
        <row r="5024">
          <cell r="F5024" t="str">
            <v>BREUIL-BERNARD</v>
          </cell>
        </row>
        <row r="5025">
          <cell r="F5025" t="str">
            <v>BREUIL-BOIS-ROBERT</v>
          </cell>
        </row>
        <row r="5026">
          <cell r="F5026" t="str">
            <v>BREUIL-EN-AUGE</v>
          </cell>
        </row>
        <row r="5027">
          <cell r="F5027" t="str">
            <v>BREUIL-EN-BESSIN</v>
          </cell>
        </row>
        <row r="5028">
          <cell r="F5028" t="str">
            <v>BREUILH</v>
          </cell>
        </row>
        <row r="5029">
          <cell r="F5029" t="str">
            <v>BREUIL-LA-REORTE</v>
          </cell>
        </row>
        <row r="5030">
          <cell r="F5030" t="str">
            <v>BREUIL-LE-SEC</v>
          </cell>
        </row>
        <row r="5031">
          <cell r="F5031" t="str">
            <v>BREUILLET</v>
          </cell>
        </row>
        <row r="5032">
          <cell r="F5032" t="str">
            <v>BREUILLET</v>
          </cell>
        </row>
        <row r="5033">
          <cell r="F5033" t="str">
            <v>BREUIL-LE-VERT</v>
          </cell>
        </row>
        <row r="5034">
          <cell r="F5034" t="str">
            <v>BREUIL-MAGNE</v>
          </cell>
        </row>
        <row r="5035">
          <cell r="F5035" t="str">
            <v>BREUILPONT</v>
          </cell>
        </row>
        <row r="5036">
          <cell r="F5036" t="str">
            <v>BREUIL-SOUS-ARGENTON</v>
          </cell>
        </row>
        <row r="5037">
          <cell r="F5037" t="str">
            <v>BREUIL-SUR-COUZE</v>
          </cell>
        </row>
        <row r="5038">
          <cell r="F5038" t="str">
            <v>BREUREY-LES-FAVERNEY</v>
          </cell>
        </row>
        <row r="5039">
          <cell r="F5039" t="str">
            <v>BREUSCHWICKERSHEIM</v>
          </cell>
        </row>
        <row r="5040">
          <cell r="F5040" t="str">
            <v>BREUVANNES-EN-BASSIGNY</v>
          </cell>
        </row>
        <row r="5041">
          <cell r="F5041" t="str">
            <v>BREUVERY-SUR-COOLE</v>
          </cell>
        </row>
        <row r="5042">
          <cell r="F5042" t="str">
            <v>BREUVILLE</v>
          </cell>
        </row>
        <row r="5043">
          <cell r="F5043" t="str">
            <v>BREUX</v>
          </cell>
        </row>
        <row r="5044">
          <cell r="F5044" t="str">
            <v>BREUX-JOUY</v>
          </cell>
        </row>
        <row r="5045">
          <cell r="F5045" t="str">
            <v>BREUX-SUR-AVRE</v>
          </cell>
        </row>
        <row r="5046">
          <cell r="F5046" t="str">
            <v>BREVAINVILLE</v>
          </cell>
        </row>
        <row r="5047">
          <cell r="F5047" t="str">
            <v>BREVAL</v>
          </cell>
        </row>
        <row r="5048">
          <cell r="F5048" t="str">
            <v>BREVANDS</v>
          </cell>
        </row>
        <row r="5049">
          <cell r="F5049" t="str">
            <v>BREVANS</v>
          </cell>
        </row>
        <row r="5050">
          <cell r="F5050" t="str">
            <v>BREVEDENT</v>
          </cell>
        </row>
        <row r="5051">
          <cell r="F5051" t="str">
            <v>BREVES</v>
          </cell>
        </row>
        <row r="5052">
          <cell r="F5052" t="str">
            <v>BREVIAIRES</v>
          </cell>
        </row>
        <row r="5053">
          <cell r="F5053" t="str">
            <v>BREVIANDES</v>
          </cell>
        </row>
        <row r="5054">
          <cell r="F5054" t="str">
            <v>BREVIERE</v>
          </cell>
        </row>
        <row r="5055">
          <cell r="F5055" t="str">
            <v>BREVILLE</v>
          </cell>
        </row>
        <row r="5056">
          <cell r="F5056" t="str">
            <v>BREVILLE</v>
          </cell>
        </row>
        <row r="5057">
          <cell r="F5057" t="str">
            <v>BREVILLERS</v>
          </cell>
        </row>
        <row r="5058">
          <cell r="F5058" t="str">
            <v>BREVILLERS</v>
          </cell>
        </row>
        <row r="5059">
          <cell r="F5059" t="str">
            <v>BREVILLE-SUR-MER</v>
          </cell>
        </row>
        <row r="5060">
          <cell r="F5060" t="str">
            <v>BREVILLIERS</v>
          </cell>
        </row>
        <row r="5061">
          <cell r="F5061" t="str">
            <v>BREVILLY</v>
          </cell>
        </row>
        <row r="5062">
          <cell r="F5062" t="str">
            <v>BREVONNES</v>
          </cell>
        </row>
        <row r="5063">
          <cell r="F5063" t="str">
            <v>BREXENT-ENOCQ</v>
          </cell>
        </row>
        <row r="5064">
          <cell r="F5064" t="str">
            <v>BREY-ET-MAISON-DU-BOIS</v>
          </cell>
        </row>
        <row r="5065">
          <cell r="F5065" t="str">
            <v>BREZE</v>
          </cell>
        </row>
        <row r="5066">
          <cell r="F5066" t="str">
            <v>BREZIERS</v>
          </cell>
        </row>
        <row r="5067">
          <cell r="F5067" t="str">
            <v>BREZILHAC</v>
          </cell>
        </row>
        <row r="5068">
          <cell r="F5068" t="str">
            <v>BREZINS</v>
          </cell>
        </row>
        <row r="5069">
          <cell r="F5069" t="str">
            <v>BREZOLLES</v>
          </cell>
        </row>
        <row r="5070">
          <cell r="F5070" t="str">
            <v>BREZONS</v>
          </cell>
        </row>
        <row r="5071">
          <cell r="F5071" t="str">
            <v>BRIANCON</v>
          </cell>
        </row>
        <row r="5072">
          <cell r="F5072" t="str">
            <v>BRIANCONNET</v>
          </cell>
        </row>
        <row r="5073">
          <cell r="F5073" t="str">
            <v>BRIANNY</v>
          </cell>
        </row>
        <row r="5074">
          <cell r="F5074" t="str">
            <v>BRIANT</v>
          </cell>
        </row>
        <row r="5075">
          <cell r="F5075" t="str">
            <v>BRIANTES</v>
          </cell>
        </row>
        <row r="5076">
          <cell r="F5076" t="str">
            <v>BRIARE</v>
          </cell>
        </row>
        <row r="5077">
          <cell r="F5077" t="str">
            <v>BRIARRES-SUR-ESSONNE</v>
          </cell>
        </row>
        <row r="5078">
          <cell r="F5078" t="str">
            <v>BRIASTRE</v>
          </cell>
        </row>
        <row r="5079">
          <cell r="F5079" t="str">
            <v>BRIATEXTE</v>
          </cell>
        </row>
        <row r="5080">
          <cell r="F5080" t="str">
            <v>BRIAUCOURT</v>
          </cell>
        </row>
        <row r="5081">
          <cell r="F5081" t="str">
            <v>BRIAUCOURT</v>
          </cell>
        </row>
        <row r="5082">
          <cell r="F5082" t="str">
            <v>BRICON</v>
          </cell>
        </row>
        <row r="5083">
          <cell r="F5083" t="str">
            <v>BRICONVILLE</v>
          </cell>
        </row>
        <row r="5084">
          <cell r="F5084" t="str">
            <v>BRICQUEBEC</v>
          </cell>
        </row>
        <row r="5085">
          <cell r="F5085" t="str">
            <v>BRICQUEBOSQ</v>
          </cell>
        </row>
        <row r="5086">
          <cell r="F5086" t="str">
            <v>BRICQUEVILLE</v>
          </cell>
        </row>
        <row r="5087">
          <cell r="F5087" t="str">
            <v>BRICQUEVILLE-LA-BLOUETTE</v>
          </cell>
        </row>
        <row r="5088">
          <cell r="F5088" t="str">
            <v>BRICQUEVILLE-SUR-MER</v>
          </cell>
        </row>
        <row r="5089">
          <cell r="F5089" t="str">
            <v>BRICY</v>
          </cell>
        </row>
        <row r="5090">
          <cell r="F5090" t="str">
            <v>BRIDES-LES-BAINS</v>
          </cell>
        </row>
        <row r="5091">
          <cell r="F5091" t="str">
            <v>BRIDOIRE</v>
          </cell>
        </row>
        <row r="5092">
          <cell r="F5092" t="str">
            <v>BRIDORE</v>
          </cell>
        </row>
        <row r="5093">
          <cell r="F5093" t="str">
            <v>BRIE</v>
          </cell>
        </row>
        <row r="5094">
          <cell r="F5094" t="str">
            <v>BRIE</v>
          </cell>
        </row>
        <row r="5095">
          <cell r="F5095" t="str">
            <v>BRIE</v>
          </cell>
        </row>
        <row r="5096">
          <cell r="F5096" t="str">
            <v>BRIE</v>
          </cell>
        </row>
        <row r="5097">
          <cell r="F5097" t="str">
            <v>BRIE</v>
          </cell>
        </row>
        <row r="5098">
          <cell r="F5098" t="str">
            <v>BRIE</v>
          </cell>
        </row>
        <row r="5099">
          <cell r="F5099" t="str">
            <v>BRIEC</v>
          </cell>
        </row>
        <row r="5100">
          <cell r="F5100" t="str">
            <v>BRIE-COMTE-ROBERT</v>
          </cell>
        </row>
        <row r="5101">
          <cell r="F5101" t="str">
            <v>BRIE-ET-ANGONNES</v>
          </cell>
        </row>
        <row r="5102">
          <cell r="F5102" t="str">
            <v>BRIELLES</v>
          </cell>
        </row>
        <row r="5103">
          <cell r="F5103" t="str">
            <v>BRIEL-SUR-BARSE</v>
          </cell>
        </row>
        <row r="5104">
          <cell r="F5104" t="str">
            <v>BRIENNE</v>
          </cell>
        </row>
        <row r="5105">
          <cell r="F5105" t="str">
            <v>BRIENNE-LA-VIEILLE</v>
          </cell>
        </row>
        <row r="5106">
          <cell r="F5106" t="str">
            <v>BRIENNE-LE-CHATEAU</v>
          </cell>
        </row>
        <row r="5107">
          <cell r="F5107" t="str">
            <v>BRIENNE-SUR-AISNE</v>
          </cell>
        </row>
        <row r="5108">
          <cell r="F5108" t="str">
            <v>BRIENNON</v>
          </cell>
        </row>
        <row r="5109">
          <cell r="F5109" t="str">
            <v>BRIENON-SUR-ARMANCON</v>
          </cell>
        </row>
        <row r="5110">
          <cell r="F5110" t="str">
            <v>BRIERES-LES-SCELLES</v>
          </cell>
        </row>
        <row r="5111">
          <cell r="F5111" t="str">
            <v>BRIE-SOUS-ARCHIAC</v>
          </cell>
        </row>
        <row r="5112">
          <cell r="F5112" t="str">
            <v>BRIE-SOUS-BARBEZIEUX</v>
          </cell>
        </row>
        <row r="5113">
          <cell r="F5113" t="str">
            <v>BRIE-SOUS-CHALAIS</v>
          </cell>
        </row>
        <row r="5114">
          <cell r="F5114" t="str">
            <v>BRIE-SOUS-MATHA</v>
          </cell>
        </row>
        <row r="5115">
          <cell r="F5115" t="str">
            <v>BRIE-SOUS-MORTAGNE</v>
          </cell>
        </row>
        <row r="5116">
          <cell r="F5116" t="str">
            <v>BRIEUIL-SUR-CHIZE</v>
          </cell>
        </row>
        <row r="5117">
          <cell r="F5117" t="str">
            <v>BRIEULLES-SUR-BAR</v>
          </cell>
        </row>
        <row r="5118">
          <cell r="F5118" t="str">
            <v>BRIEULLES-SUR-MEUSE</v>
          </cell>
        </row>
        <row r="5119">
          <cell r="F5119" t="str">
            <v>BRIEUX</v>
          </cell>
        </row>
        <row r="5120">
          <cell r="F5120" t="str">
            <v>BRIEY</v>
          </cell>
        </row>
        <row r="5121">
          <cell r="F5121" t="str">
            <v>BRIFFONS</v>
          </cell>
        </row>
        <row r="5122">
          <cell r="F5122" t="str">
            <v>BRIGNAC</v>
          </cell>
        </row>
        <row r="5123">
          <cell r="F5123" t="str">
            <v>BRIGNAC</v>
          </cell>
        </row>
        <row r="5124">
          <cell r="F5124" t="str">
            <v>BRIGNAC-LA-PLAINE</v>
          </cell>
        </row>
        <row r="5125">
          <cell r="F5125" t="str">
            <v>BRIGNAIS</v>
          </cell>
        </row>
        <row r="5126">
          <cell r="F5126" t="str">
            <v>BRIGNANCOURT</v>
          </cell>
        </row>
        <row r="5127">
          <cell r="F5127" t="str">
            <v>BRIGNE</v>
          </cell>
        </row>
        <row r="5128">
          <cell r="F5128" t="str">
            <v>BRIGNEMONT</v>
          </cell>
        </row>
        <row r="5129">
          <cell r="F5129" t="str">
            <v>BRIGNOGAN-PLAGE</v>
          </cell>
        </row>
        <row r="5130">
          <cell r="F5130" t="str">
            <v>BRIGNOLES</v>
          </cell>
        </row>
        <row r="5131">
          <cell r="F5131" t="str">
            <v>BRIGNON</v>
          </cell>
        </row>
        <row r="5132">
          <cell r="F5132" t="str">
            <v>BRIGNON</v>
          </cell>
        </row>
        <row r="5133">
          <cell r="F5133" t="str">
            <v>BRIGUE</v>
          </cell>
        </row>
        <row r="5134">
          <cell r="F5134" t="str">
            <v>BRIGUEIL-LE-CHANTRE</v>
          </cell>
        </row>
        <row r="5135">
          <cell r="F5135" t="str">
            <v>BRIGUEUIL</v>
          </cell>
        </row>
        <row r="5136">
          <cell r="F5136" t="str">
            <v>BRIIS-SOUS-FORGES</v>
          </cell>
        </row>
        <row r="5137">
          <cell r="F5137" t="str">
            <v>BRILLAC</v>
          </cell>
        </row>
        <row r="5138">
          <cell r="F5138" t="str">
            <v>BRILLANNE</v>
          </cell>
        </row>
        <row r="5139">
          <cell r="F5139" t="str">
            <v>BRILLECOURT</v>
          </cell>
        </row>
        <row r="5140">
          <cell r="F5140" t="str">
            <v>BRILLEVAST</v>
          </cell>
        </row>
        <row r="5141">
          <cell r="F5141" t="str">
            <v>BRILLON</v>
          </cell>
        </row>
        <row r="5142">
          <cell r="F5142" t="str">
            <v>BRILLON-EN-BARROIS</v>
          </cell>
        </row>
        <row r="5143">
          <cell r="F5143" t="str">
            <v>BRIMEUX</v>
          </cell>
        </row>
        <row r="5144">
          <cell r="F5144" t="str">
            <v>BRIMONT</v>
          </cell>
        </row>
        <row r="5145">
          <cell r="F5145" t="str">
            <v>BRINAY</v>
          </cell>
        </row>
        <row r="5146">
          <cell r="F5146" t="str">
            <v>BRINAY</v>
          </cell>
        </row>
        <row r="5147">
          <cell r="F5147" t="str">
            <v>BRINCKHEIM</v>
          </cell>
        </row>
        <row r="5148">
          <cell r="F5148" t="str">
            <v>BRINDAS</v>
          </cell>
        </row>
        <row r="5149">
          <cell r="F5149" t="str">
            <v>BRINGOLO</v>
          </cell>
        </row>
        <row r="5150">
          <cell r="F5150" t="str">
            <v>BRINON-SUR-BEUVRON</v>
          </cell>
        </row>
        <row r="5151">
          <cell r="F5151" t="str">
            <v>BRINON-SUR-SAULDRE</v>
          </cell>
        </row>
        <row r="5152">
          <cell r="F5152" t="str">
            <v>BRIN-SUR-SEILLE</v>
          </cell>
        </row>
        <row r="5153">
          <cell r="F5153" t="str">
            <v>BRIOD</v>
          </cell>
        </row>
        <row r="5154">
          <cell r="F5154" t="str">
            <v>BRIOLLAY</v>
          </cell>
        </row>
        <row r="5155">
          <cell r="F5155" t="str">
            <v>BRION</v>
          </cell>
        </row>
        <row r="5156">
          <cell r="F5156" t="str">
            <v>BRION</v>
          </cell>
        </row>
        <row r="5157">
          <cell r="F5157" t="str">
            <v>BRION</v>
          </cell>
        </row>
        <row r="5158">
          <cell r="F5158" t="str">
            <v>BRION</v>
          </cell>
        </row>
        <row r="5159">
          <cell r="F5159" t="str">
            <v>BRION</v>
          </cell>
        </row>
        <row r="5160">
          <cell r="F5160" t="str">
            <v>BRION</v>
          </cell>
        </row>
        <row r="5161">
          <cell r="F5161" t="str">
            <v>BRION</v>
          </cell>
        </row>
        <row r="5162">
          <cell r="F5162" t="str">
            <v>BRION</v>
          </cell>
        </row>
        <row r="5163">
          <cell r="F5163" t="str">
            <v>BRIONNE</v>
          </cell>
        </row>
        <row r="5164">
          <cell r="F5164" t="str">
            <v>BRIONNE</v>
          </cell>
        </row>
        <row r="5165">
          <cell r="F5165" t="str">
            <v>BRION-PRES-THOUET</v>
          </cell>
        </row>
        <row r="5166">
          <cell r="F5166" t="str">
            <v>BRION-SUR-OURCE</v>
          </cell>
        </row>
        <row r="5167">
          <cell r="F5167" t="str">
            <v>BRIORD</v>
          </cell>
        </row>
        <row r="5168">
          <cell r="F5168" t="str">
            <v>BRIOSNE-LES-SABLES</v>
          </cell>
        </row>
        <row r="5169">
          <cell r="F5169" t="str">
            <v>BRIOT</v>
          </cell>
        </row>
        <row r="5170">
          <cell r="F5170" t="str">
            <v>BRIOU</v>
          </cell>
        </row>
        <row r="5171">
          <cell r="F5171" t="str">
            <v>BRIOUDE</v>
          </cell>
        </row>
        <row r="5172">
          <cell r="F5172" t="str">
            <v>BRIOUX-SUR-BOUTONNE</v>
          </cell>
        </row>
        <row r="5173">
          <cell r="F5173" t="str">
            <v>BRIOUZE</v>
          </cell>
        </row>
        <row r="5174">
          <cell r="F5174" t="str">
            <v>BRIQUEMESNIL-FLOXICOURT</v>
          </cell>
        </row>
        <row r="5175">
          <cell r="F5175" t="str">
            <v>BRIQUENAY</v>
          </cell>
        </row>
        <row r="5176">
          <cell r="F5176" t="str">
            <v>BRISCOUS</v>
          </cell>
        </row>
        <row r="5177">
          <cell r="F5177" t="str">
            <v>BRISON-SAINT-INNOCENT</v>
          </cell>
        </row>
        <row r="5178">
          <cell r="F5178" t="str">
            <v>BRISSAC</v>
          </cell>
        </row>
        <row r="5179">
          <cell r="F5179" t="str">
            <v>BRISSAC-QUINCE</v>
          </cell>
        </row>
        <row r="5180">
          <cell r="F5180" t="str">
            <v>BRISSARTHE</v>
          </cell>
        </row>
        <row r="5181">
          <cell r="F5181" t="str">
            <v>BRISSAY-CHOIGNY</v>
          </cell>
        </row>
        <row r="5182">
          <cell r="F5182" t="str">
            <v>BRISSY-HAMEGICOURT</v>
          </cell>
        </row>
        <row r="5183">
          <cell r="F5183" t="str">
            <v>BRIVE-LA-GAILLARDE</v>
          </cell>
        </row>
        <row r="5184">
          <cell r="F5184" t="str">
            <v>BRIVES</v>
          </cell>
        </row>
        <row r="5185">
          <cell r="F5185" t="str">
            <v>BRIVES-CHARENSAC</v>
          </cell>
        </row>
        <row r="5186">
          <cell r="F5186" t="str">
            <v>BRIVES-SUR-CHARENTE</v>
          </cell>
        </row>
        <row r="5187">
          <cell r="F5187" t="str">
            <v>BRIVEZAC</v>
          </cell>
        </row>
        <row r="5188">
          <cell r="F5188" t="str">
            <v>BRIX</v>
          </cell>
        </row>
        <row r="5189">
          <cell r="F5189" t="str">
            <v>BRIXEY-AUX-CHANOINES</v>
          </cell>
        </row>
        <row r="5190">
          <cell r="F5190" t="str">
            <v>BRIZAMBOURG</v>
          </cell>
        </row>
        <row r="5191">
          <cell r="F5191" t="str">
            <v>BRIZAY</v>
          </cell>
        </row>
        <row r="5192">
          <cell r="F5192" t="str">
            <v>BRIZEAUX</v>
          </cell>
        </row>
        <row r="5193">
          <cell r="F5193" t="str">
            <v>BRIZON</v>
          </cell>
        </row>
        <row r="5194">
          <cell r="F5194" t="str">
            <v>BROC</v>
          </cell>
        </row>
        <row r="5195">
          <cell r="F5195" t="str">
            <v>BROC</v>
          </cell>
        </row>
        <row r="5196">
          <cell r="F5196" t="str">
            <v>BROC</v>
          </cell>
        </row>
        <row r="5197">
          <cell r="F5197" t="str">
            <v>BROCAS</v>
          </cell>
        </row>
        <row r="5198">
          <cell r="F5198" t="str">
            <v>BROCHON</v>
          </cell>
        </row>
        <row r="5199">
          <cell r="F5199" t="str">
            <v>BROCOURT</v>
          </cell>
        </row>
        <row r="5200">
          <cell r="F5200" t="str">
            <v>BROGLIE</v>
          </cell>
        </row>
        <row r="5201">
          <cell r="F5201" t="str">
            <v>BROGNARD</v>
          </cell>
        </row>
        <row r="5202">
          <cell r="F5202" t="str">
            <v>BROGNON</v>
          </cell>
        </row>
        <row r="5203">
          <cell r="F5203" t="str">
            <v>BROGNON</v>
          </cell>
        </row>
        <row r="5204">
          <cell r="F5204" t="str">
            <v>BROIN</v>
          </cell>
        </row>
        <row r="5205">
          <cell r="F5205" t="str">
            <v>BROINDON</v>
          </cell>
        </row>
        <row r="5206">
          <cell r="F5206" t="str">
            <v>BROISSIA</v>
          </cell>
        </row>
        <row r="5207">
          <cell r="F5207" t="str">
            <v>BROMBOS</v>
          </cell>
        </row>
        <row r="5208">
          <cell r="F5208" t="str">
            <v>BROMEILLES</v>
          </cell>
        </row>
        <row r="5209">
          <cell r="F5209" t="str">
            <v>BROMMAT</v>
          </cell>
        </row>
        <row r="5210">
          <cell r="F5210" t="str">
            <v>BROMONT-LAMOTHE</v>
          </cell>
        </row>
        <row r="5211">
          <cell r="F5211" t="str">
            <v>BRON</v>
          </cell>
        </row>
        <row r="5212">
          <cell r="F5212" t="str">
            <v>BRONVAUX</v>
          </cell>
        </row>
        <row r="5213">
          <cell r="F5213" t="str">
            <v>BROONS</v>
          </cell>
        </row>
        <row r="5214">
          <cell r="F5214" t="str">
            <v>BROQUE</v>
          </cell>
        </row>
        <row r="5215">
          <cell r="F5215" t="str">
            <v>BROQUIERS</v>
          </cell>
        </row>
        <row r="5216">
          <cell r="F5216" t="str">
            <v>BROQUIES</v>
          </cell>
        </row>
        <row r="5217">
          <cell r="F5217" t="str">
            <v>BROSSAC</v>
          </cell>
        </row>
        <row r="5218">
          <cell r="F5218" t="str">
            <v>BROSSAINC</v>
          </cell>
        </row>
        <row r="5219">
          <cell r="F5219" t="str">
            <v>BROSSAY</v>
          </cell>
        </row>
        <row r="5220">
          <cell r="F5220" t="str">
            <v>BROSSE-MONTCEAUX</v>
          </cell>
        </row>
        <row r="5221">
          <cell r="F5221" t="str">
            <v>BROSSES</v>
          </cell>
        </row>
        <row r="5222">
          <cell r="F5222" t="str">
            <v>BROSVILLE</v>
          </cell>
        </row>
        <row r="5223">
          <cell r="F5223" t="str">
            <v>BROTTE-LES-LUXEUIL</v>
          </cell>
        </row>
        <row r="5224">
          <cell r="F5224" t="str">
            <v>BROTTE-LES-RAY</v>
          </cell>
        </row>
        <row r="5225">
          <cell r="F5225" t="str">
            <v>BROU</v>
          </cell>
        </row>
        <row r="5226">
          <cell r="F5226" t="str">
            <v>BROUAINS</v>
          </cell>
        </row>
        <row r="5227">
          <cell r="F5227" t="str">
            <v>BROUALAN</v>
          </cell>
        </row>
        <row r="5228">
          <cell r="F5228" t="str">
            <v>BROUAY</v>
          </cell>
        </row>
        <row r="5229">
          <cell r="F5229" t="str">
            <v>BROUCHAUD</v>
          </cell>
        </row>
        <row r="5230">
          <cell r="F5230" t="str">
            <v>BROUCHY</v>
          </cell>
        </row>
        <row r="5231">
          <cell r="F5231" t="str">
            <v>BROUCK</v>
          </cell>
        </row>
        <row r="5232">
          <cell r="F5232" t="str">
            <v>BROUCKERQUE</v>
          </cell>
        </row>
        <row r="5233">
          <cell r="F5233" t="str">
            <v>BROUDERDORFF</v>
          </cell>
        </row>
        <row r="5234">
          <cell r="F5234" t="str">
            <v>BROUE</v>
          </cell>
        </row>
        <row r="5235">
          <cell r="F5235" t="str">
            <v>BROUENNES</v>
          </cell>
        </row>
        <row r="5236">
          <cell r="F5236" t="str">
            <v>BROUILH-MONBERT</v>
          </cell>
        </row>
        <row r="5237">
          <cell r="F5237" t="str">
            <v>BROUILLA</v>
          </cell>
        </row>
        <row r="5238">
          <cell r="F5238" t="str">
            <v>BROUILLET</v>
          </cell>
        </row>
        <row r="5239">
          <cell r="F5239" t="str">
            <v>BROUQUEYRAN</v>
          </cell>
        </row>
        <row r="5240">
          <cell r="F5240" t="str">
            <v>BROUSSE</v>
          </cell>
        </row>
        <row r="5241">
          <cell r="F5241" t="str">
            <v>BROUSSE</v>
          </cell>
        </row>
        <row r="5242">
          <cell r="F5242" t="str">
            <v>BROUSSE</v>
          </cell>
        </row>
        <row r="5243">
          <cell r="F5243" t="str">
            <v>BROUSSE</v>
          </cell>
        </row>
        <row r="5244">
          <cell r="F5244" t="str">
            <v>BROUSSE-LE-CHATEAU</v>
          </cell>
        </row>
        <row r="5245">
          <cell r="F5245" t="str">
            <v>BROUSSES-ET-VILLARET</v>
          </cell>
        </row>
        <row r="5246">
          <cell r="F5246" t="str">
            <v>BROUSSEVAL</v>
          </cell>
        </row>
        <row r="5247">
          <cell r="F5247" t="str">
            <v>BROUSSEY-EN-BLOIS</v>
          </cell>
        </row>
        <row r="5248">
          <cell r="F5248" t="str">
            <v>BROUSSEY-RAULECOURT</v>
          </cell>
        </row>
        <row r="5249">
          <cell r="F5249" t="str">
            <v>BROUSSY-LE-GRAND</v>
          </cell>
        </row>
        <row r="5250">
          <cell r="F5250" t="str">
            <v>BROUSSY-LE-PETIT</v>
          </cell>
        </row>
        <row r="5251">
          <cell r="F5251" t="str">
            <v>BROU-SUR-CHANTEREINE</v>
          </cell>
        </row>
        <row r="5252">
          <cell r="F5252" t="str">
            <v>BROUT-VERNET</v>
          </cell>
        </row>
        <row r="5253">
          <cell r="F5253" t="str">
            <v>BROUVELIEURES</v>
          </cell>
        </row>
        <row r="5254">
          <cell r="F5254" t="str">
            <v>BROUVILLE</v>
          </cell>
        </row>
        <row r="5255">
          <cell r="F5255" t="str">
            <v>BROUVILLER</v>
          </cell>
        </row>
        <row r="5256">
          <cell r="F5256" t="str">
            <v>BROUY</v>
          </cell>
        </row>
        <row r="5257">
          <cell r="F5257" t="str">
            <v>BROUZET-LES-ALES</v>
          </cell>
        </row>
        <row r="5258">
          <cell r="F5258" t="str">
            <v>BROUZET-LES-QUISSAC</v>
          </cell>
        </row>
        <row r="5259">
          <cell r="F5259" t="str">
            <v>BROUZILS</v>
          </cell>
        </row>
        <row r="5260">
          <cell r="F5260" t="str">
            <v>BROXEELE</v>
          </cell>
        </row>
        <row r="5261">
          <cell r="F5261" t="str">
            <v>BROYE</v>
          </cell>
        </row>
        <row r="5262">
          <cell r="F5262" t="str">
            <v>BROYE-AUBIGNEY-MONTSEUGNY</v>
          </cell>
        </row>
        <row r="5263">
          <cell r="F5263" t="str">
            <v>BROYE-LES-LOUPS-ET-VERFONTAINE</v>
          </cell>
        </row>
        <row r="5264">
          <cell r="F5264" t="str">
            <v>BROYES</v>
          </cell>
        </row>
        <row r="5265">
          <cell r="F5265" t="str">
            <v>BROYES</v>
          </cell>
        </row>
        <row r="5266">
          <cell r="F5266" t="str">
            <v>BROZE</v>
          </cell>
        </row>
        <row r="5267">
          <cell r="F5267" t="str">
            <v>BRU</v>
          </cell>
        </row>
        <row r="5268">
          <cell r="F5268" t="str">
            <v>BRUAILLES</v>
          </cell>
        </row>
        <row r="5269">
          <cell r="F5269" t="str">
            <v>BRUAY-LA-BUISSIERE</v>
          </cell>
        </row>
        <row r="5270">
          <cell r="F5270" t="str">
            <v>BRUAY-SUR-L'ESCAUT</v>
          </cell>
        </row>
        <row r="5271">
          <cell r="F5271" t="str">
            <v>BRUCAMPS</v>
          </cell>
        </row>
        <row r="5272">
          <cell r="F5272" t="str">
            <v>BRUCH</v>
          </cell>
        </row>
        <row r="5273">
          <cell r="F5273" t="str">
            <v>BRUCHEVILLE</v>
          </cell>
        </row>
        <row r="5274">
          <cell r="F5274" t="str">
            <v>BRUCOURT</v>
          </cell>
        </row>
        <row r="5275">
          <cell r="F5275" t="str">
            <v>BRUC-SUR-AFF</v>
          </cell>
        </row>
        <row r="5276">
          <cell r="F5276" t="str">
            <v>BRUE-AURIAC</v>
          </cell>
        </row>
        <row r="5277">
          <cell r="F5277" t="str">
            <v>BRUEBACH</v>
          </cell>
        </row>
        <row r="5278">
          <cell r="F5278" t="str">
            <v>BRUEIL-EN-VEXIN</v>
          </cell>
        </row>
        <row r="5279">
          <cell r="F5279" t="str">
            <v>BRUERE-ALLICHAMPS</v>
          </cell>
        </row>
        <row r="5280">
          <cell r="F5280" t="str">
            <v>BRUERE-SUR-LOIR</v>
          </cell>
        </row>
        <row r="5281">
          <cell r="F5281" t="str">
            <v>BRUFFIERE</v>
          </cell>
        </row>
        <row r="5282">
          <cell r="F5282" t="str">
            <v>BRUGAIROLLES</v>
          </cell>
        </row>
        <row r="5283">
          <cell r="F5283" t="str">
            <v>BRUGERON</v>
          </cell>
        </row>
        <row r="5284">
          <cell r="F5284" t="str">
            <v>BRUGES</v>
          </cell>
        </row>
        <row r="5285">
          <cell r="F5285" t="str">
            <v>BRUGES-CAPBIS-MIFAGET</v>
          </cell>
        </row>
        <row r="5286">
          <cell r="F5286" t="str">
            <v>BRUGHEAS</v>
          </cell>
        </row>
        <row r="5287">
          <cell r="F5287" t="str">
            <v>BRUGNAC</v>
          </cell>
        </row>
        <row r="5288">
          <cell r="F5288" t="str">
            <v>BRUGNENS</v>
          </cell>
        </row>
        <row r="5289">
          <cell r="F5289" t="str">
            <v>BRUGNY-VAUDANCOURT</v>
          </cell>
        </row>
        <row r="5290">
          <cell r="F5290" t="str">
            <v>BRUGUIERE</v>
          </cell>
        </row>
        <row r="5291">
          <cell r="F5291" t="str">
            <v>BRUGUIERES</v>
          </cell>
        </row>
        <row r="5292">
          <cell r="F5292" t="str">
            <v>BRUILLE-LEZ-MARCHIENNES</v>
          </cell>
        </row>
        <row r="5293">
          <cell r="F5293" t="str">
            <v>BRUILLE-SAINT-AMAND</v>
          </cell>
        </row>
        <row r="5294">
          <cell r="F5294" t="str">
            <v>BRUIS</v>
          </cell>
        </row>
        <row r="5295">
          <cell r="F5295" t="str">
            <v>BRULAIN</v>
          </cell>
        </row>
        <row r="5296">
          <cell r="F5296" t="str">
            <v>BRULAIS</v>
          </cell>
        </row>
        <row r="5297">
          <cell r="F5297" t="str">
            <v>BRULANGE</v>
          </cell>
        </row>
        <row r="5298">
          <cell r="F5298" t="str">
            <v>BRULATTE</v>
          </cell>
        </row>
        <row r="5299">
          <cell r="F5299" t="str">
            <v>BRULEY</v>
          </cell>
        </row>
        <row r="5300">
          <cell r="F5300" t="str">
            <v>BRULLEMAIL</v>
          </cell>
        </row>
        <row r="5301">
          <cell r="F5301" t="str">
            <v>BRULLIOLES</v>
          </cell>
        </row>
        <row r="5302">
          <cell r="F5302" t="str">
            <v>BRULON</v>
          </cell>
        </row>
        <row r="5303">
          <cell r="F5303" t="str">
            <v>BRUMATH</v>
          </cell>
        </row>
        <row r="5304">
          <cell r="F5304" t="str">
            <v>BRUMETZ</v>
          </cell>
        </row>
        <row r="5305">
          <cell r="F5305" t="str">
            <v>BRUNEHAMEL</v>
          </cell>
        </row>
        <row r="5306">
          <cell r="F5306" t="str">
            <v>BRUNELLES</v>
          </cell>
        </row>
        <row r="5307">
          <cell r="F5307" t="str">
            <v>BRUNELS</v>
          </cell>
        </row>
        <row r="5308">
          <cell r="F5308" t="str">
            <v>BRUNEMBERT</v>
          </cell>
        </row>
        <row r="5309">
          <cell r="F5309" t="str">
            <v>BRUNEMONT</v>
          </cell>
        </row>
        <row r="5310">
          <cell r="F5310" t="str">
            <v>BRUNET</v>
          </cell>
        </row>
        <row r="5311">
          <cell r="F5311" t="str">
            <v>BRUNIQUEL</v>
          </cell>
        </row>
        <row r="5312">
          <cell r="F5312" t="str">
            <v>BRUNOY</v>
          </cell>
        </row>
        <row r="5313">
          <cell r="F5313" t="str">
            <v>BRUNSTATT</v>
          </cell>
        </row>
        <row r="5314">
          <cell r="F5314" t="str">
            <v>BRUNVILLE</v>
          </cell>
        </row>
        <row r="5315">
          <cell r="F5315" t="str">
            <v>BRUNVILLERS-LA-MOTTE</v>
          </cell>
        </row>
        <row r="5316">
          <cell r="F5316" t="str">
            <v>BRUSQUE</v>
          </cell>
        </row>
        <row r="5317">
          <cell r="F5317" t="str">
            <v>BRUSQUET</v>
          </cell>
        </row>
        <row r="5318">
          <cell r="F5318" t="str">
            <v>BRUSSEY</v>
          </cell>
        </row>
        <row r="5319">
          <cell r="F5319" t="str">
            <v>BRUSSIEU</v>
          </cell>
        </row>
        <row r="5320">
          <cell r="F5320" t="str">
            <v>BRUSSON</v>
          </cell>
        </row>
        <row r="5321">
          <cell r="F5321" t="str">
            <v>BRUSVILY</v>
          </cell>
        </row>
        <row r="5322">
          <cell r="F5322" t="str">
            <v>BRUTELLES</v>
          </cell>
        </row>
        <row r="5323">
          <cell r="F5323" t="str">
            <v>BRUVILLE</v>
          </cell>
        </row>
        <row r="5324">
          <cell r="F5324" t="str">
            <v>BRUX</v>
          </cell>
        </row>
        <row r="5325">
          <cell r="F5325" t="str">
            <v>BRUYERE</v>
          </cell>
        </row>
        <row r="5326">
          <cell r="F5326" t="str">
            <v>BRUYERES</v>
          </cell>
        </row>
        <row r="5327">
          <cell r="F5327" t="str">
            <v>BRUYERES-ET-MONTBERAULT</v>
          </cell>
        </row>
        <row r="5328">
          <cell r="F5328" t="str">
            <v>BRUYERES-LE-CHATEL</v>
          </cell>
        </row>
        <row r="5329">
          <cell r="F5329" t="str">
            <v>BRUYERES-SUR-FERE</v>
          </cell>
        </row>
        <row r="5330">
          <cell r="F5330" t="str">
            <v>BRUYERES-SUR-OISE</v>
          </cell>
        </row>
        <row r="5331">
          <cell r="F5331" t="str">
            <v>BRUYS</v>
          </cell>
        </row>
        <row r="5332">
          <cell r="F5332" t="str">
            <v>BRUZ</v>
          </cell>
        </row>
        <row r="5333">
          <cell r="F5333" t="str">
            <v>BRY</v>
          </cell>
        </row>
        <row r="5334">
          <cell r="F5334" t="str">
            <v>BRYAS</v>
          </cell>
        </row>
        <row r="5335">
          <cell r="F5335" t="str">
            <v>BRY-SUR-MARNE</v>
          </cell>
        </row>
        <row r="5336">
          <cell r="F5336" t="str">
            <v>BU</v>
          </cell>
        </row>
        <row r="5337">
          <cell r="F5337" t="str">
            <v>BUAIS</v>
          </cell>
        </row>
        <row r="5338">
          <cell r="F5338" t="str">
            <v>BUANES</v>
          </cell>
        </row>
        <row r="5339">
          <cell r="F5339" t="str">
            <v>BUBERTRE</v>
          </cell>
        </row>
        <row r="5340">
          <cell r="F5340" t="str">
            <v>BUBRY</v>
          </cell>
        </row>
        <row r="5341">
          <cell r="F5341" t="str">
            <v>BUC</v>
          </cell>
        </row>
        <row r="5342">
          <cell r="F5342" t="str">
            <v>BUC</v>
          </cell>
        </row>
        <row r="5343">
          <cell r="F5343" t="str">
            <v>BUCAMPS</v>
          </cell>
        </row>
        <row r="5344">
          <cell r="F5344" t="str">
            <v>BUCEELS</v>
          </cell>
        </row>
        <row r="5345">
          <cell r="F5345" t="str">
            <v>BUCEY-EN-OTHE</v>
          </cell>
        </row>
        <row r="5346">
          <cell r="F5346" t="str">
            <v>BUCEY-LES-GY</v>
          </cell>
        </row>
        <row r="5347">
          <cell r="F5347" t="str">
            <v>BUCEY-LES-TRAVES</v>
          </cell>
        </row>
        <row r="5348">
          <cell r="F5348" t="str">
            <v>BUCHELAY</v>
          </cell>
        </row>
        <row r="5349">
          <cell r="F5349" t="str">
            <v>BUCHERES</v>
          </cell>
        </row>
        <row r="5350">
          <cell r="F5350" t="str">
            <v>BUCHY</v>
          </cell>
        </row>
        <row r="5351">
          <cell r="F5351" t="str">
            <v>BUCHY</v>
          </cell>
        </row>
        <row r="5352">
          <cell r="F5352" t="str">
            <v>BUCILLY</v>
          </cell>
        </row>
        <row r="5353">
          <cell r="F5353" t="str">
            <v>BUCQUOY</v>
          </cell>
        </row>
        <row r="5354">
          <cell r="F5354" t="str">
            <v>BUCY-LE-LONG</v>
          </cell>
        </row>
        <row r="5355">
          <cell r="F5355" t="str">
            <v>BUCY-LE-ROI</v>
          </cell>
        </row>
        <row r="5356">
          <cell r="F5356" t="str">
            <v>BUCY-LES-CERNY</v>
          </cell>
        </row>
        <row r="5357">
          <cell r="F5357" t="str">
            <v>BUCY-LES-PIERREPONT</v>
          </cell>
        </row>
        <row r="5358">
          <cell r="F5358" t="str">
            <v>BUCY-SAINT-LIPHARD</v>
          </cell>
        </row>
        <row r="5359">
          <cell r="F5359" t="str">
            <v>BUDELIERE</v>
          </cell>
        </row>
        <row r="5360">
          <cell r="F5360" t="str">
            <v>BUDING</v>
          </cell>
        </row>
        <row r="5361">
          <cell r="F5361" t="str">
            <v>BUDLING</v>
          </cell>
        </row>
        <row r="5362">
          <cell r="F5362" t="str">
            <v>BUDOS</v>
          </cell>
        </row>
        <row r="5363">
          <cell r="F5363" t="str">
            <v>BUE</v>
          </cell>
        </row>
        <row r="5364">
          <cell r="F5364" t="str">
            <v>BUEIL</v>
          </cell>
        </row>
        <row r="5365">
          <cell r="F5365" t="str">
            <v>BUEIL-EN-TOURAINE</v>
          </cell>
        </row>
        <row r="5366">
          <cell r="F5366" t="str">
            <v>BUELLAS</v>
          </cell>
        </row>
        <row r="5367">
          <cell r="F5367" t="str">
            <v>BUETHWILLER</v>
          </cell>
        </row>
        <row r="5368">
          <cell r="F5368" t="str">
            <v>BUFFARD</v>
          </cell>
        </row>
        <row r="5369">
          <cell r="F5369" t="str">
            <v>BUFFIERES</v>
          </cell>
        </row>
        <row r="5370">
          <cell r="F5370" t="str">
            <v>BUFFIGNECOURT</v>
          </cell>
        </row>
        <row r="5371">
          <cell r="F5371" t="str">
            <v>BUFFON</v>
          </cell>
        </row>
        <row r="5372">
          <cell r="F5372" t="str">
            <v>BUGARACH</v>
          </cell>
        </row>
        <row r="5373">
          <cell r="F5373" t="str">
            <v>BUGARD</v>
          </cell>
        </row>
        <row r="5374">
          <cell r="F5374" t="str">
            <v>BUGEAT</v>
          </cell>
        </row>
        <row r="5375">
          <cell r="F5375" t="str">
            <v>BUGNEIN</v>
          </cell>
        </row>
        <row r="5376">
          <cell r="F5376" t="str">
            <v>BUGNICOURT</v>
          </cell>
        </row>
        <row r="5377">
          <cell r="F5377" t="str">
            <v>BUGNIERES</v>
          </cell>
        </row>
        <row r="5378">
          <cell r="F5378" t="str">
            <v>BUGNY</v>
          </cell>
        </row>
        <row r="5379">
          <cell r="F5379" t="str">
            <v>BUGUE</v>
          </cell>
        </row>
        <row r="5380">
          <cell r="F5380" t="str">
            <v>BUHL</v>
          </cell>
        </row>
        <row r="5381">
          <cell r="F5381" t="str">
            <v>BUHL</v>
          </cell>
        </row>
        <row r="5382">
          <cell r="F5382" t="str">
            <v>BUHL-LORRAINE</v>
          </cell>
        </row>
        <row r="5383">
          <cell r="F5383" t="str">
            <v>BUHY</v>
          </cell>
        </row>
        <row r="5384">
          <cell r="F5384" t="str">
            <v>BUICOURT</v>
          </cell>
        </row>
        <row r="5385">
          <cell r="F5385" t="str">
            <v>BUIGNY-L'ABBE</v>
          </cell>
        </row>
        <row r="5386">
          <cell r="F5386" t="str">
            <v>BUIGNY-LES-GAMACHES</v>
          </cell>
        </row>
        <row r="5387">
          <cell r="F5387" t="str">
            <v>BUIGNY-SAINT-MACLOU</v>
          </cell>
        </row>
        <row r="5388">
          <cell r="F5388" t="str">
            <v>BUIRE</v>
          </cell>
        </row>
        <row r="5389">
          <cell r="F5389" t="str">
            <v>BUIRE-AU-BOIS</v>
          </cell>
        </row>
        <row r="5390">
          <cell r="F5390" t="str">
            <v>BUIRE-COURCELLES</v>
          </cell>
        </row>
        <row r="5391">
          <cell r="F5391" t="str">
            <v>BUIRE-LE-SEC</v>
          </cell>
        </row>
        <row r="5392">
          <cell r="F5392" t="str">
            <v>BUIRE-SUR-L'ANCRE</v>
          </cell>
        </row>
        <row r="5393">
          <cell r="F5393" t="str">
            <v>BUIRONFOSSE</v>
          </cell>
        </row>
        <row r="5394">
          <cell r="F5394" t="str">
            <v>BUIS</v>
          </cell>
        </row>
        <row r="5395">
          <cell r="F5395" t="str">
            <v>BUIS-LES-BARONNIES</v>
          </cell>
        </row>
        <row r="5396">
          <cell r="F5396" t="str">
            <v>BUISSARD</v>
          </cell>
        </row>
        <row r="5397">
          <cell r="F5397" t="str">
            <v>BUISSE</v>
          </cell>
        </row>
        <row r="5398">
          <cell r="F5398" t="str">
            <v>BUISSIERE</v>
          </cell>
        </row>
        <row r="5399">
          <cell r="F5399" t="str">
            <v>BUISSON</v>
          </cell>
        </row>
        <row r="5400">
          <cell r="F5400" t="str">
            <v>BUISSON</v>
          </cell>
        </row>
        <row r="5401">
          <cell r="F5401" t="str">
            <v>BUISSON</v>
          </cell>
        </row>
        <row r="5402">
          <cell r="F5402" t="str">
            <v>BUISSONCOURT</v>
          </cell>
        </row>
        <row r="5403">
          <cell r="F5403" t="str">
            <v>BUISSON-DE-CADOUIN</v>
          </cell>
        </row>
        <row r="5404">
          <cell r="F5404" t="str">
            <v>BUIS-SUR-DAMVILLE</v>
          </cell>
        </row>
        <row r="5405">
          <cell r="F5405" t="str">
            <v>BUISSY</v>
          </cell>
        </row>
        <row r="5406">
          <cell r="F5406" t="str">
            <v>BUJALEUF</v>
          </cell>
        </row>
        <row r="5407">
          <cell r="F5407" t="str">
            <v>BULAN</v>
          </cell>
        </row>
        <row r="5408">
          <cell r="F5408" t="str">
            <v>BULAT-PESTIVIEN</v>
          </cell>
        </row>
        <row r="5409">
          <cell r="F5409" t="str">
            <v>BULCY</v>
          </cell>
        </row>
        <row r="5410">
          <cell r="F5410" t="str">
            <v>BULEON</v>
          </cell>
        </row>
        <row r="5411">
          <cell r="F5411" t="str">
            <v>BULGNEVILLE</v>
          </cell>
        </row>
        <row r="5412">
          <cell r="F5412" t="str">
            <v>BULHON</v>
          </cell>
        </row>
        <row r="5413">
          <cell r="F5413" t="str">
            <v>BULLAINVILLE</v>
          </cell>
        </row>
        <row r="5414">
          <cell r="F5414" t="str">
            <v>BULLE</v>
          </cell>
        </row>
        <row r="5415">
          <cell r="F5415" t="str">
            <v>BULLECOURT</v>
          </cell>
        </row>
        <row r="5416">
          <cell r="F5416" t="str">
            <v>BULLES</v>
          </cell>
        </row>
        <row r="5417">
          <cell r="F5417" t="str">
            <v>BULLIGNY</v>
          </cell>
        </row>
        <row r="5418">
          <cell r="F5418" t="str">
            <v>BULLION</v>
          </cell>
        </row>
        <row r="5419">
          <cell r="F5419" t="str">
            <v>BULLOU</v>
          </cell>
        </row>
        <row r="5420">
          <cell r="F5420" t="str">
            <v>BULLY</v>
          </cell>
        </row>
        <row r="5421">
          <cell r="F5421" t="str">
            <v>BULLY</v>
          </cell>
        </row>
        <row r="5422">
          <cell r="F5422" t="str">
            <v>BULLY</v>
          </cell>
        </row>
        <row r="5423">
          <cell r="F5423" t="str">
            <v>BULLY-LES-MINES</v>
          </cell>
        </row>
        <row r="5424">
          <cell r="F5424" t="str">
            <v>BULSON</v>
          </cell>
        </row>
        <row r="5425">
          <cell r="F5425" t="str">
            <v>BULT</v>
          </cell>
        </row>
        <row r="5426">
          <cell r="F5426" t="str">
            <v>BUN</v>
          </cell>
        </row>
        <row r="5427">
          <cell r="F5427" t="str">
            <v>BUNCEY</v>
          </cell>
        </row>
        <row r="5428">
          <cell r="F5428" t="str">
            <v>BUNEVILLE</v>
          </cell>
        </row>
        <row r="5429">
          <cell r="F5429" t="str">
            <v>BUNO-BONNEVAUX</v>
          </cell>
        </row>
        <row r="5430">
          <cell r="F5430" t="str">
            <v>BUNUS</v>
          </cell>
        </row>
        <row r="5431">
          <cell r="F5431" t="str">
            <v>BUNZAC</v>
          </cell>
        </row>
        <row r="5432">
          <cell r="F5432" t="str">
            <v>BUOUX</v>
          </cell>
        </row>
        <row r="5433">
          <cell r="F5433" t="str">
            <v>BURBACH</v>
          </cell>
        </row>
        <row r="5434">
          <cell r="F5434" t="str">
            <v>BURBANCHE</v>
          </cell>
        </row>
        <row r="5435">
          <cell r="F5435" t="str">
            <v>BURBURE</v>
          </cell>
        </row>
        <row r="5436">
          <cell r="F5436" t="str">
            <v>BURCIN</v>
          </cell>
        </row>
        <row r="5437">
          <cell r="F5437" t="str">
            <v>BURCY</v>
          </cell>
        </row>
        <row r="5438">
          <cell r="F5438" t="str">
            <v>BURCY</v>
          </cell>
        </row>
        <row r="5439">
          <cell r="F5439" t="str">
            <v>BURDIGNES</v>
          </cell>
        </row>
        <row r="5440">
          <cell r="F5440" t="str">
            <v>BURDIGNIN</v>
          </cell>
        </row>
        <row r="5441">
          <cell r="F5441" t="str">
            <v>BURE</v>
          </cell>
        </row>
        <row r="5442">
          <cell r="F5442" t="str">
            <v>BURE</v>
          </cell>
        </row>
        <row r="5443">
          <cell r="F5443" t="str">
            <v>BURE-LES-TEMPLIERS</v>
          </cell>
        </row>
        <row r="5444">
          <cell r="F5444" t="str">
            <v>BURELLES</v>
          </cell>
        </row>
        <row r="5445">
          <cell r="F5445" t="str">
            <v>BURES</v>
          </cell>
        </row>
        <row r="5446">
          <cell r="F5446" t="str">
            <v>BURES</v>
          </cell>
        </row>
        <row r="5447">
          <cell r="F5447" t="str">
            <v>BURES-EN-BRAY</v>
          </cell>
        </row>
        <row r="5448">
          <cell r="F5448" t="str">
            <v>BURES-LES-MONTS</v>
          </cell>
        </row>
        <row r="5449">
          <cell r="F5449" t="str">
            <v>BURES-SUR-YVETTE</v>
          </cell>
        </row>
        <row r="5450">
          <cell r="F5450" t="str">
            <v>BURET</v>
          </cell>
        </row>
        <row r="5451">
          <cell r="F5451" t="str">
            <v>BUREY</v>
          </cell>
        </row>
        <row r="5452">
          <cell r="F5452" t="str">
            <v>BUREY-EN-VAUX</v>
          </cell>
        </row>
        <row r="5453">
          <cell r="F5453" t="str">
            <v>BUREY-LA-COTE</v>
          </cell>
        </row>
        <row r="5454">
          <cell r="F5454" t="str">
            <v>BURG</v>
          </cell>
        </row>
        <row r="5455">
          <cell r="F5455" t="str">
            <v>BURGALAYS</v>
          </cell>
        </row>
        <row r="5456">
          <cell r="F5456" t="str">
            <v>BURGARONNE</v>
          </cell>
        </row>
        <row r="5457">
          <cell r="F5457" t="str">
            <v>BURGAUD</v>
          </cell>
        </row>
        <row r="5458">
          <cell r="F5458" t="str">
            <v>BURGILLE</v>
          </cell>
        </row>
        <row r="5459">
          <cell r="F5459" t="str">
            <v>BURGNAC</v>
          </cell>
        </row>
        <row r="5460">
          <cell r="F5460" t="str">
            <v>BURGY</v>
          </cell>
        </row>
        <row r="5461">
          <cell r="F5461" t="str">
            <v>BURIE</v>
          </cell>
        </row>
        <row r="5462">
          <cell r="F5462" t="str">
            <v>BURIVILLE</v>
          </cell>
        </row>
        <row r="5463">
          <cell r="F5463" t="str">
            <v>BURLATS</v>
          </cell>
        </row>
        <row r="5464">
          <cell r="F5464" t="str">
            <v>BURLIONCOURT</v>
          </cell>
        </row>
        <row r="5465">
          <cell r="F5465" t="str">
            <v>BURNAND</v>
          </cell>
        </row>
        <row r="5466">
          <cell r="F5466" t="str">
            <v>BURNEVILLERS</v>
          </cell>
        </row>
        <row r="5467">
          <cell r="F5467" t="str">
            <v>BURNHAUPT-LE-BAS</v>
          </cell>
        </row>
        <row r="5468">
          <cell r="F5468" t="str">
            <v>BURNHAUPT-LE-HAUT</v>
          </cell>
        </row>
        <row r="5469">
          <cell r="F5469" t="str">
            <v>BUROS</v>
          </cell>
        </row>
        <row r="5470">
          <cell r="F5470" t="str">
            <v>BUROSSE-MENDOUSSE</v>
          </cell>
        </row>
        <row r="5471">
          <cell r="F5471" t="str">
            <v>BURRET</v>
          </cell>
        </row>
        <row r="5472">
          <cell r="F5472" t="str">
            <v>BURSARD</v>
          </cell>
        </row>
        <row r="5473">
          <cell r="F5473" t="str">
            <v>BURTHECOURT-AUX-CHENES</v>
          </cell>
        </row>
        <row r="5474">
          <cell r="F5474" t="str">
            <v>BURTONCOURT</v>
          </cell>
        </row>
        <row r="5475">
          <cell r="F5475" t="str">
            <v>BURY</v>
          </cell>
        </row>
        <row r="5476">
          <cell r="F5476" t="str">
            <v>BURZET</v>
          </cell>
        </row>
        <row r="5477">
          <cell r="F5477" t="str">
            <v>BURZY</v>
          </cell>
        </row>
        <row r="5478">
          <cell r="F5478" t="str">
            <v>BUS</v>
          </cell>
        </row>
        <row r="5479">
          <cell r="F5479" t="str">
            <v>BUSCHWILLER</v>
          </cell>
        </row>
        <row r="5480">
          <cell r="F5480" t="str">
            <v>BUSIGNY</v>
          </cell>
        </row>
        <row r="5481">
          <cell r="F5481" t="str">
            <v>BUS-LA-MESIERE</v>
          </cell>
        </row>
        <row r="5482">
          <cell r="F5482" t="str">
            <v>BUS-LES-ARTOIS</v>
          </cell>
        </row>
        <row r="5483">
          <cell r="F5483" t="str">
            <v>BUSLOUP</v>
          </cell>
        </row>
        <row r="5484">
          <cell r="F5484" t="str">
            <v>BUSNES</v>
          </cell>
        </row>
        <row r="5485">
          <cell r="F5485" t="str">
            <v>BUSQUE</v>
          </cell>
        </row>
        <row r="5486">
          <cell r="F5486" t="str">
            <v>BUSSAC</v>
          </cell>
        </row>
        <row r="5487">
          <cell r="F5487" t="str">
            <v>BUSSAC-FORET</v>
          </cell>
        </row>
        <row r="5488">
          <cell r="F5488" t="str">
            <v>BUSSAC-SUR-CHARENTE</v>
          </cell>
        </row>
        <row r="5489">
          <cell r="F5489" t="str">
            <v>BUS-SAINT-REMY</v>
          </cell>
        </row>
        <row r="5490">
          <cell r="F5490" t="str">
            <v>BUSSANG</v>
          </cell>
        </row>
        <row r="5491">
          <cell r="F5491" t="str">
            <v>BUSSEAU</v>
          </cell>
        </row>
        <row r="5492">
          <cell r="F5492" t="str">
            <v>BUSSEAUT</v>
          </cell>
        </row>
        <row r="5493">
          <cell r="F5493" t="str">
            <v>BUSSEOL</v>
          </cell>
        </row>
        <row r="5494">
          <cell r="F5494" t="str">
            <v>BUSSEROLLES</v>
          </cell>
        </row>
        <row r="5495">
          <cell r="F5495" t="str">
            <v>BUSSEROTTE-ET-MONTENAILLE</v>
          </cell>
        </row>
        <row r="5496">
          <cell r="F5496" t="str">
            <v>BUSSET</v>
          </cell>
        </row>
        <row r="5497">
          <cell r="F5497" t="str">
            <v>BUSSIARES</v>
          </cell>
        </row>
        <row r="5498">
          <cell r="F5498" t="str">
            <v>BUSSIERE</v>
          </cell>
        </row>
        <row r="5499">
          <cell r="F5499" t="str">
            <v>BUSSIERE</v>
          </cell>
        </row>
        <row r="5500">
          <cell r="F5500" t="str">
            <v>BUSSIERE-BADIL</v>
          </cell>
        </row>
        <row r="5501">
          <cell r="F5501" t="str">
            <v>BUSSIERE-BOFFY</v>
          </cell>
        </row>
        <row r="5502">
          <cell r="F5502" t="str">
            <v>BUSSIERE-DUNOISE</v>
          </cell>
        </row>
        <row r="5503">
          <cell r="F5503" t="str">
            <v>BUSSIERE-GALANT</v>
          </cell>
        </row>
        <row r="5504">
          <cell r="F5504" t="str">
            <v>BUSSIERE-NOUVELLE</v>
          </cell>
        </row>
        <row r="5505">
          <cell r="F5505" t="str">
            <v>BUSSIERE-POITEVINE</v>
          </cell>
        </row>
        <row r="5506">
          <cell r="F5506" t="str">
            <v>BUSSIERES</v>
          </cell>
        </row>
        <row r="5507">
          <cell r="F5507" t="str">
            <v>BUSSIERES</v>
          </cell>
        </row>
        <row r="5508">
          <cell r="F5508" t="str">
            <v>BUSSIERES</v>
          </cell>
        </row>
        <row r="5509">
          <cell r="F5509" t="str">
            <v>BUSSIERES</v>
          </cell>
        </row>
        <row r="5510">
          <cell r="F5510" t="str">
            <v>BUSSIERES</v>
          </cell>
        </row>
        <row r="5511">
          <cell r="F5511" t="str">
            <v>BUSSIERES</v>
          </cell>
        </row>
        <row r="5512">
          <cell r="F5512" t="str">
            <v>BUSSIERES</v>
          </cell>
        </row>
        <row r="5513">
          <cell r="F5513" t="str">
            <v>BUSSIERE-SAINT-GEORGES</v>
          </cell>
        </row>
        <row r="5514">
          <cell r="F5514" t="str">
            <v>BUSSIERES-ET-PRUNS</v>
          </cell>
        </row>
        <row r="5515">
          <cell r="F5515" t="str">
            <v>BUSSIERE-SUR-OUCHE</v>
          </cell>
        </row>
        <row r="5516">
          <cell r="F5516" t="str">
            <v>BUSSON</v>
          </cell>
        </row>
        <row r="5517">
          <cell r="F5517" t="str">
            <v>BUSSU</v>
          </cell>
        </row>
        <row r="5518">
          <cell r="F5518" t="str">
            <v>BUSSUNARITS-SARRASQUETTE</v>
          </cell>
        </row>
        <row r="5519">
          <cell r="F5519" t="str">
            <v>BUSSUS-BUSSUEL</v>
          </cell>
        </row>
        <row r="5520">
          <cell r="F5520" t="str">
            <v>BUSSY</v>
          </cell>
        </row>
        <row r="5521">
          <cell r="F5521" t="str">
            <v>BUSSY</v>
          </cell>
        </row>
        <row r="5522">
          <cell r="F5522" t="str">
            <v>BUSSY-ALBIEUX</v>
          </cell>
        </row>
        <row r="5523">
          <cell r="F5523" t="str">
            <v>BUSSY-EN-OTHE</v>
          </cell>
        </row>
        <row r="5524">
          <cell r="F5524" t="str">
            <v>BUSSY-LA-PESLE</v>
          </cell>
        </row>
        <row r="5525">
          <cell r="F5525" t="str">
            <v>BUSSY-LA-PESLE</v>
          </cell>
        </row>
        <row r="5526">
          <cell r="F5526" t="str">
            <v>BUSSY-LE-CHATEAU</v>
          </cell>
        </row>
        <row r="5527">
          <cell r="F5527" t="str">
            <v>BUSSY-LE-GRAND</v>
          </cell>
        </row>
        <row r="5528">
          <cell r="F5528" t="str">
            <v>BUSSY-LE-REPOS</v>
          </cell>
        </row>
        <row r="5529">
          <cell r="F5529" t="str">
            <v>BUSSY-LE-REPOS</v>
          </cell>
        </row>
        <row r="5530">
          <cell r="F5530" t="str">
            <v>BUSSY-LES-DAOURS</v>
          </cell>
        </row>
        <row r="5531">
          <cell r="F5531" t="str">
            <v>BUSSY-LES-POIX</v>
          </cell>
        </row>
        <row r="5532">
          <cell r="F5532" t="str">
            <v>BUSSY-LETTREE</v>
          </cell>
        </row>
        <row r="5533">
          <cell r="F5533" t="str">
            <v>BUSSY-SAINT-GEORGES</v>
          </cell>
        </row>
        <row r="5534">
          <cell r="F5534" t="str">
            <v>BUSSY-SAINT-MARTIN</v>
          </cell>
        </row>
        <row r="5535">
          <cell r="F5535" t="str">
            <v>BUST</v>
          </cell>
        </row>
        <row r="5536">
          <cell r="F5536" t="str">
            <v>BUSTANICO</v>
          </cell>
        </row>
        <row r="5537">
          <cell r="F5537" t="str">
            <v>BUSTINCE-IRIBERRY</v>
          </cell>
        </row>
        <row r="5538">
          <cell r="F5538" t="str">
            <v>BU-SUR-ROUVRES</v>
          </cell>
        </row>
        <row r="5539">
          <cell r="F5539" t="str">
            <v>BUSWILLER</v>
          </cell>
        </row>
        <row r="5540">
          <cell r="F5540" t="str">
            <v>BUSY</v>
          </cell>
        </row>
        <row r="5541">
          <cell r="F5541" t="str">
            <v>BUTHIERS</v>
          </cell>
        </row>
        <row r="5542">
          <cell r="F5542" t="str">
            <v>BUTHIERS</v>
          </cell>
        </row>
        <row r="5543">
          <cell r="F5543" t="str">
            <v>BUTOT</v>
          </cell>
        </row>
        <row r="5544">
          <cell r="F5544" t="str">
            <v>BUTOT-VENESVILLE</v>
          </cell>
        </row>
        <row r="5545">
          <cell r="F5545" t="str">
            <v>BUTRY-SUR-OISE</v>
          </cell>
        </row>
        <row r="5546">
          <cell r="F5546" t="str">
            <v>BUTTEAUX</v>
          </cell>
        </row>
        <row r="5547">
          <cell r="F5547" t="str">
            <v>BUTTEN</v>
          </cell>
        </row>
        <row r="5548">
          <cell r="F5548" t="str">
            <v>BUVERCHY</v>
          </cell>
        </row>
        <row r="5549">
          <cell r="F5549" t="str">
            <v>BUVILLY</v>
          </cell>
        </row>
        <row r="5550">
          <cell r="F5550" t="str">
            <v>BUXERETTE</v>
          </cell>
        </row>
        <row r="5551">
          <cell r="F5551" t="str">
            <v>BUXEROLLES</v>
          </cell>
        </row>
        <row r="5552">
          <cell r="F5552" t="str">
            <v>BUXEROLLES</v>
          </cell>
        </row>
        <row r="5553">
          <cell r="F5553" t="str">
            <v>BUXEUIL</v>
          </cell>
        </row>
        <row r="5554">
          <cell r="F5554" t="str">
            <v>BUXEUIL</v>
          </cell>
        </row>
        <row r="5555">
          <cell r="F5555" t="str">
            <v>BUXEUIL</v>
          </cell>
        </row>
        <row r="5556">
          <cell r="F5556" t="str">
            <v>BUXIERES-D'AILLAC</v>
          </cell>
        </row>
        <row r="5557">
          <cell r="F5557" t="str">
            <v>BUXIERES-LES-CLEFMONT</v>
          </cell>
        </row>
        <row r="5558">
          <cell r="F5558" t="str">
            <v>BUXIERES-LES-MINES</v>
          </cell>
        </row>
        <row r="5559">
          <cell r="F5559" t="str">
            <v>BUXIERES-LES-VILLIERS</v>
          </cell>
        </row>
        <row r="5560">
          <cell r="F5560" t="str">
            <v>BUXIERES-SOUS-LES-COTES</v>
          </cell>
        </row>
        <row r="5561">
          <cell r="F5561" t="str">
            <v>BUXIERES-SOUS-MONTAIGUT</v>
          </cell>
        </row>
        <row r="5562">
          <cell r="F5562" t="str">
            <v>BUXIERES-SUR-ARCE</v>
          </cell>
        </row>
        <row r="5563">
          <cell r="F5563" t="str">
            <v>BUXY</v>
          </cell>
        </row>
        <row r="5564">
          <cell r="F5564" t="str">
            <v>BUYSSCHEURE</v>
          </cell>
        </row>
        <row r="5565">
          <cell r="F5565" t="str">
            <v>BUZAN</v>
          </cell>
        </row>
        <row r="5566">
          <cell r="F5566" t="str">
            <v>BUZANCAIS</v>
          </cell>
        </row>
        <row r="5567">
          <cell r="F5567" t="str">
            <v>BUZANCY</v>
          </cell>
        </row>
        <row r="5568">
          <cell r="F5568" t="str">
            <v>BUZANCY</v>
          </cell>
        </row>
        <row r="5569">
          <cell r="F5569" t="str">
            <v>BUZEINS</v>
          </cell>
        </row>
        <row r="5570">
          <cell r="F5570" t="str">
            <v>BUZET-SUR-BAISE</v>
          </cell>
        </row>
        <row r="5571">
          <cell r="F5571" t="str">
            <v>BUZET-SUR-TARN</v>
          </cell>
        </row>
        <row r="5572">
          <cell r="F5572" t="str">
            <v>BUZIET</v>
          </cell>
        </row>
        <row r="5573">
          <cell r="F5573" t="str">
            <v>BUZIGNARGUES</v>
          </cell>
        </row>
        <row r="5574">
          <cell r="F5574" t="str">
            <v>BUZON</v>
          </cell>
        </row>
        <row r="5575">
          <cell r="F5575" t="str">
            <v>BUZY</v>
          </cell>
        </row>
        <row r="5576">
          <cell r="F5576" t="str">
            <v>BUZY-DARMONT</v>
          </cell>
        </row>
        <row r="5577">
          <cell r="F5577" t="str">
            <v>BY</v>
          </cell>
        </row>
        <row r="5578">
          <cell r="F5578" t="str">
            <v>BYANS-SUR-DOUBS</v>
          </cell>
        </row>
        <row r="5579">
          <cell r="F5579" t="str">
            <v>CABANAC</v>
          </cell>
        </row>
        <row r="5580">
          <cell r="F5580" t="str">
            <v>CABANAC-CAZAUX</v>
          </cell>
        </row>
        <row r="5581">
          <cell r="F5581" t="str">
            <v>CABANAC-ET-VILLAGRAINS</v>
          </cell>
        </row>
        <row r="5582">
          <cell r="F5582" t="str">
            <v>CABANAC-SEGUENVILLE</v>
          </cell>
        </row>
        <row r="5583">
          <cell r="F5583" t="str">
            <v>CABANASSE</v>
          </cell>
        </row>
        <row r="5584">
          <cell r="F5584" t="str">
            <v>CABANES</v>
          </cell>
        </row>
        <row r="5585">
          <cell r="F5585" t="str">
            <v>CABANES</v>
          </cell>
        </row>
        <row r="5586">
          <cell r="F5586" t="str">
            <v>CABANIAL</v>
          </cell>
        </row>
        <row r="5587">
          <cell r="F5587" t="str">
            <v>CABANNES</v>
          </cell>
        </row>
        <row r="5588">
          <cell r="F5588" t="str">
            <v>CABANNES</v>
          </cell>
        </row>
        <row r="5589">
          <cell r="F5589" t="str">
            <v>CABANNES</v>
          </cell>
        </row>
        <row r="5590">
          <cell r="F5590" t="str">
            <v>CABARA</v>
          </cell>
        </row>
        <row r="5591">
          <cell r="F5591" t="str">
            <v>CABARIOT</v>
          </cell>
        </row>
        <row r="5592">
          <cell r="F5592" t="str">
            <v>CABAS-LOUMASSES</v>
          </cell>
        </row>
        <row r="5593">
          <cell r="F5593" t="str">
            <v>CABASSE</v>
          </cell>
        </row>
        <row r="5594">
          <cell r="F5594" t="str">
            <v>CABESTANY</v>
          </cell>
        </row>
        <row r="5595">
          <cell r="F5595" t="str">
            <v>CABIDOS</v>
          </cell>
        </row>
        <row r="5596">
          <cell r="F5596" t="str">
            <v>CABOURG</v>
          </cell>
        </row>
        <row r="5597">
          <cell r="F5597" t="str">
            <v>CABRERETS</v>
          </cell>
        </row>
        <row r="5598">
          <cell r="F5598" t="str">
            <v>CABREROLLES</v>
          </cell>
        </row>
        <row r="5599">
          <cell r="F5599" t="str">
            <v>CABRESPINE</v>
          </cell>
        </row>
        <row r="5600">
          <cell r="F5600" t="str">
            <v>CABRIERES</v>
          </cell>
        </row>
        <row r="5601">
          <cell r="F5601" t="str">
            <v>CABRIERES</v>
          </cell>
        </row>
        <row r="5602">
          <cell r="F5602" t="str">
            <v>CABRIERES-D'AIGUES</v>
          </cell>
        </row>
        <row r="5603">
          <cell r="F5603" t="str">
            <v>CABRIERES-D'AVIGNON</v>
          </cell>
        </row>
        <row r="5604">
          <cell r="F5604" t="str">
            <v>CABRIES</v>
          </cell>
        </row>
        <row r="5605">
          <cell r="F5605" t="str">
            <v>CABRIS</v>
          </cell>
        </row>
        <row r="5606">
          <cell r="F5606" t="str">
            <v>CACHAN</v>
          </cell>
        </row>
        <row r="5607">
          <cell r="F5607" t="str">
            <v>CACHEN</v>
          </cell>
        </row>
        <row r="5608">
          <cell r="F5608" t="str">
            <v>CACHY</v>
          </cell>
        </row>
        <row r="5609">
          <cell r="F5609" t="str">
            <v>CADALEN</v>
          </cell>
        </row>
        <row r="5610">
          <cell r="F5610" t="str">
            <v>CADARCET</v>
          </cell>
        </row>
        <row r="5611">
          <cell r="F5611" t="str">
            <v>CADARSAC</v>
          </cell>
        </row>
        <row r="5612">
          <cell r="F5612" t="str">
            <v>CADAUJAC</v>
          </cell>
        </row>
        <row r="5613">
          <cell r="F5613" t="str">
            <v>CADEAC</v>
          </cell>
        </row>
        <row r="5614">
          <cell r="F5614" t="str">
            <v>CADEILHAN</v>
          </cell>
        </row>
        <row r="5615">
          <cell r="F5615" t="str">
            <v>CADEILHAN-TRACHERE</v>
          </cell>
        </row>
        <row r="5616">
          <cell r="F5616" t="str">
            <v>CADEILLAN</v>
          </cell>
        </row>
        <row r="5617">
          <cell r="F5617" t="str">
            <v>CADEMENE</v>
          </cell>
        </row>
        <row r="5618">
          <cell r="F5618" t="str">
            <v>CADEN</v>
          </cell>
        </row>
        <row r="5619">
          <cell r="F5619" t="str">
            <v>CADENET</v>
          </cell>
        </row>
        <row r="5620">
          <cell r="F5620" t="str">
            <v>CADEROUSSE</v>
          </cell>
        </row>
        <row r="5621">
          <cell r="F5621" t="str">
            <v>CADIERE-D'AZUR</v>
          </cell>
        </row>
        <row r="5622">
          <cell r="F5622" t="str">
            <v>CADIERE-ET-CAMBO</v>
          </cell>
        </row>
        <row r="5623">
          <cell r="F5623" t="str">
            <v>CADILLAC</v>
          </cell>
        </row>
        <row r="5624">
          <cell r="F5624" t="str">
            <v>CADILLAC-EN-FRONSADAIS</v>
          </cell>
        </row>
        <row r="5625">
          <cell r="F5625" t="str">
            <v>CADILLON</v>
          </cell>
        </row>
        <row r="5626">
          <cell r="F5626" t="str">
            <v>CADIX</v>
          </cell>
        </row>
        <row r="5627">
          <cell r="F5627" t="str">
            <v>CADOLIVE</v>
          </cell>
        </row>
        <row r="5628">
          <cell r="F5628" t="str">
            <v>CADOURS</v>
          </cell>
        </row>
        <row r="5629">
          <cell r="F5629" t="str">
            <v>CADRIEU</v>
          </cell>
        </row>
        <row r="5630">
          <cell r="F5630" t="str">
            <v>CAEN</v>
          </cell>
        </row>
        <row r="5631">
          <cell r="F5631" t="str">
            <v>CAESTRE</v>
          </cell>
        </row>
        <row r="5632">
          <cell r="F5632" t="str">
            <v>CAFFIERS</v>
          </cell>
        </row>
        <row r="5633">
          <cell r="F5633" t="str">
            <v>CAGNAC-LES-MINES</v>
          </cell>
        </row>
        <row r="5634">
          <cell r="F5634" t="str">
            <v>CAGNANO</v>
          </cell>
        </row>
        <row r="5635">
          <cell r="F5635" t="str">
            <v>CAGNES-SUR-MER</v>
          </cell>
        </row>
        <row r="5636">
          <cell r="F5636" t="str">
            <v>CAGNICOURT</v>
          </cell>
        </row>
        <row r="5637">
          <cell r="F5637" t="str">
            <v>CAGNONCLES</v>
          </cell>
        </row>
        <row r="5638">
          <cell r="F5638" t="str">
            <v>CAGNOTTE</v>
          </cell>
        </row>
        <row r="5639">
          <cell r="F5639" t="str">
            <v>CAGNY</v>
          </cell>
        </row>
        <row r="5640">
          <cell r="F5640" t="str">
            <v>CAGNY</v>
          </cell>
        </row>
        <row r="5641">
          <cell r="F5641" t="str">
            <v>CAHAGNES</v>
          </cell>
        </row>
        <row r="5642">
          <cell r="F5642" t="str">
            <v>CAHAGNOLLES</v>
          </cell>
        </row>
        <row r="5643">
          <cell r="F5643" t="str">
            <v>CAHAIGNES</v>
          </cell>
        </row>
        <row r="5644">
          <cell r="F5644" t="str">
            <v>CAHAN</v>
          </cell>
        </row>
        <row r="5645">
          <cell r="F5645" t="str">
            <v>CAHARET</v>
          </cell>
        </row>
        <row r="5646">
          <cell r="F5646" t="str">
            <v>CAHON</v>
          </cell>
        </row>
        <row r="5647">
          <cell r="F5647" t="str">
            <v>CAHORS</v>
          </cell>
        </row>
        <row r="5648">
          <cell r="F5648" t="str">
            <v>CAHUS</v>
          </cell>
        </row>
        <row r="5649">
          <cell r="F5649" t="str">
            <v>CAHUZAC</v>
          </cell>
        </row>
        <row r="5650">
          <cell r="F5650" t="str">
            <v>CAHUZAC</v>
          </cell>
        </row>
        <row r="5651">
          <cell r="F5651" t="str">
            <v>CAHUZAC</v>
          </cell>
        </row>
        <row r="5652">
          <cell r="F5652" t="str">
            <v>CAHUZAC-SUR-ADOUR</v>
          </cell>
        </row>
        <row r="5653">
          <cell r="F5653" t="str">
            <v>CAHUZAC-SUR-VERE</v>
          </cell>
        </row>
        <row r="5654">
          <cell r="F5654" t="str">
            <v>CAIGNAC</v>
          </cell>
        </row>
        <row r="5655">
          <cell r="F5655" t="str">
            <v>CAILAR</v>
          </cell>
        </row>
        <row r="5656">
          <cell r="F5656" t="str">
            <v>CAILHAU</v>
          </cell>
        </row>
        <row r="5657">
          <cell r="F5657" t="str">
            <v>CAILHAVEL</v>
          </cell>
        </row>
        <row r="5658">
          <cell r="F5658" t="str">
            <v>CAILLA</v>
          </cell>
        </row>
        <row r="5659">
          <cell r="F5659" t="str">
            <v>CAILLAC</v>
          </cell>
        </row>
        <row r="5660">
          <cell r="F5660" t="str">
            <v>CAILLAVET</v>
          </cell>
        </row>
        <row r="5661">
          <cell r="F5661" t="str">
            <v>CAILLE</v>
          </cell>
        </row>
        <row r="5662">
          <cell r="F5662" t="str">
            <v>CAILLERE-SAINT-HILAIRE</v>
          </cell>
        </row>
        <row r="5663">
          <cell r="F5663" t="str">
            <v>CAILLEVILLE</v>
          </cell>
        </row>
        <row r="5664">
          <cell r="F5664" t="str">
            <v>CAILLOUEL-CREPIGNY</v>
          </cell>
        </row>
        <row r="5665">
          <cell r="F5665" t="str">
            <v>CAILLOUET-ORGEVILLE</v>
          </cell>
        </row>
        <row r="5666">
          <cell r="F5666" t="str">
            <v>CAILLOUX-SUR-FONTAINES</v>
          </cell>
        </row>
        <row r="5667">
          <cell r="F5667" t="str">
            <v>CAILLY</v>
          </cell>
        </row>
        <row r="5668">
          <cell r="F5668" t="str">
            <v>CAILLY-SUR-EURE</v>
          </cell>
        </row>
        <row r="5669">
          <cell r="F5669" t="str">
            <v>CAINE</v>
          </cell>
        </row>
        <row r="5670">
          <cell r="F5670" t="str">
            <v>CAIRANNE</v>
          </cell>
        </row>
        <row r="5671">
          <cell r="F5671" t="str">
            <v>CAIRE</v>
          </cell>
        </row>
        <row r="5672">
          <cell r="F5672" t="str">
            <v>CAIRON</v>
          </cell>
        </row>
        <row r="5673">
          <cell r="F5673" t="str">
            <v>CAISNES</v>
          </cell>
        </row>
        <row r="5674">
          <cell r="F5674" t="str">
            <v>CAISSARGUES</v>
          </cell>
        </row>
        <row r="5675">
          <cell r="F5675" t="str">
            <v>CAIX</v>
          </cell>
        </row>
        <row r="5676">
          <cell r="F5676" t="str">
            <v>CAIXAS</v>
          </cell>
        </row>
        <row r="5677">
          <cell r="F5677" t="str">
            <v>CAIXON</v>
          </cell>
        </row>
        <row r="5678">
          <cell r="F5678" t="str">
            <v>CAJARC</v>
          </cell>
        </row>
        <row r="5679">
          <cell r="F5679" t="str">
            <v>CALACUCCIA</v>
          </cell>
        </row>
        <row r="5680">
          <cell r="F5680" t="str">
            <v>CALAIS</v>
          </cell>
        </row>
        <row r="5681">
          <cell r="F5681" t="str">
            <v>CALAMANE</v>
          </cell>
        </row>
        <row r="5682">
          <cell r="F5682" t="str">
            <v>CALAN</v>
          </cell>
        </row>
        <row r="5683">
          <cell r="F5683" t="str">
            <v>CALANHEL</v>
          </cell>
        </row>
        <row r="5684">
          <cell r="F5684" t="str">
            <v>CALAVANTE</v>
          </cell>
        </row>
        <row r="5685">
          <cell r="F5685" t="str">
            <v>CALCATOGGIO</v>
          </cell>
        </row>
        <row r="5686">
          <cell r="F5686" t="str">
            <v>CALCE</v>
          </cell>
        </row>
        <row r="5687">
          <cell r="F5687" t="str">
            <v>CALENZANA</v>
          </cell>
        </row>
        <row r="5688">
          <cell r="F5688" t="str">
            <v>CALES</v>
          </cell>
        </row>
        <row r="5689">
          <cell r="F5689" t="str">
            <v>CALES</v>
          </cell>
        </row>
        <row r="5690">
          <cell r="F5690" t="str">
            <v>CALIGNAC</v>
          </cell>
        </row>
        <row r="5691">
          <cell r="F5691" t="str">
            <v>CALIGNY</v>
          </cell>
        </row>
        <row r="5692">
          <cell r="F5692" t="str">
            <v>CALLAC</v>
          </cell>
        </row>
        <row r="5693">
          <cell r="F5693" t="str">
            <v>CALLAS</v>
          </cell>
        </row>
        <row r="5694">
          <cell r="F5694" t="str">
            <v>CALLEN</v>
          </cell>
        </row>
        <row r="5695">
          <cell r="F5695" t="str">
            <v>CALLENGEVILLE</v>
          </cell>
        </row>
        <row r="5696">
          <cell r="F5696" t="str">
            <v>CALLEVILLE</v>
          </cell>
        </row>
        <row r="5697">
          <cell r="F5697" t="str">
            <v>CALLEVILLE-LES-DEUX-EGLISES</v>
          </cell>
        </row>
        <row r="5698">
          <cell r="F5698" t="str">
            <v>CALLIAN</v>
          </cell>
        </row>
        <row r="5699">
          <cell r="F5699" t="str">
            <v>CALLIAN</v>
          </cell>
        </row>
        <row r="5700">
          <cell r="F5700" t="str">
            <v>CALMEILLES</v>
          </cell>
        </row>
        <row r="5701">
          <cell r="F5701" t="str">
            <v>CALMELS-ET-LE-VIALA</v>
          </cell>
        </row>
        <row r="5702">
          <cell r="F5702" t="str">
            <v>CALMETTE</v>
          </cell>
        </row>
        <row r="5703">
          <cell r="F5703" t="str">
            <v>CALMONT</v>
          </cell>
        </row>
        <row r="5704">
          <cell r="F5704" t="str">
            <v>CALMONT</v>
          </cell>
        </row>
        <row r="5705">
          <cell r="F5705" t="str">
            <v>CALMOUTIER</v>
          </cell>
        </row>
        <row r="5706">
          <cell r="F5706" t="str">
            <v>CALOIRE</v>
          </cell>
        </row>
        <row r="5707">
          <cell r="F5707" t="str">
            <v>CALONGES</v>
          </cell>
        </row>
        <row r="5708">
          <cell r="F5708" t="str">
            <v>CALONNE-RICOUART</v>
          </cell>
        </row>
        <row r="5709">
          <cell r="F5709" t="str">
            <v>CALONNE-SUR-LA-LYS</v>
          </cell>
        </row>
        <row r="5710">
          <cell r="F5710" t="str">
            <v>CALORGUEN</v>
          </cell>
        </row>
        <row r="5711">
          <cell r="F5711" t="str">
            <v>CALOTTERIE</v>
          </cell>
        </row>
        <row r="5712">
          <cell r="F5712" t="str">
            <v>CALUIRE-ET-CUIRE</v>
          </cell>
        </row>
        <row r="5713">
          <cell r="F5713" t="str">
            <v>CALVI</v>
          </cell>
        </row>
        <row r="5714">
          <cell r="F5714" t="str">
            <v>CALVIAC</v>
          </cell>
        </row>
        <row r="5715">
          <cell r="F5715" t="str">
            <v>CALVIAC-EN-PERIGORD</v>
          </cell>
        </row>
        <row r="5716">
          <cell r="F5716" t="str">
            <v>CALVIGNAC</v>
          </cell>
        </row>
        <row r="5717">
          <cell r="F5717" t="str">
            <v>CALVINET</v>
          </cell>
        </row>
        <row r="5718">
          <cell r="F5718" t="str">
            <v>CALVISSON</v>
          </cell>
        </row>
        <row r="5719">
          <cell r="F5719" t="str">
            <v>CALZAN</v>
          </cell>
        </row>
        <row r="5720">
          <cell r="F5720" t="str">
            <v>CAMALES</v>
          </cell>
        </row>
        <row r="5721">
          <cell r="F5721" t="str">
            <v>CAMARADE</v>
          </cell>
        </row>
        <row r="5722">
          <cell r="F5722" t="str">
            <v>CAMARES</v>
          </cell>
        </row>
        <row r="5723">
          <cell r="F5723" t="str">
            <v>CAMARET-SUR-AIGUES</v>
          </cell>
        </row>
        <row r="5724">
          <cell r="F5724" t="str">
            <v>CAMARET-SUR-MER</v>
          </cell>
        </row>
        <row r="5725">
          <cell r="F5725" t="str">
            <v>CAMARSAC</v>
          </cell>
        </row>
        <row r="5726">
          <cell r="F5726" t="str">
            <v>CAMBAYRAC</v>
          </cell>
        </row>
        <row r="5727">
          <cell r="F5727" t="str">
            <v>CAMBE</v>
          </cell>
        </row>
        <row r="5728">
          <cell r="F5728" t="str">
            <v>CAMBERNARD</v>
          </cell>
        </row>
        <row r="5729">
          <cell r="F5729" t="str">
            <v>CAMBERNON</v>
          </cell>
        </row>
        <row r="5730">
          <cell r="F5730" t="str">
            <v>CAMBES</v>
          </cell>
        </row>
        <row r="5731">
          <cell r="F5731" t="str">
            <v>CAMBES</v>
          </cell>
        </row>
        <row r="5732">
          <cell r="F5732" t="str">
            <v>CAMBES</v>
          </cell>
        </row>
        <row r="5733">
          <cell r="F5733" t="str">
            <v>CAMBES-EN-PLAINE</v>
          </cell>
        </row>
        <row r="5734">
          <cell r="F5734" t="str">
            <v>CAMBIA</v>
          </cell>
        </row>
        <row r="5735">
          <cell r="F5735" t="str">
            <v>CAMBIAC</v>
          </cell>
        </row>
        <row r="5736">
          <cell r="F5736" t="str">
            <v>CAMBIEURE</v>
          </cell>
        </row>
        <row r="5737">
          <cell r="F5737" t="str">
            <v>CAMBLAIN-CHATELAIN</v>
          </cell>
        </row>
        <row r="5738">
          <cell r="F5738" t="str">
            <v>CAMBLAIN-L'ABBE</v>
          </cell>
        </row>
        <row r="5739">
          <cell r="F5739" t="str">
            <v>CAMBLANES-ET-MEYNAC</v>
          </cell>
        </row>
        <row r="5740">
          <cell r="F5740" t="str">
            <v>CAMBLIGNEUL</v>
          </cell>
        </row>
        <row r="5741">
          <cell r="F5741" t="str">
            <v>CAMBO-LES-BAINS</v>
          </cell>
        </row>
        <row r="5742">
          <cell r="F5742" t="str">
            <v>CAMBON</v>
          </cell>
        </row>
        <row r="5743">
          <cell r="F5743" t="str">
            <v>CAMBON-ET-SALVERGUES</v>
          </cell>
        </row>
        <row r="5744">
          <cell r="F5744" t="str">
            <v>CAMBON-LES-LAVAUR</v>
          </cell>
        </row>
        <row r="5745">
          <cell r="F5745" t="str">
            <v>CAMBOULAZET</v>
          </cell>
        </row>
        <row r="5746">
          <cell r="F5746" t="str">
            <v>CAMBOULIT</v>
          </cell>
        </row>
        <row r="5747">
          <cell r="F5747" t="str">
            <v>CAMBOUNES</v>
          </cell>
        </row>
        <row r="5748">
          <cell r="F5748" t="str">
            <v>CAMBOUNET-SUR-LE-SOR</v>
          </cell>
        </row>
        <row r="5749">
          <cell r="F5749" t="str">
            <v>CAMBOUT</v>
          </cell>
        </row>
        <row r="5750">
          <cell r="F5750" t="str">
            <v>CAMBRAI</v>
          </cell>
        </row>
        <row r="5751">
          <cell r="F5751" t="str">
            <v>CAMBREMER</v>
          </cell>
        </row>
        <row r="5752">
          <cell r="F5752" t="str">
            <v>CAMBRIN</v>
          </cell>
        </row>
        <row r="5753">
          <cell r="F5753" t="str">
            <v>CAMBRON</v>
          </cell>
        </row>
        <row r="5754">
          <cell r="F5754" t="str">
            <v>CAMBRONNE-LES-CLERMONT</v>
          </cell>
        </row>
        <row r="5755">
          <cell r="F5755" t="str">
            <v>CAMBRONNE-LES-RIBECOURT</v>
          </cell>
        </row>
        <row r="5756">
          <cell r="F5756" t="str">
            <v>CAMBURAT</v>
          </cell>
        </row>
        <row r="5757">
          <cell r="F5757" t="str">
            <v>CAME</v>
          </cell>
        </row>
        <row r="5758">
          <cell r="F5758" t="str">
            <v>CAMELAS</v>
          </cell>
        </row>
        <row r="5759">
          <cell r="F5759" t="str">
            <v>CAMELIN</v>
          </cell>
        </row>
        <row r="5760">
          <cell r="F5760" t="str">
            <v>CAMEMBERT</v>
          </cell>
        </row>
        <row r="5761">
          <cell r="F5761" t="str">
            <v>CAMETOURS</v>
          </cell>
        </row>
        <row r="5762">
          <cell r="F5762" t="str">
            <v>CAMIAC-ET-SAINT-DENIS</v>
          </cell>
        </row>
        <row r="5763">
          <cell r="F5763" t="str">
            <v>CAMIERS</v>
          </cell>
        </row>
        <row r="5764">
          <cell r="F5764" t="str">
            <v>CAMIRAN</v>
          </cell>
        </row>
        <row r="5765">
          <cell r="F5765" t="str">
            <v>CAMJAC</v>
          </cell>
        </row>
        <row r="5766">
          <cell r="F5766" t="str">
            <v>CAMLEZ</v>
          </cell>
        </row>
        <row r="5767">
          <cell r="F5767" t="str">
            <v>CAMMAZES</v>
          </cell>
        </row>
        <row r="5768">
          <cell r="F5768" t="str">
            <v>CAMOEL</v>
          </cell>
        </row>
        <row r="5769">
          <cell r="F5769" t="str">
            <v>CAMON</v>
          </cell>
        </row>
        <row r="5770">
          <cell r="F5770" t="str">
            <v>CAMON</v>
          </cell>
        </row>
        <row r="5771">
          <cell r="F5771" t="str">
            <v>CAMOPI</v>
          </cell>
        </row>
        <row r="5772">
          <cell r="F5772" t="str">
            <v>CAMORS</v>
          </cell>
        </row>
        <row r="5773">
          <cell r="F5773" t="str">
            <v>CAMOU-CIHIGUE</v>
          </cell>
        </row>
        <row r="5774">
          <cell r="F5774" t="str">
            <v>CAMOUS</v>
          </cell>
        </row>
        <row r="5775">
          <cell r="F5775" t="str">
            <v>CAMPAGNAC</v>
          </cell>
        </row>
        <row r="5776">
          <cell r="F5776" t="str">
            <v>CAMPAGNAC</v>
          </cell>
        </row>
        <row r="5777">
          <cell r="F5777" t="str">
            <v>CAMPAGNAC-LES-QUERCY</v>
          </cell>
        </row>
        <row r="5778">
          <cell r="F5778" t="str">
            <v>CAMPAGNA-DE-SAULT</v>
          </cell>
        </row>
        <row r="5779">
          <cell r="F5779" t="str">
            <v>CAMPAGNAN</v>
          </cell>
        </row>
        <row r="5780">
          <cell r="F5780" t="str">
            <v>CAMPAGNE</v>
          </cell>
        </row>
        <row r="5781">
          <cell r="F5781" t="str">
            <v>CAMPAGNE</v>
          </cell>
        </row>
        <row r="5782">
          <cell r="F5782" t="str">
            <v>CAMPAGNE</v>
          </cell>
        </row>
        <row r="5783">
          <cell r="F5783" t="str">
            <v>CAMPAGNE</v>
          </cell>
        </row>
        <row r="5784">
          <cell r="F5784" t="str">
            <v>CAMPAGNE-D'ARMAGNAC</v>
          </cell>
        </row>
        <row r="5785">
          <cell r="F5785" t="str">
            <v>CAMPAGNE-LES-BOULONNAIS</v>
          </cell>
        </row>
        <row r="5786">
          <cell r="F5786" t="str">
            <v>CAMPAGNE-LES-GUINES</v>
          </cell>
        </row>
        <row r="5787">
          <cell r="F5787" t="str">
            <v>CAMPAGNE-LES-HESDIN</v>
          </cell>
        </row>
        <row r="5788">
          <cell r="F5788" t="str">
            <v>CAMPAGNE-LES-WARDRECQUES</v>
          </cell>
        </row>
        <row r="5789">
          <cell r="F5789" t="str">
            <v>CAMPAGNE-SUR-ARIZE</v>
          </cell>
        </row>
        <row r="5790">
          <cell r="F5790" t="str">
            <v>CAMPAGNE-SUR-AUDE</v>
          </cell>
        </row>
        <row r="5791">
          <cell r="F5791" t="str">
            <v>CAMPAGNOLLES</v>
          </cell>
        </row>
        <row r="5792">
          <cell r="F5792" t="str">
            <v>CAMPAN</v>
          </cell>
        </row>
        <row r="5793">
          <cell r="F5793" t="str">
            <v>CAMPANA</v>
          </cell>
        </row>
        <row r="5794">
          <cell r="F5794" t="str">
            <v>CAMPANDRE-VALCONGRAIN</v>
          </cell>
        </row>
        <row r="5795">
          <cell r="F5795" t="str">
            <v>CAMPARAN</v>
          </cell>
        </row>
        <row r="5796">
          <cell r="F5796" t="str">
            <v>CAMPBON</v>
          </cell>
        </row>
        <row r="5797">
          <cell r="F5797" t="str">
            <v>CAMPEAUX</v>
          </cell>
        </row>
        <row r="5798">
          <cell r="F5798" t="str">
            <v>CAMPEAUX</v>
          </cell>
        </row>
        <row r="5799">
          <cell r="F5799" t="str">
            <v>CAMPEL</v>
          </cell>
        </row>
        <row r="5800">
          <cell r="F5800" t="str">
            <v>CAMPENEAC</v>
          </cell>
        </row>
        <row r="5801">
          <cell r="F5801" t="str">
            <v>CAMPESTRE-ET-LUC</v>
          </cell>
        </row>
        <row r="5802">
          <cell r="F5802" t="str">
            <v>CAMPET-ET-LAMOLERE</v>
          </cell>
        </row>
        <row r="5803">
          <cell r="F5803" t="str">
            <v>CAMPHIN-EN-CAREMBAULT</v>
          </cell>
        </row>
        <row r="5804">
          <cell r="F5804" t="str">
            <v>CAMPHIN-EN-PEVELE</v>
          </cell>
        </row>
        <row r="5805">
          <cell r="F5805" t="str">
            <v>CAMPI</v>
          </cell>
        </row>
        <row r="5806">
          <cell r="F5806" t="str">
            <v>CAMPIGNEULLES-LES-GRANDES</v>
          </cell>
        </row>
        <row r="5807">
          <cell r="F5807" t="str">
            <v>CAMPIGNEULLES-LES-PETITES</v>
          </cell>
        </row>
        <row r="5808">
          <cell r="F5808" t="str">
            <v>CAMPIGNY</v>
          </cell>
        </row>
        <row r="5809">
          <cell r="F5809" t="str">
            <v>CAMPIGNY</v>
          </cell>
        </row>
        <row r="5810">
          <cell r="F5810" t="str">
            <v>CAMPILE</v>
          </cell>
        </row>
        <row r="5811">
          <cell r="F5811" t="str">
            <v>CAMPISTROUS</v>
          </cell>
        </row>
        <row r="5812">
          <cell r="F5812" t="str">
            <v>CAMPITELLO</v>
          </cell>
        </row>
        <row r="5813">
          <cell r="F5813" t="str">
            <v>CAMPLONG</v>
          </cell>
        </row>
        <row r="5814">
          <cell r="F5814" t="str">
            <v>CAMPLONG-D'AUDE</v>
          </cell>
        </row>
        <row r="5815">
          <cell r="F5815" t="str">
            <v>CAMPNEUSEVILLE</v>
          </cell>
        </row>
        <row r="5816">
          <cell r="F5816" t="str">
            <v>CAMPO</v>
          </cell>
        </row>
        <row r="5817">
          <cell r="F5817" t="str">
            <v>CAMPOME</v>
          </cell>
        </row>
        <row r="5818">
          <cell r="F5818" t="str">
            <v>CAMPOURIEZ</v>
          </cell>
        </row>
        <row r="5819">
          <cell r="F5819" t="str">
            <v>CAMPOUSSY</v>
          </cell>
        </row>
        <row r="5820">
          <cell r="F5820" t="str">
            <v>CAMPREMY</v>
          </cell>
        </row>
        <row r="5821">
          <cell r="F5821" t="str">
            <v>CAMPROND</v>
          </cell>
        </row>
        <row r="5822">
          <cell r="F5822" t="str">
            <v>CAMPSAS</v>
          </cell>
        </row>
        <row r="5823">
          <cell r="F5823" t="str">
            <v>CAMPSEGRET</v>
          </cell>
        </row>
        <row r="5824">
          <cell r="F5824" t="str">
            <v>CAMPS-EN-AMIENOIS</v>
          </cell>
        </row>
        <row r="5825">
          <cell r="F5825" t="str">
            <v>CAMPS-LA-SOURCE</v>
          </cell>
        </row>
        <row r="5826">
          <cell r="F5826" t="str">
            <v>CAMPS-SAINT-MATHURIN-LEOBAZEL</v>
          </cell>
        </row>
        <row r="5827">
          <cell r="F5827" t="str">
            <v>CAMPS-SUR-L'AGLY</v>
          </cell>
        </row>
        <row r="5828">
          <cell r="F5828" t="str">
            <v>CAMPS-SUR-L'ISLE</v>
          </cell>
        </row>
        <row r="5829">
          <cell r="F5829" t="str">
            <v>CAMPUAC</v>
          </cell>
        </row>
        <row r="5830">
          <cell r="F5830" t="str">
            <v>CAMPUGNAN</v>
          </cell>
        </row>
        <row r="5831">
          <cell r="F5831" t="str">
            <v>CAMPUZAN</v>
          </cell>
        </row>
        <row r="5832">
          <cell r="F5832" t="str">
            <v>CAMURAC</v>
          </cell>
        </row>
        <row r="5833">
          <cell r="F5833" t="str">
            <v>CANALE-DI-VERDE</v>
          </cell>
        </row>
        <row r="5834">
          <cell r="F5834" t="str">
            <v>CANALS</v>
          </cell>
        </row>
        <row r="5835">
          <cell r="F5835" t="str">
            <v>CANAPLES</v>
          </cell>
        </row>
        <row r="5836">
          <cell r="F5836" t="str">
            <v>CANAPPEVILLE</v>
          </cell>
        </row>
        <row r="5837">
          <cell r="F5837" t="str">
            <v>CANAPVILLE</v>
          </cell>
        </row>
        <row r="5838">
          <cell r="F5838" t="str">
            <v>CANAPVILLE</v>
          </cell>
        </row>
        <row r="5839">
          <cell r="F5839" t="str">
            <v>CANARI</v>
          </cell>
        </row>
        <row r="5840">
          <cell r="F5840" t="str">
            <v>CANAULES-ET-ARGENTIERES</v>
          </cell>
        </row>
        <row r="5841">
          <cell r="F5841" t="str">
            <v>CANAVAGGIA</v>
          </cell>
        </row>
        <row r="5842">
          <cell r="F5842" t="str">
            <v>CANAVEILLES</v>
          </cell>
        </row>
        <row r="5843">
          <cell r="F5843" t="str">
            <v>CANCALE</v>
          </cell>
        </row>
        <row r="5844">
          <cell r="F5844" t="str">
            <v>CANCHY</v>
          </cell>
        </row>
        <row r="5845">
          <cell r="F5845" t="str">
            <v>CANCHY</v>
          </cell>
        </row>
        <row r="5846">
          <cell r="F5846" t="str">
            <v>CANCON</v>
          </cell>
        </row>
        <row r="5847">
          <cell r="F5847" t="str">
            <v>CANDAS</v>
          </cell>
        </row>
        <row r="5848">
          <cell r="F5848" t="str">
            <v>CANDE</v>
          </cell>
        </row>
        <row r="5849">
          <cell r="F5849" t="str">
            <v>CANDES-SAINT-MARTIN</v>
          </cell>
        </row>
        <row r="5850">
          <cell r="F5850" t="str">
            <v>CANDE-SUR-BEUVRON</v>
          </cell>
        </row>
        <row r="5851">
          <cell r="F5851" t="str">
            <v>CANDILLARGUES</v>
          </cell>
        </row>
        <row r="5852">
          <cell r="F5852" t="str">
            <v>CANDOR</v>
          </cell>
        </row>
        <row r="5853">
          <cell r="F5853" t="str">
            <v>CANDRESSE</v>
          </cell>
        </row>
        <row r="5854">
          <cell r="F5854" t="str">
            <v>CANEHAN</v>
          </cell>
        </row>
        <row r="5855">
          <cell r="F5855" t="str">
            <v>CANEJAN</v>
          </cell>
        </row>
        <row r="5856">
          <cell r="F5856" t="str">
            <v>CANENS</v>
          </cell>
        </row>
        <row r="5857">
          <cell r="F5857" t="str">
            <v>CANENX-ET-REAUT</v>
          </cell>
        </row>
        <row r="5858">
          <cell r="F5858" t="str">
            <v>CANET</v>
          </cell>
        </row>
        <row r="5859">
          <cell r="F5859" t="str">
            <v>CANET</v>
          </cell>
        </row>
        <row r="5860">
          <cell r="F5860" t="str">
            <v>CANET-DE-SALARS</v>
          </cell>
        </row>
        <row r="5861">
          <cell r="F5861" t="str">
            <v>CANET-EN-ROUSSILLON</v>
          </cell>
        </row>
        <row r="5862">
          <cell r="F5862" t="str">
            <v>CANETTEMONT</v>
          </cell>
        </row>
        <row r="5863">
          <cell r="F5863" t="str">
            <v>CANGEY</v>
          </cell>
        </row>
        <row r="5864">
          <cell r="F5864" t="str">
            <v>CANIAC-DU-CAUSSE</v>
          </cell>
        </row>
        <row r="5865">
          <cell r="F5865" t="str">
            <v>CANIHUEL</v>
          </cell>
        </row>
        <row r="5866">
          <cell r="F5866" t="str">
            <v>CANILHAC</v>
          </cell>
        </row>
        <row r="5867">
          <cell r="F5867" t="str">
            <v>CANISY</v>
          </cell>
        </row>
        <row r="5868">
          <cell r="F5868" t="str">
            <v>CANLERS</v>
          </cell>
        </row>
        <row r="5869">
          <cell r="F5869" t="str">
            <v>CANLY</v>
          </cell>
        </row>
        <row r="5870">
          <cell r="F5870" t="str">
            <v>CANNECTANCOURT</v>
          </cell>
        </row>
        <row r="5871">
          <cell r="F5871" t="str">
            <v>CANNELLE</v>
          </cell>
        </row>
        <row r="5872">
          <cell r="F5872" t="str">
            <v>CANNES</v>
          </cell>
        </row>
        <row r="5873">
          <cell r="F5873" t="str">
            <v>CANNES-ECLUSE</v>
          </cell>
        </row>
        <row r="5874">
          <cell r="F5874" t="str">
            <v>CANNES-ET-CLAIRAN</v>
          </cell>
        </row>
        <row r="5875">
          <cell r="F5875" t="str">
            <v>CANNESSIERES</v>
          </cell>
        </row>
        <row r="5876">
          <cell r="F5876" t="str">
            <v>CANNET</v>
          </cell>
        </row>
        <row r="5877">
          <cell r="F5877" t="str">
            <v>CANNET</v>
          </cell>
        </row>
        <row r="5878">
          <cell r="F5878" t="str">
            <v>CANNET-DES-MAURES</v>
          </cell>
        </row>
        <row r="5879">
          <cell r="F5879" t="str">
            <v>CANNY-SUR-MATZ</v>
          </cell>
        </row>
        <row r="5880">
          <cell r="F5880" t="str">
            <v>CANNY-SUR-THERAIN</v>
          </cell>
        </row>
        <row r="5881">
          <cell r="F5881" t="str">
            <v>CANOHES</v>
          </cell>
        </row>
        <row r="5882">
          <cell r="F5882" t="str">
            <v>CANOURGUE</v>
          </cell>
        </row>
        <row r="5883">
          <cell r="F5883" t="str">
            <v>CANOUVILLE</v>
          </cell>
        </row>
        <row r="5884">
          <cell r="F5884" t="str">
            <v>CANTAING-SUR-ESCAUT</v>
          </cell>
        </row>
        <row r="5885">
          <cell r="F5885" t="str">
            <v>CANTAOUS</v>
          </cell>
        </row>
        <row r="5886">
          <cell r="F5886" t="str">
            <v>CANTARON</v>
          </cell>
        </row>
        <row r="5887">
          <cell r="F5887" t="str">
            <v>CANTE</v>
          </cell>
        </row>
        <row r="5888">
          <cell r="F5888" t="str">
            <v>CANTELEU</v>
          </cell>
        </row>
        <row r="5889">
          <cell r="F5889" t="str">
            <v>CANTELEUX</v>
          </cell>
        </row>
        <row r="5890">
          <cell r="F5890" t="str">
            <v>CANTELOUP</v>
          </cell>
        </row>
        <row r="5891">
          <cell r="F5891" t="str">
            <v>CANTELOUP</v>
          </cell>
        </row>
        <row r="5892">
          <cell r="F5892" t="str">
            <v>CANTENAC</v>
          </cell>
        </row>
        <row r="5893">
          <cell r="F5893" t="str">
            <v>CANTENAY-EPINARD</v>
          </cell>
        </row>
        <row r="5894">
          <cell r="F5894" t="str">
            <v>CANTIERS</v>
          </cell>
        </row>
        <row r="5895">
          <cell r="F5895" t="str">
            <v>CANTIGNY</v>
          </cell>
        </row>
        <row r="5896">
          <cell r="F5896" t="str">
            <v>CANTILLAC</v>
          </cell>
        </row>
        <row r="5897">
          <cell r="F5897" t="str">
            <v>CANTIN</v>
          </cell>
        </row>
        <row r="5898">
          <cell r="F5898" t="str">
            <v>CANTOIN</v>
          </cell>
        </row>
        <row r="5899">
          <cell r="F5899" t="str">
            <v>CANTOIS</v>
          </cell>
        </row>
        <row r="5900">
          <cell r="F5900" t="str">
            <v>CANVILLE-LA-ROCQUE</v>
          </cell>
        </row>
        <row r="5901">
          <cell r="F5901" t="str">
            <v>CANVILLE-LES-DEUX-EGLISES</v>
          </cell>
        </row>
        <row r="5902">
          <cell r="F5902" t="str">
            <v>CANY-BARVILLE</v>
          </cell>
        </row>
        <row r="5903">
          <cell r="F5903" t="str">
            <v>CAORCHES-SAINT-NICOLAS</v>
          </cell>
        </row>
        <row r="5904">
          <cell r="F5904" t="str">
            <v>CAOUENNEC-LANVEZEAC</v>
          </cell>
        </row>
        <row r="5905">
          <cell r="F5905" t="str">
            <v>CAOURS</v>
          </cell>
        </row>
        <row r="5906">
          <cell r="F5906" t="str">
            <v>CAPBRETON</v>
          </cell>
        </row>
        <row r="5907">
          <cell r="F5907" t="str">
            <v>CAP-D'AIL</v>
          </cell>
        </row>
        <row r="5908">
          <cell r="F5908" t="str">
            <v>CAPDENAC</v>
          </cell>
        </row>
        <row r="5909">
          <cell r="F5909" t="str">
            <v>CAPDENAC-GARE</v>
          </cell>
        </row>
        <row r="5910">
          <cell r="F5910" t="str">
            <v>CAPDROT</v>
          </cell>
        </row>
        <row r="5911">
          <cell r="F5911" t="str">
            <v>CAPELLE</v>
          </cell>
        </row>
        <row r="5912">
          <cell r="F5912" t="str">
            <v>CAPELLE</v>
          </cell>
        </row>
        <row r="5913">
          <cell r="F5913" t="str">
            <v>CAPELLE-BALAGUIER</v>
          </cell>
        </row>
        <row r="5914">
          <cell r="F5914" t="str">
            <v>CAPELLE-BLEYS</v>
          </cell>
        </row>
        <row r="5915">
          <cell r="F5915" t="str">
            <v>CAPELLE-BONANCE</v>
          </cell>
        </row>
        <row r="5916">
          <cell r="F5916" t="str">
            <v>CAPELLE-ET-MASMOLENE</v>
          </cell>
        </row>
        <row r="5917">
          <cell r="F5917" t="str">
            <v>CAPELLE-FERMONT</v>
          </cell>
        </row>
        <row r="5918">
          <cell r="F5918" t="str">
            <v>CAPELLE-LES-BOULOGNE</v>
          </cell>
        </row>
        <row r="5919">
          <cell r="F5919" t="str">
            <v>CAPELLE-LES-GRANDS</v>
          </cell>
        </row>
        <row r="5920">
          <cell r="F5920" t="str">
            <v>CAPELLE-LES-HESDIN</v>
          </cell>
        </row>
        <row r="5921">
          <cell r="F5921" t="str">
            <v>CAPENDU</v>
          </cell>
        </row>
        <row r="5922">
          <cell r="F5922" t="str">
            <v>CAPENS</v>
          </cell>
        </row>
        <row r="5923">
          <cell r="F5923" t="str">
            <v>CAPESTANG</v>
          </cell>
        </row>
        <row r="5924">
          <cell r="F5924" t="str">
            <v>CAPESTERRE-BELLE-EAU</v>
          </cell>
        </row>
        <row r="5925">
          <cell r="F5925" t="str">
            <v>CAPESTERRE-DE-MARIE-GALANTE</v>
          </cell>
        </row>
        <row r="5926">
          <cell r="F5926" t="str">
            <v>CAPIAN</v>
          </cell>
        </row>
        <row r="5927">
          <cell r="F5927" t="str">
            <v>CAPINGHEM</v>
          </cell>
        </row>
        <row r="5928">
          <cell r="F5928" t="str">
            <v>CAPLONG</v>
          </cell>
        </row>
        <row r="5929">
          <cell r="F5929" t="str">
            <v>CAPOULET-ET-JUNAC</v>
          </cell>
        </row>
        <row r="5930">
          <cell r="F5930" t="str">
            <v>CAPPEL</v>
          </cell>
        </row>
        <row r="5931">
          <cell r="F5931" t="str">
            <v>CAPPELLE-BROUCK</v>
          </cell>
        </row>
        <row r="5932">
          <cell r="F5932" t="str">
            <v>CAPPELLE-EN-PEVELE</v>
          </cell>
        </row>
        <row r="5933">
          <cell r="F5933" t="str">
            <v>CAPPELLE-LA-GRANDE</v>
          </cell>
        </row>
        <row r="5934">
          <cell r="F5934" t="str">
            <v>CAPPY</v>
          </cell>
        </row>
        <row r="5935">
          <cell r="F5935" t="str">
            <v>CAPTIEUX</v>
          </cell>
        </row>
        <row r="5936">
          <cell r="F5936" t="str">
            <v>CAPVERN</v>
          </cell>
        </row>
        <row r="5937">
          <cell r="F5937" t="str">
            <v>CARAGOUDES</v>
          </cell>
        </row>
        <row r="5938">
          <cell r="F5938" t="str">
            <v>CARAMAN</v>
          </cell>
        </row>
        <row r="5939">
          <cell r="F5939" t="str">
            <v>CARAMANY</v>
          </cell>
        </row>
        <row r="5940">
          <cell r="F5940" t="str">
            <v>CARANTEC</v>
          </cell>
        </row>
        <row r="5941">
          <cell r="F5941" t="str">
            <v>CARANTILLY</v>
          </cell>
        </row>
        <row r="5942">
          <cell r="F5942" t="str">
            <v>CARAYAC</v>
          </cell>
        </row>
        <row r="5943">
          <cell r="F5943" t="str">
            <v>CARBAY</v>
          </cell>
        </row>
        <row r="5944">
          <cell r="F5944" t="str">
            <v>CARBES</v>
          </cell>
        </row>
        <row r="5945">
          <cell r="F5945" t="str">
            <v>CARBET</v>
          </cell>
        </row>
        <row r="5946">
          <cell r="F5946" t="str">
            <v>CARBINI</v>
          </cell>
        </row>
        <row r="5947">
          <cell r="F5947" t="str">
            <v>CARBON-BLANC</v>
          </cell>
        </row>
        <row r="5948">
          <cell r="F5948" t="str">
            <v>CARBONNE</v>
          </cell>
        </row>
        <row r="5949">
          <cell r="F5949" t="str">
            <v>CARBUCCIA</v>
          </cell>
        </row>
        <row r="5950">
          <cell r="F5950" t="str">
            <v>CARCAGNY</v>
          </cell>
        </row>
        <row r="5951">
          <cell r="F5951" t="str">
            <v>CARCANIERES</v>
          </cell>
        </row>
        <row r="5952">
          <cell r="F5952" t="str">
            <v>CARCANS</v>
          </cell>
        </row>
        <row r="5953">
          <cell r="F5953" t="str">
            <v>CARCARES-SAINTE-CROIX</v>
          </cell>
        </row>
        <row r="5954">
          <cell r="F5954" t="str">
            <v>CARCASSONNE</v>
          </cell>
        </row>
        <row r="5955">
          <cell r="F5955" t="str">
            <v>CARCEN-PONSON</v>
          </cell>
        </row>
        <row r="5956">
          <cell r="F5956" t="str">
            <v>CARCES</v>
          </cell>
        </row>
        <row r="5957">
          <cell r="F5957" t="str">
            <v>CARCHETO-BRUSTICO</v>
          </cell>
        </row>
        <row r="5958">
          <cell r="F5958" t="str">
            <v>CARDAILLAC</v>
          </cell>
        </row>
        <row r="5959">
          <cell r="F5959" t="str">
            <v>CARDAN</v>
          </cell>
        </row>
        <row r="5960">
          <cell r="F5960" t="str">
            <v>CARDEILHAC</v>
          </cell>
        </row>
        <row r="5961">
          <cell r="F5961" t="str">
            <v>CARDESSE</v>
          </cell>
        </row>
        <row r="5962">
          <cell r="F5962" t="str">
            <v>CARDET</v>
          </cell>
        </row>
        <row r="5963">
          <cell r="F5963" t="str">
            <v>CARDONNETTE</v>
          </cell>
        </row>
        <row r="5964">
          <cell r="F5964" t="str">
            <v>CARDONNOIS</v>
          </cell>
        </row>
        <row r="5965">
          <cell r="F5965" t="str">
            <v>CARDONVILLE</v>
          </cell>
        </row>
        <row r="5966">
          <cell r="F5966" t="str">
            <v>CARDO-TORGIA</v>
          </cell>
        </row>
        <row r="5967">
          <cell r="F5967" t="str">
            <v>CARDROC</v>
          </cell>
        </row>
        <row r="5968">
          <cell r="F5968" t="str">
            <v>CARELLES</v>
          </cell>
        </row>
        <row r="5969">
          <cell r="F5969" t="str">
            <v>CARENCY</v>
          </cell>
        </row>
        <row r="5970">
          <cell r="F5970" t="str">
            <v>CARENNAC</v>
          </cell>
        </row>
        <row r="5971">
          <cell r="F5971" t="str">
            <v>CARENTAN</v>
          </cell>
        </row>
        <row r="5972">
          <cell r="F5972" t="str">
            <v>CARENTOIR</v>
          </cell>
        </row>
        <row r="5973">
          <cell r="F5973" t="str">
            <v>CARGESE</v>
          </cell>
        </row>
        <row r="5974">
          <cell r="F5974" t="str">
            <v>CARGIACA</v>
          </cell>
        </row>
        <row r="5975">
          <cell r="F5975" t="str">
            <v>CARHAIX-PLOUGUER</v>
          </cell>
        </row>
        <row r="5976">
          <cell r="F5976" t="str">
            <v>CARIGNAN</v>
          </cell>
        </row>
        <row r="5977">
          <cell r="F5977" t="str">
            <v>CARIGNAN-DE-BORDEAUX</v>
          </cell>
        </row>
        <row r="5978">
          <cell r="F5978" t="str">
            <v>CARISEY</v>
          </cell>
        </row>
        <row r="5979">
          <cell r="F5979" t="str">
            <v>CARLA-BAYLE</v>
          </cell>
        </row>
        <row r="5980">
          <cell r="F5980" t="str">
            <v>CARLA-DE-ROQUEFORT</v>
          </cell>
        </row>
        <row r="5981">
          <cell r="F5981" t="str">
            <v>CARLARET</v>
          </cell>
        </row>
        <row r="5982">
          <cell r="F5982" t="str">
            <v>CARLAT</v>
          </cell>
        </row>
        <row r="5983">
          <cell r="F5983" t="str">
            <v>CARLENCAS-ET-LEVAS</v>
          </cell>
        </row>
        <row r="5984">
          <cell r="F5984" t="str">
            <v>CARLEPONT</v>
          </cell>
        </row>
        <row r="5985">
          <cell r="F5985" t="str">
            <v>CARLING</v>
          </cell>
        </row>
        <row r="5986">
          <cell r="F5986" t="str">
            <v>CARLIPA</v>
          </cell>
        </row>
        <row r="5987">
          <cell r="F5987" t="str">
            <v>CARLUCET</v>
          </cell>
        </row>
        <row r="5988">
          <cell r="F5988" t="str">
            <v>CARLUS</v>
          </cell>
        </row>
        <row r="5989">
          <cell r="F5989" t="str">
            <v>CARLUX</v>
          </cell>
        </row>
        <row r="5990">
          <cell r="F5990" t="str">
            <v>CARLY</v>
          </cell>
        </row>
        <row r="5991">
          <cell r="F5991" t="str">
            <v>CARMAUX</v>
          </cell>
        </row>
        <row r="5992">
          <cell r="F5992" t="str">
            <v>CARNAC</v>
          </cell>
        </row>
        <row r="5993">
          <cell r="F5993" t="str">
            <v>CARNAC-ROUFFIAC</v>
          </cell>
        </row>
        <row r="5994">
          <cell r="F5994" t="str">
            <v>CARNAS</v>
          </cell>
        </row>
        <row r="5995">
          <cell r="F5995" t="str">
            <v>CARNEILLE</v>
          </cell>
        </row>
        <row r="5996">
          <cell r="F5996" t="str">
            <v>CARNET</v>
          </cell>
        </row>
        <row r="5997">
          <cell r="F5997" t="str">
            <v>CARNETIN</v>
          </cell>
        </row>
        <row r="5998">
          <cell r="F5998" t="str">
            <v>CARNEVILLE</v>
          </cell>
        </row>
        <row r="5999">
          <cell r="F5999" t="str">
            <v>CARNIERES</v>
          </cell>
        </row>
        <row r="6000">
          <cell r="F6000" t="str">
            <v>CARNIN</v>
          </cell>
        </row>
        <row r="6001">
          <cell r="F6001" t="str">
            <v>CARNOET</v>
          </cell>
        </row>
        <row r="6002">
          <cell r="F6002" t="str">
            <v>CARNOULES</v>
          </cell>
        </row>
        <row r="6003">
          <cell r="F6003" t="str">
            <v>CARNOUX-EN-PROVENCE</v>
          </cell>
        </row>
        <row r="6004">
          <cell r="F6004" t="str">
            <v>CARNOY</v>
          </cell>
        </row>
        <row r="6005">
          <cell r="F6005" t="str">
            <v>CARO</v>
          </cell>
        </row>
        <row r="6006">
          <cell r="F6006" t="str">
            <v>CARO</v>
          </cell>
        </row>
        <row r="6007">
          <cell r="F6007" t="str">
            <v>CAROMB</v>
          </cell>
        </row>
        <row r="6008">
          <cell r="F6008" t="str">
            <v>CARPENTRAS</v>
          </cell>
        </row>
        <row r="6009">
          <cell r="F6009" t="str">
            <v>CARPINETO</v>
          </cell>
        </row>
        <row r="6010">
          <cell r="F6010" t="str">
            <v>CARPIQUET</v>
          </cell>
        </row>
        <row r="6011">
          <cell r="F6011" t="str">
            <v>CARQUEBUT</v>
          </cell>
        </row>
        <row r="6012">
          <cell r="F6012" t="str">
            <v>CARQUEFOU</v>
          </cell>
        </row>
        <row r="6013">
          <cell r="F6013" t="str">
            <v>CARQUEIRANNE</v>
          </cell>
        </row>
        <row r="6014">
          <cell r="F6014" t="str">
            <v>CARREPUIS</v>
          </cell>
        </row>
        <row r="6015">
          <cell r="F6015" t="str">
            <v>CARRERE</v>
          </cell>
        </row>
        <row r="6016">
          <cell r="F6016" t="str">
            <v>CARRESSE-CASSABER</v>
          </cell>
        </row>
        <row r="6017">
          <cell r="F6017" t="str">
            <v>CARRIERES-SOUS-POISSY</v>
          </cell>
        </row>
        <row r="6018">
          <cell r="F6018" t="str">
            <v>CARRIERES-SUR-SEINE</v>
          </cell>
        </row>
        <row r="6019">
          <cell r="F6019" t="str">
            <v>CARROS</v>
          </cell>
        </row>
        <row r="6020">
          <cell r="F6020" t="str">
            <v>CARROUGES</v>
          </cell>
        </row>
        <row r="6021">
          <cell r="F6021" t="str">
            <v>CARRY-LE-ROUET</v>
          </cell>
        </row>
        <row r="6022">
          <cell r="F6022" t="str">
            <v>CARS</v>
          </cell>
        </row>
        <row r="6023">
          <cell r="F6023" t="str">
            <v>CARS</v>
          </cell>
        </row>
        <row r="6024">
          <cell r="F6024" t="str">
            <v>CARSAC-AILLAC</v>
          </cell>
        </row>
        <row r="6025">
          <cell r="F6025" t="str">
            <v>CARSAC-DE-GURSON</v>
          </cell>
        </row>
        <row r="6026">
          <cell r="F6026" t="str">
            <v>CARSAN</v>
          </cell>
        </row>
        <row r="6027">
          <cell r="F6027" t="str">
            <v>CARSIX</v>
          </cell>
        </row>
        <row r="6028">
          <cell r="F6028" t="str">
            <v>CARSPACH</v>
          </cell>
        </row>
        <row r="6029">
          <cell r="F6029" t="str">
            <v>CARTELEGUE</v>
          </cell>
        </row>
        <row r="6030">
          <cell r="F6030" t="str">
            <v>CARTICASI</v>
          </cell>
        </row>
        <row r="6031">
          <cell r="F6031" t="str">
            <v>CARTIGNIES</v>
          </cell>
        </row>
        <row r="6032">
          <cell r="F6032" t="str">
            <v>CARTIGNY</v>
          </cell>
        </row>
        <row r="6033">
          <cell r="F6033" t="str">
            <v>CARTIGNY-L'EPINAY</v>
          </cell>
        </row>
        <row r="6034">
          <cell r="F6034" t="str">
            <v>CARVES</v>
          </cell>
        </row>
        <row r="6035">
          <cell r="F6035" t="str">
            <v>CARVILLE</v>
          </cell>
        </row>
        <row r="6036">
          <cell r="F6036" t="str">
            <v>CARVILLE-LA-FOLLETIERE</v>
          </cell>
        </row>
        <row r="6037">
          <cell r="F6037" t="str">
            <v>CARVILLE-POT-DE-FER</v>
          </cell>
        </row>
        <row r="6038">
          <cell r="F6038" t="str">
            <v>CARVIN</v>
          </cell>
        </row>
        <row r="6039">
          <cell r="F6039" t="str">
            <v>CASABIANCA</v>
          </cell>
        </row>
        <row r="6040">
          <cell r="F6040" t="str">
            <v>CASAGLIONE</v>
          </cell>
        </row>
        <row r="6041">
          <cell r="F6041" t="str">
            <v>CASALABRIVA</v>
          </cell>
        </row>
        <row r="6042">
          <cell r="F6042" t="str">
            <v>CASALTA</v>
          </cell>
        </row>
        <row r="6043">
          <cell r="F6043" t="str">
            <v>CASAMACCIOLI</v>
          </cell>
        </row>
        <row r="6044">
          <cell r="F6044" t="str">
            <v>CASANOVA</v>
          </cell>
        </row>
        <row r="6045">
          <cell r="F6045" t="str">
            <v>CASCASTEL-DES-CORBIERES</v>
          </cell>
        </row>
        <row r="6046">
          <cell r="F6046" t="str">
            <v>CASEFABRE</v>
          </cell>
        </row>
        <row r="6047">
          <cell r="F6047" t="str">
            <v>CASENEUVE</v>
          </cell>
        </row>
        <row r="6048">
          <cell r="F6048" t="str">
            <v>CASE-PILOTE</v>
          </cell>
        </row>
        <row r="6049">
          <cell r="F6049" t="str">
            <v>CASES-DE-PENE</v>
          </cell>
        </row>
        <row r="6050">
          <cell r="F6050" t="str">
            <v>CASEVECCHIE</v>
          </cell>
        </row>
        <row r="6051">
          <cell r="F6051" t="str">
            <v>CASSAGNABERE-TOURNAS</v>
          </cell>
        </row>
        <row r="6052">
          <cell r="F6052" t="str">
            <v>CASSAGNAS</v>
          </cell>
        </row>
        <row r="6053">
          <cell r="F6053" t="str">
            <v>CASSAGNE</v>
          </cell>
        </row>
        <row r="6054">
          <cell r="F6054" t="str">
            <v>CASSAGNE</v>
          </cell>
        </row>
        <row r="6055">
          <cell r="F6055" t="str">
            <v>CASSAGNES</v>
          </cell>
        </row>
        <row r="6056">
          <cell r="F6056" t="str">
            <v>CASSAGNES</v>
          </cell>
        </row>
        <row r="6057">
          <cell r="F6057" t="str">
            <v>CASSAGNES-BEGONHES</v>
          </cell>
        </row>
        <row r="6058">
          <cell r="F6058" t="str">
            <v>CASSAGNOLES</v>
          </cell>
        </row>
        <row r="6059">
          <cell r="F6059" t="str">
            <v>CASSAGNOLES</v>
          </cell>
        </row>
        <row r="6060">
          <cell r="F6060" t="str">
            <v>CASSAIGNE</v>
          </cell>
        </row>
        <row r="6061">
          <cell r="F6061" t="str">
            <v>CASSAIGNE</v>
          </cell>
        </row>
        <row r="6062">
          <cell r="F6062" t="str">
            <v>CASSAIGNES</v>
          </cell>
        </row>
        <row r="6063">
          <cell r="F6063" t="str">
            <v>CASSANIOUZE</v>
          </cell>
        </row>
        <row r="6064">
          <cell r="F6064" t="str">
            <v>CASSEL</v>
          </cell>
        </row>
        <row r="6065">
          <cell r="F6065" t="str">
            <v>CASSEN</v>
          </cell>
        </row>
        <row r="6066">
          <cell r="F6066" t="str">
            <v>CASSENEUIL</v>
          </cell>
        </row>
        <row r="6067">
          <cell r="F6067" t="str">
            <v>CASSES</v>
          </cell>
        </row>
        <row r="6068">
          <cell r="F6068" t="str">
            <v>CASSEUIL</v>
          </cell>
        </row>
        <row r="6069">
          <cell r="F6069" t="str">
            <v>CASSIGNAS</v>
          </cell>
        </row>
        <row r="6070">
          <cell r="F6070" t="str">
            <v>CASSIS</v>
          </cell>
        </row>
        <row r="6071">
          <cell r="F6071" t="str">
            <v>CASSON</v>
          </cell>
        </row>
        <row r="6072">
          <cell r="F6072" t="str">
            <v>CASSUEJOULS</v>
          </cell>
        </row>
        <row r="6073">
          <cell r="F6073" t="str">
            <v>CAST</v>
          </cell>
        </row>
        <row r="6074">
          <cell r="F6074" t="str">
            <v>CASTAGNAC</v>
          </cell>
        </row>
        <row r="6075">
          <cell r="F6075" t="str">
            <v>CASTAGNEDE</v>
          </cell>
        </row>
        <row r="6076">
          <cell r="F6076" t="str">
            <v>CASTAGNEDE</v>
          </cell>
        </row>
        <row r="6077">
          <cell r="F6077" t="str">
            <v>CASTAGNIERS</v>
          </cell>
        </row>
        <row r="6078">
          <cell r="F6078" t="str">
            <v>CASTAIGNOS-SOUSLENS</v>
          </cell>
        </row>
        <row r="6079">
          <cell r="F6079" t="str">
            <v>CASTANDET</v>
          </cell>
        </row>
        <row r="6080">
          <cell r="F6080" t="str">
            <v>CASTANET</v>
          </cell>
        </row>
        <row r="6081">
          <cell r="F6081" t="str">
            <v>CASTANET</v>
          </cell>
        </row>
        <row r="6082">
          <cell r="F6082" t="str">
            <v>CASTANET</v>
          </cell>
        </row>
        <row r="6083">
          <cell r="F6083" t="str">
            <v>CASTANET-LE-HAUT</v>
          </cell>
        </row>
        <row r="6084">
          <cell r="F6084" t="str">
            <v>CASTANET-TOLOSAN</v>
          </cell>
        </row>
        <row r="6085">
          <cell r="F6085" t="str">
            <v>CASTANS</v>
          </cell>
        </row>
        <row r="6086">
          <cell r="F6086" t="str">
            <v>CASTEIDE-CAMI</v>
          </cell>
        </row>
        <row r="6087">
          <cell r="F6087" t="str">
            <v>CASTEIDE-CANDAU</v>
          </cell>
        </row>
        <row r="6088">
          <cell r="F6088" t="str">
            <v>CASTEIDE-DOAT</v>
          </cell>
        </row>
        <row r="6089">
          <cell r="F6089" t="str">
            <v>CASTEIL</v>
          </cell>
        </row>
        <row r="6090">
          <cell r="F6090" t="str">
            <v>CASTELBAJAC</v>
          </cell>
        </row>
        <row r="6091">
          <cell r="F6091" t="str">
            <v>CASTELBIAGUE</v>
          </cell>
        </row>
        <row r="6092">
          <cell r="F6092" t="str">
            <v>CASTELCULIER</v>
          </cell>
        </row>
        <row r="6093">
          <cell r="F6093" t="str">
            <v>CASTELFERRUS</v>
          </cell>
        </row>
        <row r="6094">
          <cell r="F6094" t="str">
            <v>CASTELFRANC</v>
          </cell>
        </row>
        <row r="6095">
          <cell r="F6095" t="str">
            <v>CASTELGAILLARD</v>
          </cell>
        </row>
        <row r="6096">
          <cell r="F6096" t="str">
            <v>CASTELGINEST</v>
          </cell>
        </row>
        <row r="6097">
          <cell r="F6097" t="str">
            <v>CASTELJALOUX</v>
          </cell>
        </row>
        <row r="6098">
          <cell r="F6098" t="str">
            <v>CASTELLA</v>
          </cell>
        </row>
        <row r="6099">
          <cell r="F6099" t="str">
            <v>CASTELLANE</v>
          </cell>
        </row>
        <row r="6100">
          <cell r="F6100" t="str">
            <v>CASTELLAR</v>
          </cell>
        </row>
        <row r="6101">
          <cell r="F6101" t="str">
            <v>CASTELLARD-MELAN</v>
          </cell>
        </row>
        <row r="6102">
          <cell r="F6102" t="str">
            <v>CASTELLARE-DI-CASINCA</v>
          </cell>
        </row>
        <row r="6103">
          <cell r="F6103" t="str">
            <v>CASTELLARE-DI-MERCURIO</v>
          </cell>
        </row>
        <row r="6104">
          <cell r="F6104" t="str">
            <v>CASTELLET</v>
          </cell>
        </row>
        <row r="6105">
          <cell r="F6105" t="str">
            <v>CASTELLET</v>
          </cell>
        </row>
        <row r="6106">
          <cell r="F6106" t="str">
            <v>CASTELLET</v>
          </cell>
        </row>
        <row r="6107">
          <cell r="F6107" t="str">
            <v>CASTELLET-LES-SAUSSES</v>
          </cell>
        </row>
        <row r="6108">
          <cell r="F6108" t="str">
            <v>CASTELLO-DI-ROSTINO</v>
          </cell>
        </row>
        <row r="6109">
          <cell r="F6109" t="str">
            <v>CASTELMARY</v>
          </cell>
        </row>
        <row r="6110">
          <cell r="F6110" t="str">
            <v>CASTELMAUROU</v>
          </cell>
        </row>
        <row r="6111">
          <cell r="F6111" t="str">
            <v>CASTELMAYRAN</v>
          </cell>
        </row>
        <row r="6112">
          <cell r="F6112" t="str">
            <v>CASTELMORON-D'ALBRET</v>
          </cell>
        </row>
        <row r="6113">
          <cell r="F6113" t="str">
            <v>CASTELMORON-SUR-LOT</v>
          </cell>
        </row>
        <row r="6114">
          <cell r="F6114" t="str">
            <v>CASTELNAU-BARBARENS</v>
          </cell>
        </row>
        <row r="6115">
          <cell r="F6115" t="str">
            <v>CASTELNAU-CHALOSSE</v>
          </cell>
        </row>
        <row r="6116">
          <cell r="F6116" t="str">
            <v>CASTELNAU-D'ANGLES</v>
          </cell>
        </row>
        <row r="6117">
          <cell r="F6117" t="str">
            <v>CASTELNAU-D'ARBIEU</v>
          </cell>
        </row>
        <row r="6118">
          <cell r="F6118" t="str">
            <v>CASTELNAUDARY</v>
          </cell>
        </row>
        <row r="6119">
          <cell r="F6119" t="str">
            <v>CASTELNAU-D'AUDE</v>
          </cell>
        </row>
        <row r="6120">
          <cell r="F6120" t="str">
            <v>CASTELNAU-D'AUZAN</v>
          </cell>
        </row>
        <row r="6121">
          <cell r="F6121" t="str">
            <v>CASTELNAUD-DE-GRATECAMBE</v>
          </cell>
        </row>
        <row r="6122">
          <cell r="F6122" t="str">
            <v>CASTELNAU-DE-BRASSAC</v>
          </cell>
        </row>
        <row r="6123">
          <cell r="F6123" t="str">
            <v>CASTELNAU-DE-GUERS</v>
          </cell>
        </row>
        <row r="6124">
          <cell r="F6124" t="str">
            <v>CASTELNAU-DE-LEVIS</v>
          </cell>
        </row>
        <row r="6125">
          <cell r="F6125" t="str">
            <v>CASTELNAU-DE-MANDAILLES</v>
          </cell>
        </row>
        <row r="6126">
          <cell r="F6126" t="str">
            <v>CASTELNAU-DE-MEDOC</v>
          </cell>
        </row>
        <row r="6127">
          <cell r="F6127" t="str">
            <v>CASTELNAU-DE-MONTMIRAL</v>
          </cell>
        </row>
        <row r="6128">
          <cell r="F6128" t="str">
            <v>CASTELNAU-D'ESTRETEFONDS</v>
          </cell>
        </row>
        <row r="6129">
          <cell r="F6129" t="str">
            <v>CASTELNAUD-LA-CHAPELLE</v>
          </cell>
        </row>
        <row r="6130">
          <cell r="F6130" t="str">
            <v>CASTELNAU-DURBAN</v>
          </cell>
        </row>
        <row r="6131">
          <cell r="F6131" t="str">
            <v>CASTELNAU-LE-LEZ</v>
          </cell>
        </row>
        <row r="6132">
          <cell r="F6132" t="str">
            <v>CASTELNAU-MAGNOAC</v>
          </cell>
        </row>
        <row r="6133">
          <cell r="F6133" t="str">
            <v>CASTELNAU-MONTRATIER</v>
          </cell>
        </row>
        <row r="6134">
          <cell r="F6134" t="str">
            <v>CASTELNAU-PEGAYROLS</v>
          </cell>
        </row>
        <row r="6135">
          <cell r="F6135" t="str">
            <v>CASTELNAU-PICAMPEAU</v>
          </cell>
        </row>
        <row r="6136">
          <cell r="F6136" t="str">
            <v>CASTELNAU-RIVIERE-BASSE</v>
          </cell>
        </row>
        <row r="6137">
          <cell r="F6137" t="str">
            <v>CASTELNAU-SUR-GUPIE</v>
          </cell>
        </row>
        <row r="6138">
          <cell r="F6138" t="str">
            <v>CASTELNAU-SUR-L'AUVIGNON</v>
          </cell>
        </row>
        <row r="6139">
          <cell r="F6139" t="str">
            <v>CASTELNAU-TURSAN</v>
          </cell>
        </row>
        <row r="6140">
          <cell r="F6140" t="str">
            <v>CASTELNAU-VALENCE</v>
          </cell>
        </row>
        <row r="6141">
          <cell r="F6141" t="str">
            <v>CASTELNAVET</v>
          </cell>
        </row>
        <row r="6142">
          <cell r="F6142" t="str">
            <v>CASTELNER</v>
          </cell>
        </row>
        <row r="6143">
          <cell r="F6143" t="str">
            <v>CASTELNOU</v>
          </cell>
        </row>
        <row r="6144">
          <cell r="F6144" t="str">
            <v>CASTELRENG</v>
          </cell>
        </row>
        <row r="6145">
          <cell r="F6145" t="str">
            <v>CASTELS</v>
          </cell>
        </row>
        <row r="6146">
          <cell r="F6146" t="str">
            <v>CASTELSAGRAT</v>
          </cell>
        </row>
        <row r="6147">
          <cell r="F6147" t="str">
            <v>CASTELSARRASIN</v>
          </cell>
        </row>
        <row r="6148">
          <cell r="F6148" t="str">
            <v>CASTEL-SARRAZIN</v>
          </cell>
        </row>
        <row r="6149">
          <cell r="F6149" t="str">
            <v>CASTELVIEILH</v>
          </cell>
        </row>
        <row r="6150">
          <cell r="F6150" t="str">
            <v>CASTELVIEL</v>
          </cell>
        </row>
        <row r="6151">
          <cell r="F6151" t="str">
            <v>CASTERA</v>
          </cell>
        </row>
        <row r="6152">
          <cell r="F6152" t="str">
            <v>CASTERA-BOUZET</v>
          </cell>
        </row>
        <row r="6153">
          <cell r="F6153" t="str">
            <v>CASTERA-LANUSSE</v>
          </cell>
        </row>
        <row r="6154">
          <cell r="F6154" t="str">
            <v>CASTERA-LECTOUROIS</v>
          </cell>
        </row>
        <row r="6155">
          <cell r="F6155" t="str">
            <v>CASTERA-LOU</v>
          </cell>
        </row>
        <row r="6156">
          <cell r="F6156" t="str">
            <v>CASTERA-LOUBIX</v>
          </cell>
        </row>
        <row r="6157">
          <cell r="F6157" t="str">
            <v>CASTERAS</v>
          </cell>
        </row>
        <row r="6158">
          <cell r="F6158" t="str">
            <v>CASTERA-VERDUZAN</v>
          </cell>
        </row>
        <row r="6159">
          <cell r="F6159" t="str">
            <v>CASTERA-VIGNOLES</v>
          </cell>
        </row>
        <row r="6160">
          <cell r="F6160" t="str">
            <v>CASTERETS</v>
          </cell>
        </row>
        <row r="6161">
          <cell r="F6161" t="str">
            <v>CASTERON</v>
          </cell>
        </row>
        <row r="6162">
          <cell r="F6162" t="str">
            <v>CASTET</v>
          </cell>
        </row>
        <row r="6163">
          <cell r="F6163" t="str">
            <v>CASTET-ARROUY</v>
          </cell>
        </row>
        <row r="6164">
          <cell r="F6164" t="str">
            <v>CASTETBON</v>
          </cell>
        </row>
        <row r="6165">
          <cell r="F6165" t="str">
            <v>CASTETIS</v>
          </cell>
        </row>
        <row r="6166">
          <cell r="F6166" t="str">
            <v>CASTETNAU-CAMBLONG</v>
          </cell>
        </row>
        <row r="6167">
          <cell r="F6167" t="str">
            <v>CASTETNER</v>
          </cell>
        </row>
        <row r="6168">
          <cell r="F6168" t="str">
            <v>CASTETPUGON</v>
          </cell>
        </row>
        <row r="6169">
          <cell r="F6169" t="str">
            <v>CASTETS</v>
          </cell>
        </row>
        <row r="6170">
          <cell r="F6170" t="str">
            <v>CASTETS-EN-DORTHE</v>
          </cell>
        </row>
        <row r="6171">
          <cell r="F6171" t="str">
            <v>CASTEX</v>
          </cell>
        </row>
        <row r="6172">
          <cell r="F6172" t="str">
            <v>CASTEX</v>
          </cell>
        </row>
        <row r="6173">
          <cell r="F6173" t="str">
            <v>CASTEX-D'ARMAGNAC</v>
          </cell>
        </row>
        <row r="6174">
          <cell r="F6174" t="str">
            <v>CASTIES-LABRANDE</v>
          </cell>
        </row>
        <row r="6175">
          <cell r="F6175" t="str">
            <v>CASTIFAO</v>
          </cell>
        </row>
        <row r="6176">
          <cell r="F6176" t="str">
            <v>CASTIGLIONE</v>
          </cell>
        </row>
        <row r="6177">
          <cell r="F6177" t="str">
            <v>CASTILLON</v>
          </cell>
        </row>
        <row r="6178">
          <cell r="F6178" t="str">
            <v>CASTILLON</v>
          </cell>
        </row>
        <row r="6179">
          <cell r="F6179" t="str">
            <v>CASTILLON</v>
          </cell>
        </row>
        <row r="6180">
          <cell r="F6180" t="str">
            <v>CASTILLON(CANTON D'ARTHEZ-DE-BEARN)</v>
          </cell>
        </row>
        <row r="6181">
          <cell r="F6181" t="str">
            <v>CASTILLON(CANTON DE LEMBEYE)</v>
          </cell>
        </row>
        <row r="6182">
          <cell r="F6182" t="str">
            <v>CASTILLON-DEBATS</v>
          </cell>
        </row>
        <row r="6183">
          <cell r="F6183" t="str">
            <v>CASTILLON-DE-CASTETS</v>
          </cell>
        </row>
        <row r="6184">
          <cell r="F6184" t="str">
            <v>CASTILLON-DE-LARBOUST</v>
          </cell>
        </row>
        <row r="6185">
          <cell r="F6185" t="str">
            <v>CASTILLON-DE-SAINT-MARTORY</v>
          </cell>
        </row>
        <row r="6186">
          <cell r="F6186" t="str">
            <v>CASTILLON-DU-GARD</v>
          </cell>
        </row>
        <row r="6187">
          <cell r="F6187" t="str">
            <v>CASTILLON-EN-AUGE</v>
          </cell>
        </row>
        <row r="6188">
          <cell r="F6188" t="str">
            <v>CASTILLON-EN-COUSERANS</v>
          </cell>
        </row>
        <row r="6189">
          <cell r="F6189" t="str">
            <v>CASTILLON-LA-BATAILLE</v>
          </cell>
        </row>
        <row r="6190">
          <cell r="F6190" t="str">
            <v>CASTILLON-MASSAS</v>
          </cell>
        </row>
        <row r="6191">
          <cell r="F6191" t="str">
            <v>CASTILLONNES</v>
          </cell>
        </row>
        <row r="6192">
          <cell r="F6192" t="str">
            <v>CASTILLON-SAVES</v>
          </cell>
        </row>
        <row r="6193">
          <cell r="F6193" t="str">
            <v>CASTILLY</v>
          </cell>
        </row>
        <row r="6194">
          <cell r="F6194" t="str">
            <v>CASTIN</v>
          </cell>
        </row>
        <row r="6195">
          <cell r="F6195" t="str">
            <v>CASTINETA</v>
          </cell>
        </row>
        <row r="6196">
          <cell r="F6196" t="str">
            <v>CASTIRLA</v>
          </cell>
        </row>
        <row r="6197">
          <cell r="F6197" t="str">
            <v>CASTRES</v>
          </cell>
        </row>
        <row r="6198">
          <cell r="F6198" t="str">
            <v>CASTRES</v>
          </cell>
        </row>
        <row r="6199">
          <cell r="F6199" t="str">
            <v>CASTRES-GIRONDE</v>
          </cell>
        </row>
        <row r="6200">
          <cell r="F6200" t="str">
            <v>CASTRIES</v>
          </cell>
        </row>
        <row r="6201">
          <cell r="F6201" t="str">
            <v>CATEAU-CAMBRESIS</v>
          </cell>
        </row>
        <row r="6202">
          <cell r="F6202" t="str">
            <v>CATELET</v>
          </cell>
        </row>
        <row r="6203">
          <cell r="F6203" t="str">
            <v>CATELIER</v>
          </cell>
        </row>
        <row r="6204">
          <cell r="F6204" t="str">
            <v>CATENAY</v>
          </cell>
        </row>
        <row r="6205">
          <cell r="F6205" t="str">
            <v>CATENOY</v>
          </cell>
        </row>
        <row r="6206">
          <cell r="F6206" t="str">
            <v>CATERI</v>
          </cell>
        </row>
        <row r="6207">
          <cell r="F6207" t="str">
            <v>CATHERVIELLE</v>
          </cell>
        </row>
        <row r="6208">
          <cell r="F6208" t="str">
            <v>CATHEUX</v>
          </cell>
        </row>
        <row r="6209">
          <cell r="F6209" t="str">
            <v>CATIGNY</v>
          </cell>
        </row>
        <row r="6210">
          <cell r="F6210" t="str">
            <v>CATILLON-FUMECHON</v>
          </cell>
        </row>
        <row r="6211">
          <cell r="F6211" t="str">
            <v>CATILLON-SUR-SAMBRE</v>
          </cell>
        </row>
        <row r="6212">
          <cell r="F6212" t="str">
            <v>CATLLAR</v>
          </cell>
        </row>
        <row r="6213">
          <cell r="F6213" t="str">
            <v>CATONVIELLE</v>
          </cell>
        </row>
        <row r="6214">
          <cell r="F6214" t="str">
            <v>CATTENIERES</v>
          </cell>
        </row>
        <row r="6215">
          <cell r="F6215" t="str">
            <v>CATTENOM</v>
          </cell>
        </row>
        <row r="6216">
          <cell r="F6216" t="str">
            <v>CATTEVILLE</v>
          </cell>
        </row>
        <row r="6217">
          <cell r="F6217" t="str">
            <v>CATUS</v>
          </cell>
        </row>
        <row r="6218">
          <cell r="F6218" t="str">
            <v>CATZ</v>
          </cell>
        </row>
        <row r="6219">
          <cell r="F6219" t="str">
            <v>CAUBEYRES</v>
          </cell>
        </row>
        <row r="6220">
          <cell r="F6220" t="str">
            <v>CAUBIAC</v>
          </cell>
        </row>
        <row r="6221">
          <cell r="F6221" t="str">
            <v>CAUBIOS-LOOS</v>
          </cell>
        </row>
        <row r="6222">
          <cell r="F6222" t="str">
            <v>CAUBON-SAINT-SAUVEUR</v>
          </cell>
        </row>
        <row r="6223">
          <cell r="F6223" t="str">
            <v>CAUBOUS</v>
          </cell>
        </row>
        <row r="6224">
          <cell r="F6224" t="str">
            <v>CAUBOUS</v>
          </cell>
        </row>
        <row r="6225">
          <cell r="F6225" t="str">
            <v>CAUCALIERES</v>
          </cell>
        </row>
        <row r="6226">
          <cell r="F6226" t="str">
            <v>CAUCHIE</v>
          </cell>
        </row>
        <row r="6227">
          <cell r="F6227" t="str">
            <v>CAUCHY-A-LA-TOUR</v>
          </cell>
        </row>
        <row r="6228">
          <cell r="F6228" t="str">
            <v>CAUCOURT</v>
          </cell>
        </row>
        <row r="6229">
          <cell r="F6229" t="str">
            <v>CAUDAN</v>
          </cell>
        </row>
        <row r="6230">
          <cell r="F6230" t="str">
            <v>CAUDEBEC-EN-CAUX</v>
          </cell>
        </row>
        <row r="6231">
          <cell r="F6231" t="str">
            <v>CAUDEBEC-LES-ELBEUF</v>
          </cell>
        </row>
        <row r="6232">
          <cell r="F6232" t="str">
            <v>CAUDEBRONDE</v>
          </cell>
        </row>
        <row r="6233">
          <cell r="F6233" t="str">
            <v>CAUDECOSTE</v>
          </cell>
        </row>
        <row r="6234">
          <cell r="F6234" t="str">
            <v>CAUDEVAL</v>
          </cell>
        </row>
        <row r="6235">
          <cell r="F6235" t="str">
            <v>CAUDIES-DE-CONFLENT</v>
          </cell>
        </row>
        <row r="6236">
          <cell r="F6236" t="str">
            <v>CAUDIES-DE-FENOUILLEDES</v>
          </cell>
        </row>
        <row r="6237">
          <cell r="F6237" t="str">
            <v>CAUDROT</v>
          </cell>
        </row>
        <row r="6238">
          <cell r="F6238" t="str">
            <v>CAUDRY</v>
          </cell>
        </row>
        <row r="6239">
          <cell r="F6239" t="str">
            <v>CAUFFRY</v>
          </cell>
        </row>
        <row r="6240">
          <cell r="F6240" t="str">
            <v>CAUGE</v>
          </cell>
        </row>
        <row r="6241">
          <cell r="F6241" t="str">
            <v>CAUJAC</v>
          </cell>
        </row>
        <row r="6242">
          <cell r="F6242" t="str">
            <v>CAULAINCOURT</v>
          </cell>
        </row>
        <row r="6243">
          <cell r="F6243" t="str">
            <v>CAULE-SAINTE-BEUVE</v>
          </cell>
        </row>
        <row r="6244">
          <cell r="F6244" t="str">
            <v>CAULIERES</v>
          </cell>
        </row>
        <row r="6245">
          <cell r="F6245" t="str">
            <v>CAULLERY</v>
          </cell>
        </row>
        <row r="6246">
          <cell r="F6246" t="str">
            <v>CAULNES</v>
          </cell>
        </row>
        <row r="6247">
          <cell r="F6247" t="str">
            <v>CAUMONT</v>
          </cell>
        </row>
        <row r="6248">
          <cell r="F6248" t="str">
            <v>CAUMONT</v>
          </cell>
        </row>
        <row r="6249">
          <cell r="F6249" t="str">
            <v>CAUMONT</v>
          </cell>
        </row>
        <row r="6250">
          <cell r="F6250" t="str">
            <v>CAUMONT</v>
          </cell>
        </row>
        <row r="6251">
          <cell r="F6251" t="str">
            <v>CAUMONT</v>
          </cell>
        </row>
        <row r="6252">
          <cell r="F6252" t="str">
            <v>CAUMONT</v>
          </cell>
        </row>
        <row r="6253">
          <cell r="F6253" t="str">
            <v>CAUMONT</v>
          </cell>
        </row>
        <row r="6254">
          <cell r="F6254" t="str">
            <v>CAUMONT-L'EVENTE</v>
          </cell>
        </row>
        <row r="6255">
          <cell r="F6255" t="str">
            <v>CAUMONT-SUR-DURANCE</v>
          </cell>
        </row>
        <row r="6256">
          <cell r="F6256" t="str">
            <v>CAUMONT-SUR-GARONNE</v>
          </cell>
        </row>
        <row r="6257">
          <cell r="F6257" t="str">
            <v>CAUMONT-SUR-ORNE</v>
          </cell>
        </row>
        <row r="6258">
          <cell r="F6258" t="str">
            <v>CAUNA</v>
          </cell>
        </row>
        <row r="6259">
          <cell r="F6259" t="str">
            <v>CAUNAY</v>
          </cell>
        </row>
        <row r="6260">
          <cell r="F6260" t="str">
            <v>CAUNEILLE</v>
          </cell>
        </row>
        <row r="6261">
          <cell r="F6261" t="str">
            <v>CAUNES-MINERVOIS</v>
          </cell>
        </row>
        <row r="6262">
          <cell r="F6262" t="str">
            <v>CAUNETTE</v>
          </cell>
        </row>
        <row r="6263">
          <cell r="F6263" t="str">
            <v>CAUNETTES-EN-VAL</v>
          </cell>
        </row>
        <row r="6264">
          <cell r="F6264" t="str">
            <v>CAUNETTE-SUR-LAUQUET</v>
          </cell>
        </row>
        <row r="6265">
          <cell r="F6265" t="str">
            <v>CAUPENNE</v>
          </cell>
        </row>
        <row r="6266">
          <cell r="F6266" t="str">
            <v>CAUPENNE-D'ARMAGNAC</v>
          </cell>
        </row>
        <row r="6267">
          <cell r="F6267" t="str">
            <v>CAURE</v>
          </cell>
        </row>
        <row r="6268">
          <cell r="F6268" t="str">
            <v>CAUREL</v>
          </cell>
        </row>
        <row r="6269">
          <cell r="F6269" t="str">
            <v>CAUREL</v>
          </cell>
        </row>
        <row r="6270">
          <cell r="F6270" t="str">
            <v>CAURO</v>
          </cell>
        </row>
        <row r="6271">
          <cell r="F6271" t="str">
            <v>CAUROIR</v>
          </cell>
        </row>
        <row r="6272">
          <cell r="F6272" t="str">
            <v>CAUROY</v>
          </cell>
        </row>
        <row r="6273">
          <cell r="F6273" t="str">
            <v>CAUROY-LES-HERMONVILLE</v>
          </cell>
        </row>
        <row r="6274">
          <cell r="F6274" t="str">
            <v>CAUSE</v>
          </cell>
        </row>
        <row r="6275">
          <cell r="F6275" t="str">
            <v>CAUSE-DE-CLERANS</v>
          </cell>
        </row>
        <row r="6276">
          <cell r="F6276" t="str">
            <v>CAUSSADE</v>
          </cell>
        </row>
        <row r="6277">
          <cell r="F6277" t="str">
            <v>CAUSSADE-RIVIERE</v>
          </cell>
        </row>
        <row r="6278">
          <cell r="F6278" t="str">
            <v>CAUSSE-BEGON</v>
          </cell>
        </row>
        <row r="6279">
          <cell r="F6279" t="str">
            <v>CAUSSE-DE-LA-SELLE</v>
          </cell>
        </row>
        <row r="6280">
          <cell r="F6280" t="str">
            <v>CAUSSE-ET-DIEGE</v>
          </cell>
        </row>
        <row r="6281">
          <cell r="F6281" t="str">
            <v>CAUSSENS</v>
          </cell>
        </row>
        <row r="6282">
          <cell r="F6282" t="str">
            <v>CAUSSES-ET-VEYRAN</v>
          </cell>
        </row>
        <row r="6283">
          <cell r="F6283" t="str">
            <v>CAUSSINIOJOULS</v>
          </cell>
        </row>
        <row r="6284">
          <cell r="F6284" t="str">
            <v>CAUSSOLS</v>
          </cell>
        </row>
        <row r="6285">
          <cell r="F6285" t="str">
            <v>CAUSSOU</v>
          </cell>
        </row>
        <row r="6286">
          <cell r="F6286" t="str">
            <v>CAUTERETS</v>
          </cell>
        </row>
        <row r="6287">
          <cell r="F6287" t="str">
            <v>CAUVERVILLE-EN-ROUMOIS</v>
          </cell>
        </row>
        <row r="6288">
          <cell r="F6288" t="str">
            <v>CAUVICOURT</v>
          </cell>
        </row>
        <row r="6289">
          <cell r="F6289" t="str">
            <v>CAUVIGNAC</v>
          </cell>
        </row>
        <row r="6290">
          <cell r="F6290" t="str">
            <v>CAUVIGNY</v>
          </cell>
        </row>
        <row r="6291">
          <cell r="F6291" t="str">
            <v>CAUVILLE</v>
          </cell>
        </row>
        <row r="6292">
          <cell r="F6292" t="str">
            <v>CAUVILLE</v>
          </cell>
        </row>
        <row r="6293">
          <cell r="F6293" t="str">
            <v>CAUX</v>
          </cell>
        </row>
        <row r="6294">
          <cell r="F6294" t="str">
            <v>CAUX-ET-SAUZENS</v>
          </cell>
        </row>
        <row r="6295">
          <cell r="F6295" t="str">
            <v>CAUZAC</v>
          </cell>
        </row>
        <row r="6296">
          <cell r="F6296" t="str">
            <v>CAVAGNAC</v>
          </cell>
        </row>
        <row r="6297">
          <cell r="F6297" t="str">
            <v>CAVAILLON</v>
          </cell>
        </row>
        <row r="6298">
          <cell r="F6298" t="str">
            <v>CAVALAIRE-SUR-MER</v>
          </cell>
        </row>
        <row r="6299">
          <cell r="F6299" t="str">
            <v>CAVALERIE</v>
          </cell>
        </row>
        <row r="6300">
          <cell r="F6300" t="str">
            <v>CAVAN</v>
          </cell>
        </row>
        <row r="6301">
          <cell r="F6301" t="str">
            <v>CAVANAC</v>
          </cell>
        </row>
        <row r="6302">
          <cell r="F6302" t="str">
            <v>CAVARC</v>
          </cell>
        </row>
        <row r="6303">
          <cell r="F6303" t="str">
            <v>CAVEIRAC</v>
          </cell>
        </row>
        <row r="6304">
          <cell r="F6304" t="str">
            <v>CAVES</v>
          </cell>
        </row>
        <row r="6305">
          <cell r="F6305" t="str">
            <v>CAVIGNAC</v>
          </cell>
        </row>
        <row r="6306">
          <cell r="F6306" t="str">
            <v>CAVIGNY</v>
          </cell>
        </row>
        <row r="6307">
          <cell r="F6307" t="str">
            <v>CAVILLARGUES</v>
          </cell>
        </row>
        <row r="6308">
          <cell r="F6308" t="str">
            <v>CAVILLON</v>
          </cell>
        </row>
        <row r="6309">
          <cell r="F6309" t="str">
            <v>CAVRON-SAINT-MARTIN</v>
          </cell>
        </row>
        <row r="6310">
          <cell r="F6310" t="str">
            <v>CAYCHAX</v>
          </cell>
        </row>
        <row r="6311">
          <cell r="F6311" t="str">
            <v>CAYENNE</v>
          </cell>
        </row>
        <row r="6312">
          <cell r="F6312" t="str">
            <v>CAYEUX-EN-SANTERRE</v>
          </cell>
        </row>
        <row r="6313">
          <cell r="F6313" t="str">
            <v>CAYEUX-SUR-MER</v>
          </cell>
        </row>
        <row r="6314">
          <cell r="F6314" t="str">
            <v>CAYLAR</v>
          </cell>
        </row>
        <row r="6315">
          <cell r="F6315" t="str">
            <v>CAYLUS</v>
          </cell>
        </row>
        <row r="6316">
          <cell r="F6316" t="str">
            <v>CAYRAC</v>
          </cell>
        </row>
        <row r="6317">
          <cell r="F6317" t="str">
            <v>CAYRES</v>
          </cell>
        </row>
        <row r="6318">
          <cell r="F6318" t="str">
            <v>CAYRIECH</v>
          </cell>
        </row>
        <row r="6319">
          <cell r="F6319" t="str">
            <v>CAYROL</v>
          </cell>
        </row>
        <row r="6320">
          <cell r="F6320" t="str">
            <v>CAYROLS</v>
          </cell>
        </row>
        <row r="6321">
          <cell r="F6321" t="str">
            <v>CAZAC</v>
          </cell>
        </row>
        <row r="6322">
          <cell r="F6322" t="str">
            <v>CAZALIS</v>
          </cell>
        </row>
        <row r="6323">
          <cell r="F6323" t="str">
            <v>CAZALIS</v>
          </cell>
        </row>
        <row r="6324">
          <cell r="F6324" t="str">
            <v>CAZALRENOUX</v>
          </cell>
        </row>
        <row r="6325">
          <cell r="F6325" t="str">
            <v>CAZALS</v>
          </cell>
        </row>
        <row r="6326">
          <cell r="F6326" t="str">
            <v>CAZALS</v>
          </cell>
        </row>
        <row r="6327">
          <cell r="F6327" t="str">
            <v>CAZALS-DES-BAYLES</v>
          </cell>
        </row>
        <row r="6328">
          <cell r="F6328" t="str">
            <v>CAZARILH</v>
          </cell>
        </row>
        <row r="6329">
          <cell r="F6329" t="str">
            <v>CAZARIL-LASPENES</v>
          </cell>
        </row>
        <row r="6330">
          <cell r="F6330" t="str">
            <v>CAZARIL-TAMBOURES</v>
          </cell>
        </row>
        <row r="6331">
          <cell r="F6331" t="str">
            <v>CAZATS</v>
          </cell>
        </row>
        <row r="6332">
          <cell r="F6332" t="str">
            <v>CAZAUBON</v>
          </cell>
        </row>
        <row r="6333">
          <cell r="F6333" t="str">
            <v>CAZAUGITAT</v>
          </cell>
        </row>
        <row r="6334">
          <cell r="F6334" t="str">
            <v>CAZAUNOUS</v>
          </cell>
        </row>
        <row r="6335">
          <cell r="F6335" t="str">
            <v>CAZAUX</v>
          </cell>
        </row>
        <row r="6336">
          <cell r="F6336" t="str">
            <v>CAZAUX-D'ANGLES</v>
          </cell>
        </row>
        <row r="6337">
          <cell r="F6337" t="str">
            <v>CAZAUX-DEBAT</v>
          </cell>
        </row>
        <row r="6338">
          <cell r="F6338" t="str">
            <v>CAZAUX-FRECHET-ANERAN-CAMORS</v>
          </cell>
        </row>
        <row r="6339">
          <cell r="F6339" t="str">
            <v>CAZAUX-LAYRISSE</v>
          </cell>
        </row>
        <row r="6340">
          <cell r="F6340" t="str">
            <v>CAZAUX-SAVES</v>
          </cell>
        </row>
        <row r="6341">
          <cell r="F6341" t="str">
            <v>CAZAUX-VILLECOMTAL</v>
          </cell>
        </row>
        <row r="6342">
          <cell r="F6342" t="str">
            <v>CAZAVET</v>
          </cell>
        </row>
        <row r="6343">
          <cell r="F6343" t="str">
            <v>CAZEAUX-DE-LARBOUST</v>
          </cell>
        </row>
        <row r="6344">
          <cell r="F6344" t="str">
            <v>CAZEDARNES</v>
          </cell>
        </row>
        <row r="6345">
          <cell r="F6345" t="str">
            <v>CAZENAVE-SERRES-ET-ALLENS</v>
          </cell>
        </row>
        <row r="6346">
          <cell r="F6346" t="str">
            <v>CAZENEUVE</v>
          </cell>
        </row>
        <row r="6347">
          <cell r="F6347" t="str">
            <v>CAZENEUVE-MONTAUT</v>
          </cell>
        </row>
        <row r="6348">
          <cell r="F6348" t="str">
            <v>CAZERES</v>
          </cell>
        </row>
        <row r="6349">
          <cell r="F6349" t="str">
            <v>CAZERES-SUR-L'ADOUR</v>
          </cell>
        </row>
        <row r="6350">
          <cell r="F6350" t="str">
            <v>CAZES-MONDENARD</v>
          </cell>
        </row>
        <row r="6351">
          <cell r="F6351" t="str">
            <v>CAZEVIEILLE</v>
          </cell>
        </row>
        <row r="6352">
          <cell r="F6352" t="str">
            <v>CAZIDEROQUE</v>
          </cell>
        </row>
        <row r="6353">
          <cell r="F6353" t="str">
            <v>CAZILHAC</v>
          </cell>
        </row>
        <row r="6354">
          <cell r="F6354" t="str">
            <v>CAZILHAC</v>
          </cell>
        </row>
        <row r="6355">
          <cell r="F6355" t="str">
            <v>CAZILLAC</v>
          </cell>
        </row>
        <row r="6356">
          <cell r="F6356" t="str">
            <v>CAZOULES</v>
          </cell>
        </row>
        <row r="6357">
          <cell r="F6357" t="str">
            <v>CAZOULS-D'HERAULT</v>
          </cell>
        </row>
        <row r="6358">
          <cell r="F6358" t="str">
            <v>CAZOULS-LES-BEZIERS</v>
          </cell>
        </row>
        <row r="6359">
          <cell r="F6359" t="str">
            <v>CEAUCE</v>
          </cell>
        </row>
        <row r="6360">
          <cell r="F6360" t="str">
            <v>CEAULMONT</v>
          </cell>
        </row>
        <row r="6361">
          <cell r="F6361" t="str">
            <v>CEAUX</v>
          </cell>
        </row>
        <row r="6362">
          <cell r="F6362" t="str">
            <v>CEAUX-D'ALLEGRE</v>
          </cell>
        </row>
        <row r="6363">
          <cell r="F6363" t="str">
            <v>CEAUX-EN-COUHE</v>
          </cell>
        </row>
        <row r="6364">
          <cell r="F6364" t="str">
            <v>CEAUX-EN-LOUDUN</v>
          </cell>
        </row>
        <row r="6365">
          <cell r="F6365" t="str">
            <v>CEBAZAN</v>
          </cell>
        </row>
        <row r="6366">
          <cell r="F6366" t="str">
            <v>CEBAZAT</v>
          </cell>
        </row>
        <row r="6367">
          <cell r="F6367" t="str">
            <v>CEFFONDS</v>
          </cell>
        </row>
        <row r="6368">
          <cell r="F6368" t="str">
            <v>CEIGNES</v>
          </cell>
        </row>
        <row r="6369">
          <cell r="F6369" t="str">
            <v>CEILHES-ET-ROCOZELS</v>
          </cell>
        </row>
        <row r="6370">
          <cell r="F6370" t="str">
            <v>CEILLAC</v>
          </cell>
        </row>
        <row r="6371">
          <cell r="F6371" t="str">
            <v>CEILLOUX</v>
          </cell>
        </row>
        <row r="6372">
          <cell r="F6372" t="str">
            <v>CEINTREY</v>
          </cell>
        </row>
        <row r="6373">
          <cell r="F6373" t="str">
            <v>CELETTE</v>
          </cell>
        </row>
        <row r="6374">
          <cell r="F6374" t="str">
            <v>CELLE</v>
          </cell>
        </row>
        <row r="6375">
          <cell r="F6375" t="str">
            <v>CELLE</v>
          </cell>
        </row>
        <row r="6376">
          <cell r="F6376" t="str">
            <v>CELLE</v>
          </cell>
        </row>
        <row r="6377">
          <cell r="F6377" t="str">
            <v>CELLE</v>
          </cell>
        </row>
        <row r="6378">
          <cell r="F6378" t="str">
            <v>CELLE</v>
          </cell>
        </row>
        <row r="6379">
          <cell r="F6379" t="str">
            <v>CELLE-CONDE</v>
          </cell>
        </row>
        <row r="6380">
          <cell r="F6380" t="str">
            <v>CELLE-DUNOISE</v>
          </cell>
        </row>
        <row r="6381">
          <cell r="F6381" t="str">
            <v>CELLE-EN-MORVAN</v>
          </cell>
        </row>
        <row r="6382">
          <cell r="F6382" t="str">
            <v>CELLEFROUIN</v>
          </cell>
        </row>
        <row r="6383">
          <cell r="F6383" t="str">
            <v>CELLE-GUENAND</v>
          </cell>
        </row>
        <row r="6384">
          <cell r="F6384" t="str">
            <v>CELLE-LES-BORDES</v>
          </cell>
        </row>
        <row r="6385">
          <cell r="F6385" t="str">
            <v>CELLE-LEVESCAULT</v>
          </cell>
        </row>
        <row r="6386">
          <cell r="F6386" t="str">
            <v>CELLES</v>
          </cell>
        </row>
        <row r="6387">
          <cell r="F6387" t="str">
            <v>CELLES</v>
          </cell>
        </row>
        <row r="6388">
          <cell r="F6388" t="str">
            <v>CELLES</v>
          </cell>
        </row>
        <row r="6389">
          <cell r="F6389" t="str">
            <v>CELLES</v>
          </cell>
        </row>
        <row r="6390">
          <cell r="F6390" t="str">
            <v>CELLES</v>
          </cell>
        </row>
        <row r="6391">
          <cell r="F6391" t="str">
            <v>CELLE-SAINT-AVANT</v>
          </cell>
        </row>
        <row r="6392">
          <cell r="F6392" t="str">
            <v>CELLE-SAINT-CLOUD</v>
          </cell>
        </row>
        <row r="6393">
          <cell r="F6393" t="str">
            <v>CELLE-SAINT-CYR</v>
          </cell>
        </row>
        <row r="6394">
          <cell r="F6394" t="str">
            <v>CELLES-EN-BASSIGNY</v>
          </cell>
        </row>
        <row r="6395">
          <cell r="F6395" t="str">
            <v>CELLES-LES-CONDE</v>
          </cell>
        </row>
        <row r="6396">
          <cell r="F6396" t="str">
            <v>CELLE-SOUS-CHANTEMERLE</v>
          </cell>
        </row>
        <row r="6397">
          <cell r="F6397" t="str">
            <v>CELLE-SOUS-GOUZON</v>
          </cell>
        </row>
        <row r="6398">
          <cell r="F6398" t="str">
            <v>CELLE-SOUS-MONTMIRAIL</v>
          </cell>
        </row>
        <row r="6399">
          <cell r="F6399" t="str">
            <v>CELLES-SUR-AISNE</v>
          </cell>
        </row>
        <row r="6400">
          <cell r="F6400" t="str">
            <v>CELLES-SUR-BELLE</v>
          </cell>
        </row>
        <row r="6401">
          <cell r="F6401" t="str">
            <v>CELLES-SUR-DUROLLE</v>
          </cell>
        </row>
        <row r="6402">
          <cell r="F6402" t="str">
            <v>CELLES-SUR-OURCE</v>
          </cell>
        </row>
        <row r="6403">
          <cell r="F6403" t="str">
            <v>CELLES-SUR-PLAINE</v>
          </cell>
        </row>
        <row r="6404">
          <cell r="F6404" t="str">
            <v>CELLE-SUR-LOIRE</v>
          </cell>
        </row>
        <row r="6405">
          <cell r="F6405" t="str">
            <v>CELLE-SUR-MORIN</v>
          </cell>
        </row>
        <row r="6406">
          <cell r="F6406" t="str">
            <v>CELLE-SUR-NIEVRE</v>
          </cell>
        </row>
        <row r="6407">
          <cell r="F6407" t="str">
            <v>CELLETTE</v>
          </cell>
        </row>
        <row r="6408">
          <cell r="F6408" t="str">
            <v>CELLETTE</v>
          </cell>
        </row>
        <row r="6409">
          <cell r="F6409" t="str">
            <v>CELLETTES</v>
          </cell>
        </row>
        <row r="6410">
          <cell r="F6410" t="str">
            <v>CELLETTES</v>
          </cell>
        </row>
        <row r="6411">
          <cell r="F6411" t="str">
            <v>CELLIER</v>
          </cell>
        </row>
        <row r="6412">
          <cell r="F6412" t="str">
            <v>CELLIER-DU-LUC</v>
          </cell>
        </row>
        <row r="6413">
          <cell r="F6413" t="str">
            <v>CELLIEU</v>
          </cell>
        </row>
        <row r="6414">
          <cell r="F6414" t="str">
            <v>CELLULE</v>
          </cell>
        </row>
        <row r="6415">
          <cell r="F6415" t="str">
            <v>CELON</v>
          </cell>
        </row>
        <row r="6416">
          <cell r="F6416" t="str">
            <v>CELOUX</v>
          </cell>
        </row>
        <row r="6417">
          <cell r="F6417" t="str">
            <v>CELSOY</v>
          </cell>
        </row>
        <row r="6418">
          <cell r="F6418" t="str">
            <v>CELY</v>
          </cell>
        </row>
        <row r="6419">
          <cell r="F6419" t="str">
            <v>CEMBOING</v>
          </cell>
        </row>
        <row r="6420">
          <cell r="F6420" t="str">
            <v>CEMPUIS</v>
          </cell>
        </row>
        <row r="6421">
          <cell r="F6421" t="str">
            <v>CENAC</v>
          </cell>
        </row>
        <row r="6422">
          <cell r="F6422" t="str">
            <v>CENAC-ET-SAINT-JULIEN</v>
          </cell>
        </row>
        <row r="6423">
          <cell r="F6423" t="str">
            <v>CENANS</v>
          </cell>
        </row>
        <row r="6424">
          <cell r="F6424" t="str">
            <v>CENDRAS</v>
          </cell>
        </row>
        <row r="6425">
          <cell r="F6425" t="str">
            <v>CENDRE</v>
          </cell>
        </row>
        <row r="6426">
          <cell r="F6426" t="str">
            <v>CENDRECOURT</v>
          </cell>
        </row>
        <row r="6427">
          <cell r="F6427" t="str">
            <v>CENDREY</v>
          </cell>
        </row>
        <row r="6428">
          <cell r="F6428" t="str">
            <v>CENDRIEUX</v>
          </cell>
        </row>
        <row r="6429">
          <cell r="F6429" t="str">
            <v>CENEVIERES</v>
          </cell>
        </row>
        <row r="6430">
          <cell r="F6430" t="str">
            <v>CENNE-MONESTIES</v>
          </cell>
        </row>
        <row r="6431">
          <cell r="F6431" t="str">
            <v>CENON</v>
          </cell>
        </row>
        <row r="6432">
          <cell r="F6432" t="str">
            <v>CENON-SUR-VIENNE</v>
          </cell>
        </row>
        <row r="6433">
          <cell r="F6433" t="str">
            <v>CENSEAU</v>
          </cell>
        </row>
        <row r="6434">
          <cell r="F6434" t="str">
            <v>CENSEREY</v>
          </cell>
        </row>
        <row r="6435">
          <cell r="F6435" t="str">
            <v>CENSY</v>
          </cell>
        </row>
        <row r="6436">
          <cell r="F6436" t="str">
            <v>CENT-ACRES</v>
          </cell>
        </row>
        <row r="6437">
          <cell r="F6437" t="str">
            <v>CENTRES</v>
          </cell>
        </row>
        <row r="6438">
          <cell r="F6438" t="str">
            <v>CENTURI</v>
          </cell>
        </row>
        <row r="6439">
          <cell r="F6439" t="str">
            <v>CENVES</v>
          </cell>
        </row>
        <row r="6440">
          <cell r="F6440" t="str">
            <v>CEPET</v>
          </cell>
        </row>
        <row r="6441">
          <cell r="F6441" t="str">
            <v>CEPIE</v>
          </cell>
        </row>
        <row r="6442">
          <cell r="F6442" t="str">
            <v>CEPOY</v>
          </cell>
        </row>
        <row r="6443">
          <cell r="F6443" t="str">
            <v>CERAN</v>
          </cell>
        </row>
        <row r="6444">
          <cell r="F6444" t="str">
            <v>CERANS-FOULLETOURTE</v>
          </cell>
        </row>
        <row r="6445">
          <cell r="F6445" t="str">
            <v>CERBERE</v>
          </cell>
        </row>
        <row r="6446">
          <cell r="F6446" t="str">
            <v>CERBOIS</v>
          </cell>
        </row>
        <row r="6447">
          <cell r="F6447" t="str">
            <v>CERCIE</v>
          </cell>
        </row>
        <row r="6448">
          <cell r="F6448" t="str">
            <v>CERCIER</v>
          </cell>
        </row>
        <row r="6449">
          <cell r="F6449" t="str">
            <v>CERCLES</v>
          </cell>
        </row>
        <row r="6450">
          <cell r="F6450" t="str">
            <v>CERCOTTES</v>
          </cell>
        </row>
        <row r="6451">
          <cell r="F6451" t="str">
            <v>CERCOUX</v>
          </cell>
        </row>
        <row r="6452">
          <cell r="F6452" t="str">
            <v>CERCUEIL</v>
          </cell>
        </row>
        <row r="6453">
          <cell r="F6453" t="str">
            <v>CERCY-LA-TOUR</v>
          </cell>
        </row>
        <row r="6454">
          <cell r="F6454" t="str">
            <v>CERDON</v>
          </cell>
        </row>
        <row r="6455">
          <cell r="F6455" t="str">
            <v>CERDON</v>
          </cell>
        </row>
        <row r="6456">
          <cell r="F6456" t="str">
            <v>CERE</v>
          </cell>
        </row>
        <row r="6457">
          <cell r="F6457" t="str">
            <v>CERE-LA-RONDE</v>
          </cell>
        </row>
        <row r="6458">
          <cell r="F6458" t="str">
            <v>CERELLES</v>
          </cell>
        </row>
        <row r="6459">
          <cell r="F6459" t="str">
            <v>CERENCES</v>
          </cell>
        </row>
        <row r="6460">
          <cell r="F6460" t="str">
            <v>CERESTE</v>
          </cell>
        </row>
        <row r="6461">
          <cell r="F6461" t="str">
            <v>CERET</v>
          </cell>
        </row>
        <row r="6462">
          <cell r="F6462" t="str">
            <v>CERFONTAINE</v>
          </cell>
        </row>
        <row r="6463">
          <cell r="F6463" t="str">
            <v>CERGNE</v>
          </cell>
        </row>
        <row r="6464">
          <cell r="F6464" t="str">
            <v>CERGY</v>
          </cell>
        </row>
        <row r="6465">
          <cell r="F6465" t="str">
            <v>CERILLY</v>
          </cell>
        </row>
        <row r="6466">
          <cell r="F6466" t="str">
            <v>CERILLY</v>
          </cell>
        </row>
        <row r="6467">
          <cell r="F6467" t="str">
            <v>CERILLY</v>
          </cell>
        </row>
        <row r="6468">
          <cell r="F6468" t="str">
            <v>CERISE</v>
          </cell>
        </row>
        <row r="6469">
          <cell r="F6469" t="str">
            <v>CERISIERES</v>
          </cell>
        </row>
        <row r="6470">
          <cell r="F6470" t="str">
            <v>CERISIERS</v>
          </cell>
        </row>
        <row r="6471">
          <cell r="F6471" t="str">
            <v>CERISY</v>
          </cell>
        </row>
        <row r="6472">
          <cell r="F6472" t="str">
            <v>CERISY-BELLE-ETOILE</v>
          </cell>
        </row>
        <row r="6473">
          <cell r="F6473" t="str">
            <v>CERISY-BULEUX</v>
          </cell>
        </row>
        <row r="6474">
          <cell r="F6474" t="str">
            <v>CERISY-LA-FORET</v>
          </cell>
        </row>
        <row r="6475">
          <cell r="F6475" t="str">
            <v>CERISY-LA-SALLE</v>
          </cell>
        </row>
        <row r="6476">
          <cell r="F6476" t="str">
            <v>CERIZAY</v>
          </cell>
        </row>
        <row r="6477">
          <cell r="F6477" t="str">
            <v>CERIZOLS</v>
          </cell>
        </row>
        <row r="6478">
          <cell r="F6478" t="str">
            <v>CERIZY</v>
          </cell>
        </row>
        <row r="6479">
          <cell r="F6479" t="str">
            <v>CERLANGUE</v>
          </cell>
        </row>
        <row r="6480">
          <cell r="F6480" t="str">
            <v>CERNANS</v>
          </cell>
        </row>
        <row r="6481">
          <cell r="F6481" t="str">
            <v>CERNAY</v>
          </cell>
        </row>
        <row r="6482">
          <cell r="F6482" t="str">
            <v>CERNAY</v>
          </cell>
        </row>
        <row r="6483">
          <cell r="F6483" t="str">
            <v>CERNAY</v>
          </cell>
        </row>
        <row r="6484">
          <cell r="F6484" t="str">
            <v>CERNAY</v>
          </cell>
        </row>
        <row r="6485">
          <cell r="F6485" t="str">
            <v>CERNAY-EN-DORMOIS</v>
          </cell>
        </row>
        <row r="6486">
          <cell r="F6486" t="str">
            <v>CERNAY-LA-VILLE</v>
          </cell>
        </row>
        <row r="6487">
          <cell r="F6487" t="str">
            <v>CERNAY-L'EGLISE</v>
          </cell>
        </row>
        <row r="6488">
          <cell r="F6488" t="str">
            <v>CERNAY-LES-REIMS</v>
          </cell>
        </row>
        <row r="6489">
          <cell r="F6489" t="str">
            <v>CERNEUX</v>
          </cell>
        </row>
        <row r="6490">
          <cell r="F6490" t="str">
            <v>CERNEX</v>
          </cell>
        </row>
        <row r="6491">
          <cell r="F6491" t="str">
            <v>CERNIEBAUD</v>
          </cell>
        </row>
        <row r="6492">
          <cell r="F6492" t="str">
            <v>CERNION</v>
          </cell>
        </row>
        <row r="6493">
          <cell r="F6493" t="str">
            <v>CERNON</v>
          </cell>
        </row>
        <row r="6494">
          <cell r="F6494" t="str">
            <v>CERNON</v>
          </cell>
        </row>
        <row r="6495">
          <cell r="F6495" t="str">
            <v>CERNOY</v>
          </cell>
        </row>
        <row r="6496">
          <cell r="F6496" t="str">
            <v>CERNOY-EN-BERRY</v>
          </cell>
        </row>
        <row r="6497">
          <cell r="F6497" t="str">
            <v>CERNUSSON</v>
          </cell>
        </row>
        <row r="6498">
          <cell r="F6498" t="str">
            <v>CERNY</v>
          </cell>
        </row>
        <row r="6499">
          <cell r="F6499" t="str">
            <v>CERNY-EN-LAONNOIS</v>
          </cell>
        </row>
        <row r="6500">
          <cell r="F6500" t="str">
            <v>CERNY-LES-BUCY</v>
          </cell>
        </row>
        <row r="6501">
          <cell r="F6501" t="str">
            <v>CERON</v>
          </cell>
        </row>
        <row r="6502">
          <cell r="F6502" t="str">
            <v>CERONS</v>
          </cell>
        </row>
        <row r="6503">
          <cell r="F6503" t="str">
            <v>CERQUEUX</v>
          </cell>
        </row>
        <row r="6504">
          <cell r="F6504" t="str">
            <v>CERQUEUX-DE-MAULEVRIER</v>
          </cell>
        </row>
        <row r="6505">
          <cell r="F6505" t="str">
            <v>CERQUEUX-SOUS-PASSAVANT</v>
          </cell>
        </row>
        <row r="6506">
          <cell r="F6506" t="str">
            <v>CERRE-LES-NOROY</v>
          </cell>
        </row>
        <row r="6507">
          <cell r="F6507" t="str">
            <v>CERS</v>
          </cell>
        </row>
        <row r="6508">
          <cell r="F6508" t="str">
            <v>CERSAY</v>
          </cell>
        </row>
        <row r="6509">
          <cell r="F6509" t="str">
            <v>CERSEUIL</v>
          </cell>
        </row>
        <row r="6510">
          <cell r="F6510" t="str">
            <v>CERSOT</v>
          </cell>
        </row>
        <row r="6511">
          <cell r="F6511" t="str">
            <v>CERTILLEUX</v>
          </cell>
        </row>
        <row r="6512">
          <cell r="F6512" t="str">
            <v>CERTINES</v>
          </cell>
        </row>
        <row r="6513">
          <cell r="F6513" t="str">
            <v>CERVENS</v>
          </cell>
        </row>
        <row r="6514">
          <cell r="F6514" t="str">
            <v>CERVIERES</v>
          </cell>
        </row>
        <row r="6515">
          <cell r="F6515" t="str">
            <v>CERVIERES</v>
          </cell>
        </row>
        <row r="6516">
          <cell r="F6516" t="str">
            <v>CERVILLE</v>
          </cell>
        </row>
        <row r="6517">
          <cell r="F6517" t="str">
            <v>CERVIONE</v>
          </cell>
        </row>
        <row r="6518">
          <cell r="F6518" t="str">
            <v>CERVON</v>
          </cell>
        </row>
        <row r="6519">
          <cell r="F6519" t="str">
            <v>CERZAT</v>
          </cell>
        </row>
        <row r="6520">
          <cell r="F6520" t="str">
            <v>CESANCEY</v>
          </cell>
        </row>
        <row r="6521">
          <cell r="F6521" t="str">
            <v>CESARCHES</v>
          </cell>
        </row>
        <row r="6522">
          <cell r="F6522" t="str">
            <v>CESARVILLE-DOSSAINVILLE</v>
          </cell>
        </row>
        <row r="6523">
          <cell r="F6523" t="str">
            <v>CESCAU</v>
          </cell>
        </row>
        <row r="6524">
          <cell r="F6524" t="str">
            <v>CESCAU</v>
          </cell>
        </row>
        <row r="6525">
          <cell r="F6525" t="str">
            <v>CESNY-AUX-VIGNES-OUEZY</v>
          </cell>
        </row>
        <row r="6526">
          <cell r="F6526" t="str">
            <v>CESNY-BOIS-HALBOUT</v>
          </cell>
        </row>
        <row r="6527">
          <cell r="F6527" t="str">
            <v>CESSAC</v>
          </cell>
        </row>
        <row r="6528">
          <cell r="F6528" t="str">
            <v>CESSALES</v>
          </cell>
        </row>
        <row r="6529">
          <cell r="F6529" t="str">
            <v>CESSE</v>
          </cell>
        </row>
        <row r="6530">
          <cell r="F6530" t="str">
            <v>CESSENON-SUR-ORB</v>
          </cell>
        </row>
        <row r="6531">
          <cell r="F6531" t="str">
            <v>CESSENS</v>
          </cell>
        </row>
        <row r="6532">
          <cell r="F6532" t="str">
            <v>CESSERAS</v>
          </cell>
        </row>
        <row r="6533">
          <cell r="F6533" t="str">
            <v>CESSET</v>
          </cell>
        </row>
        <row r="6534">
          <cell r="F6534" t="str">
            <v>CESSEVILLE</v>
          </cell>
        </row>
        <row r="6535">
          <cell r="F6535" t="str">
            <v>CESSEY</v>
          </cell>
        </row>
        <row r="6536">
          <cell r="F6536" t="str">
            <v>CESSEY-SUR-TILLE</v>
          </cell>
        </row>
        <row r="6537">
          <cell r="F6537" t="str">
            <v>CESSIERES</v>
          </cell>
        </row>
        <row r="6538">
          <cell r="F6538" t="str">
            <v>CESSIEU</v>
          </cell>
        </row>
        <row r="6539">
          <cell r="F6539" t="str">
            <v>CESSON</v>
          </cell>
        </row>
        <row r="6540">
          <cell r="F6540" t="str">
            <v>CESSON-SEVIGNE</v>
          </cell>
        </row>
        <row r="6541">
          <cell r="F6541" t="str">
            <v>CESSOY-EN-MONTOIS</v>
          </cell>
        </row>
        <row r="6542">
          <cell r="F6542" t="str">
            <v>CESSY</v>
          </cell>
        </row>
        <row r="6543">
          <cell r="F6543" t="str">
            <v>CESSY-LES-BOIS</v>
          </cell>
        </row>
        <row r="6544">
          <cell r="F6544" t="str">
            <v>CESTAS</v>
          </cell>
        </row>
        <row r="6545">
          <cell r="F6545" t="str">
            <v>CESTAYROLS</v>
          </cell>
        </row>
        <row r="6546">
          <cell r="F6546" t="str">
            <v>CETON</v>
          </cell>
        </row>
        <row r="6547">
          <cell r="F6547" t="str">
            <v>CETTE-EYGUN</v>
          </cell>
        </row>
        <row r="6548">
          <cell r="F6548" t="str">
            <v>CEVINS</v>
          </cell>
        </row>
        <row r="6549">
          <cell r="F6549" t="str">
            <v>CEYRAS</v>
          </cell>
        </row>
        <row r="6550">
          <cell r="F6550" t="str">
            <v>CEYRAT</v>
          </cell>
        </row>
        <row r="6551">
          <cell r="F6551" t="str">
            <v>CEYRESTE</v>
          </cell>
        </row>
        <row r="6552">
          <cell r="F6552" t="str">
            <v>CEYROUX</v>
          </cell>
        </row>
        <row r="6553">
          <cell r="F6553" t="str">
            <v>CEYSSAC</v>
          </cell>
        </row>
        <row r="6554">
          <cell r="F6554" t="str">
            <v>CEYSSAT</v>
          </cell>
        </row>
        <row r="6555">
          <cell r="F6555" t="str">
            <v>CEYZERIAT</v>
          </cell>
        </row>
        <row r="6556">
          <cell r="F6556" t="str">
            <v>CEYZERIEU</v>
          </cell>
        </row>
        <row r="6557">
          <cell r="F6557" t="str">
            <v>CEZAC</v>
          </cell>
        </row>
        <row r="6558">
          <cell r="F6558" t="str">
            <v>CEZAC</v>
          </cell>
        </row>
        <row r="6559">
          <cell r="F6559" t="str">
            <v>CEZAIS</v>
          </cell>
        </row>
        <row r="6560">
          <cell r="F6560" t="str">
            <v>CEZAN</v>
          </cell>
        </row>
        <row r="6561">
          <cell r="F6561" t="str">
            <v>CEZAY</v>
          </cell>
        </row>
        <row r="6562">
          <cell r="F6562" t="str">
            <v>CEZENS</v>
          </cell>
        </row>
        <row r="6563">
          <cell r="F6563" t="str">
            <v>CEZIA</v>
          </cell>
        </row>
        <row r="6564">
          <cell r="F6564" t="str">
            <v>CEZY</v>
          </cell>
        </row>
        <row r="6565">
          <cell r="F6565" t="str">
            <v>CHABANAIS</v>
          </cell>
        </row>
        <row r="6566">
          <cell r="F6566" t="str">
            <v>CHABANNE</v>
          </cell>
        </row>
        <row r="6567">
          <cell r="F6567" t="str">
            <v>CHABESTAN</v>
          </cell>
        </row>
        <row r="6568">
          <cell r="F6568" t="str">
            <v>CHABEUIL</v>
          </cell>
        </row>
        <row r="6569">
          <cell r="F6569" t="str">
            <v>CHABLIS</v>
          </cell>
        </row>
        <row r="6570">
          <cell r="F6570" t="str">
            <v>CHABONS</v>
          </cell>
        </row>
        <row r="6571">
          <cell r="F6571" t="str">
            <v>CHABOTTES</v>
          </cell>
        </row>
        <row r="6572">
          <cell r="F6572" t="str">
            <v>CHABOURNAY</v>
          </cell>
        </row>
        <row r="6573">
          <cell r="F6573" t="str">
            <v>CHABRAC</v>
          </cell>
        </row>
        <row r="6574">
          <cell r="F6574" t="str">
            <v>CHABRELOCHE</v>
          </cell>
        </row>
        <row r="6575">
          <cell r="F6575" t="str">
            <v>CHABRIGNAC</v>
          </cell>
        </row>
        <row r="6576">
          <cell r="F6576" t="str">
            <v>CHABRILLAN</v>
          </cell>
        </row>
        <row r="6577">
          <cell r="F6577" t="str">
            <v>CHABRIS</v>
          </cell>
        </row>
        <row r="6578">
          <cell r="F6578" t="str">
            <v>CHACE</v>
          </cell>
        </row>
        <row r="6579">
          <cell r="F6579" t="str">
            <v>CHACENAY</v>
          </cell>
        </row>
        <row r="6580">
          <cell r="F6580" t="str">
            <v>CHACRISE</v>
          </cell>
        </row>
        <row r="6581">
          <cell r="F6581" t="str">
            <v>CHADELEUF</v>
          </cell>
        </row>
        <row r="6582">
          <cell r="F6582" t="str">
            <v>CHADENAC</v>
          </cell>
        </row>
        <row r="6583">
          <cell r="F6583" t="str">
            <v>CHADENET</v>
          </cell>
        </row>
        <row r="6584">
          <cell r="F6584" t="str">
            <v>CHADRAC</v>
          </cell>
        </row>
        <row r="6585">
          <cell r="F6585" t="str">
            <v>CHADRON</v>
          </cell>
        </row>
        <row r="6586">
          <cell r="F6586" t="str">
            <v>CHADURIE</v>
          </cell>
        </row>
        <row r="6587">
          <cell r="F6587" t="str">
            <v>CHAFFAL</v>
          </cell>
        </row>
        <row r="6588">
          <cell r="F6588" t="str">
            <v>CHAFFAUT-SAINT-JURSON</v>
          </cell>
        </row>
        <row r="6589">
          <cell r="F6589" t="str">
            <v>CHAFFOIS</v>
          </cell>
        </row>
        <row r="6590">
          <cell r="F6590" t="str">
            <v>CHAGEY</v>
          </cell>
        </row>
        <row r="6591">
          <cell r="F6591" t="str">
            <v>CHAGNON</v>
          </cell>
        </row>
        <row r="6592">
          <cell r="F6592" t="str">
            <v>CHAGNY</v>
          </cell>
        </row>
        <row r="6593">
          <cell r="F6593" t="str">
            <v>CHAGNY</v>
          </cell>
        </row>
        <row r="6594">
          <cell r="F6594" t="str">
            <v>CHAHAIGNES</v>
          </cell>
        </row>
        <row r="6595">
          <cell r="F6595" t="str">
            <v>CHAHAINS</v>
          </cell>
        </row>
        <row r="6596">
          <cell r="F6596" t="str">
            <v>CHAIGNAY</v>
          </cell>
        </row>
        <row r="6597">
          <cell r="F6597" t="str">
            <v>CHAIGNES</v>
          </cell>
        </row>
        <row r="6598">
          <cell r="F6598" t="str">
            <v>CHAIL</v>
          </cell>
        </row>
        <row r="6599">
          <cell r="F6599" t="str">
            <v>CHAILLAC</v>
          </cell>
        </row>
        <row r="6600">
          <cell r="F6600" t="str">
            <v>CHAILLAC-SUR-VIENNE</v>
          </cell>
        </row>
        <row r="6601">
          <cell r="F6601" t="str">
            <v>CHAILLAND</v>
          </cell>
        </row>
        <row r="6602">
          <cell r="F6602" t="str">
            <v>CHAILLE-LES-MARAIS</v>
          </cell>
        </row>
        <row r="6603">
          <cell r="F6603" t="str">
            <v>CHAILLES</v>
          </cell>
        </row>
        <row r="6604">
          <cell r="F6604" t="str">
            <v>CHAILLE-SOUS-LES-ORMEAUX</v>
          </cell>
        </row>
        <row r="6605">
          <cell r="F6605" t="str">
            <v>CHAILLEVETTE</v>
          </cell>
        </row>
        <row r="6606">
          <cell r="F6606" t="str">
            <v>CHAILLEVOIS</v>
          </cell>
        </row>
        <row r="6607">
          <cell r="F6607" t="str">
            <v>CHAILLEY</v>
          </cell>
        </row>
        <row r="6608">
          <cell r="F6608" t="str">
            <v>CHAILLON</v>
          </cell>
        </row>
        <row r="6609">
          <cell r="F6609" t="str">
            <v>CHAILLOUE</v>
          </cell>
        </row>
        <row r="6610">
          <cell r="F6610" t="str">
            <v>CHAILLY-EN-BIERE</v>
          </cell>
        </row>
        <row r="6611">
          <cell r="F6611" t="str">
            <v>CHAILLY-EN-BRIE</v>
          </cell>
        </row>
        <row r="6612">
          <cell r="F6612" t="str">
            <v>CHAILLY-EN-GATINAIS</v>
          </cell>
        </row>
        <row r="6613">
          <cell r="F6613" t="str">
            <v>CHAILLY-LES-ENNERY</v>
          </cell>
        </row>
        <row r="6614">
          <cell r="F6614" t="str">
            <v>CHAILLY-SUR-ARMANCON</v>
          </cell>
        </row>
        <row r="6615">
          <cell r="F6615" t="str">
            <v>CHAINAZ-LES-FRASSES</v>
          </cell>
        </row>
        <row r="6616">
          <cell r="F6616" t="str">
            <v>CHAINEE-DES-COUPIS</v>
          </cell>
        </row>
        <row r="6617">
          <cell r="F6617" t="str">
            <v>CHAINGY</v>
          </cell>
        </row>
        <row r="6618">
          <cell r="F6618" t="str">
            <v>CHAINTRE</v>
          </cell>
        </row>
        <row r="6619">
          <cell r="F6619" t="str">
            <v>CHAINTREAUX</v>
          </cell>
        </row>
        <row r="6620">
          <cell r="F6620" t="str">
            <v>CHAINTRIX-BIERGES</v>
          </cell>
        </row>
        <row r="6621">
          <cell r="F6621" t="str">
            <v>CHAISE</v>
          </cell>
        </row>
        <row r="6622">
          <cell r="F6622" t="str">
            <v>CHAISE-BAUDOUIN</v>
          </cell>
        </row>
        <row r="6623">
          <cell r="F6623" t="str">
            <v>CHAISE-DIEU</v>
          </cell>
        </row>
        <row r="6624">
          <cell r="F6624" t="str">
            <v>CHAISE-DIEU-DU-THEIL</v>
          </cell>
        </row>
        <row r="6625">
          <cell r="F6625" t="str">
            <v>CHAIX</v>
          </cell>
        </row>
        <row r="6626">
          <cell r="F6626" t="str">
            <v>CHAIZE-GIRAUD</v>
          </cell>
        </row>
        <row r="6627">
          <cell r="F6627" t="str">
            <v>CHAIZE-LE-VICOMTE</v>
          </cell>
        </row>
        <row r="6628">
          <cell r="F6628" t="str">
            <v>CHALABRE</v>
          </cell>
        </row>
        <row r="6629">
          <cell r="F6629" t="str">
            <v>CHALAGNAC</v>
          </cell>
        </row>
        <row r="6630">
          <cell r="F6630" t="str">
            <v>CHALAIN-D'UZORE</v>
          </cell>
        </row>
        <row r="6631">
          <cell r="F6631" t="str">
            <v>CHALAINES</v>
          </cell>
        </row>
        <row r="6632">
          <cell r="F6632" t="str">
            <v>CHALAIN-LE-COMTAL</v>
          </cell>
        </row>
        <row r="6633">
          <cell r="F6633" t="str">
            <v>CHALAIS</v>
          </cell>
        </row>
        <row r="6634">
          <cell r="F6634" t="str">
            <v>CHALAIS</v>
          </cell>
        </row>
        <row r="6635">
          <cell r="F6635" t="str">
            <v>CHALAIS</v>
          </cell>
        </row>
        <row r="6636">
          <cell r="F6636" t="str">
            <v>CHALAMONT</v>
          </cell>
        </row>
        <row r="6637">
          <cell r="F6637" t="str">
            <v>CHALAMPE</v>
          </cell>
        </row>
        <row r="6638">
          <cell r="F6638" t="str">
            <v>CHALANCEY</v>
          </cell>
        </row>
        <row r="6639">
          <cell r="F6639" t="str">
            <v>CHALANCON</v>
          </cell>
        </row>
        <row r="6640">
          <cell r="F6640" t="str">
            <v>CHALANDRAY</v>
          </cell>
        </row>
        <row r="6641">
          <cell r="F6641" t="str">
            <v>CHALANDRY</v>
          </cell>
        </row>
        <row r="6642">
          <cell r="F6642" t="str">
            <v>CHALANDRY-ELAIRE</v>
          </cell>
        </row>
        <row r="6643">
          <cell r="F6643" t="str">
            <v>CHALANGE</v>
          </cell>
        </row>
        <row r="6644">
          <cell r="F6644" t="str">
            <v>CHALARD</v>
          </cell>
        </row>
        <row r="6645">
          <cell r="F6645" t="str">
            <v>CHALAUTRE-LA-GRANDE</v>
          </cell>
        </row>
        <row r="6646">
          <cell r="F6646" t="str">
            <v>CHALAUTRE-LA-PETITE</v>
          </cell>
        </row>
        <row r="6647">
          <cell r="F6647" t="str">
            <v>CHALAUX</v>
          </cell>
        </row>
        <row r="6648">
          <cell r="F6648" t="str">
            <v>CHALEINS</v>
          </cell>
        </row>
        <row r="6649">
          <cell r="F6649" t="str">
            <v>CHALEIX</v>
          </cell>
        </row>
        <row r="6650">
          <cell r="F6650" t="str">
            <v>CHALENCON</v>
          </cell>
        </row>
        <row r="6651">
          <cell r="F6651" t="str">
            <v>CHALESMES</v>
          </cell>
        </row>
        <row r="6652">
          <cell r="F6652" t="str">
            <v>CHALETTE-SUR-LOING</v>
          </cell>
        </row>
        <row r="6653">
          <cell r="F6653" t="str">
            <v>CHALETTE-SUR-VOIRE</v>
          </cell>
        </row>
        <row r="6654">
          <cell r="F6654" t="str">
            <v>CHALEY</v>
          </cell>
        </row>
        <row r="6655">
          <cell r="F6655" t="str">
            <v>CHALEZE</v>
          </cell>
        </row>
        <row r="6656">
          <cell r="F6656" t="str">
            <v>CHALEZEULE</v>
          </cell>
        </row>
        <row r="6657">
          <cell r="F6657" t="str">
            <v>CHALIERS</v>
          </cell>
        </row>
        <row r="6658">
          <cell r="F6658" t="str">
            <v>CHALIFERT</v>
          </cell>
        </row>
        <row r="6659">
          <cell r="F6659" t="str">
            <v>CHALIGNY</v>
          </cell>
        </row>
        <row r="6660">
          <cell r="F6660" t="str">
            <v>CHALINARGUES</v>
          </cell>
        </row>
        <row r="6661">
          <cell r="F6661" t="str">
            <v>CHALINDREY</v>
          </cell>
        </row>
        <row r="6662">
          <cell r="F6662" t="str">
            <v>CHALIVOY-MILON</v>
          </cell>
        </row>
        <row r="6663">
          <cell r="F6663" t="str">
            <v>CHALLAIN-LA-POTHERIE</v>
          </cell>
        </row>
        <row r="6664">
          <cell r="F6664" t="str">
            <v>CHALLANS</v>
          </cell>
        </row>
        <row r="6665">
          <cell r="F6665" t="str">
            <v>CHALLEMENT</v>
          </cell>
        </row>
        <row r="6666">
          <cell r="F6666" t="str">
            <v>CHALLERANGE</v>
          </cell>
        </row>
        <row r="6667">
          <cell r="F6667" t="str">
            <v>CHALLES</v>
          </cell>
        </row>
        <row r="6668">
          <cell r="F6668" t="str">
            <v>CHALLES</v>
          </cell>
        </row>
        <row r="6669">
          <cell r="F6669" t="str">
            <v>CHALLES-LES-EAUX</v>
          </cell>
        </row>
        <row r="6670">
          <cell r="F6670" t="str">
            <v>CHALLET</v>
          </cell>
        </row>
        <row r="6671">
          <cell r="F6671" t="str">
            <v>CHALLEX</v>
          </cell>
        </row>
        <row r="6672">
          <cell r="F6672" t="str">
            <v>CHALLIGNAC</v>
          </cell>
        </row>
        <row r="6673">
          <cell r="F6673" t="str">
            <v>CHALLONGES</v>
          </cell>
        </row>
        <row r="6674">
          <cell r="F6674" t="str">
            <v>CHALLUY</v>
          </cell>
        </row>
        <row r="6675">
          <cell r="F6675" t="str">
            <v>CHALMAISON</v>
          </cell>
        </row>
        <row r="6676">
          <cell r="F6676" t="str">
            <v>CHALMAZEL</v>
          </cell>
        </row>
        <row r="6677">
          <cell r="F6677" t="str">
            <v>CHALMOUX</v>
          </cell>
        </row>
        <row r="6678">
          <cell r="F6678" t="str">
            <v>CHALON</v>
          </cell>
        </row>
        <row r="6679">
          <cell r="F6679" t="str">
            <v>CHALONNES-SOUS-LE-LUDE</v>
          </cell>
        </row>
        <row r="6680">
          <cell r="F6680" t="str">
            <v>CHALONNES-SUR-LOIRE</v>
          </cell>
        </row>
        <row r="6681">
          <cell r="F6681" t="str">
            <v>CHALONS</v>
          </cell>
        </row>
        <row r="6682">
          <cell r="F6682" t="str">
            <v>CHALONS-DU-MAINE</v>
          </cell>
        </row>
        <row r="6683">
          <cell r="F6683" t="str">
            <v>CHALONS-EN-CHAMPAGNE</v>
          </cell>
        </row>
        <row r="6684">
          <cell r="F6684" t="str">
            <v>CHALONS-SUR-VESLE</v>
          </cell>
        </row>
        <row r="6685">
          <cell r="F6685" t="str">
            <v>CHALON-SUR-SAONE</v>
          </cell>
        </row>
        <row r="6686">
          <cell r="F6686" t="str">
            <v>CHALONVILLARS</v>
          </cell>
        </row>
        <row r="6687">
          <cell r="F6687" t="str">
            <v>CHALO-SAINT-MARS</v>
          </cell>
        </row>
        <row r="6688">
          <cell r="F6688" t="str">
            <v>CHALOU-MOULINEUX</v>
          </cell>
        </row>
        <row r="6689">
          <cell r="F6689" t="str">
            <v>CHALTRAIT</v>
          </cell>
        </row>
        <row r="6690">
          <cell r="F6690" t="str">
            <v>CHALUS</v>
          </cell>
        </row>
        <row r="6691">
          <cell r="F6691" t="str">
            <v>CHALUS</v>
          </cell>
        </row>
        <row r="6692">
          <cell r="F6692" t="str">
            <v>CHALVIGNAC</v>
          </cell>
        </row>
        <row r="6693">
          <cell r="F6693" t="str">
            <v>CHALVRAINES</v>
          </cell>
        </row>
        <row r="6694">
          <cell r="F6694" t="str">
            <v>CHAMADELLE</v>
          </cell>
        </row>
        <row r="6695">
          <cell r="F6695" t="str">
            <v>CHAMAGNE</v>
          </cell>
        </row>
        <row r="6696">
          <cell r="F6696" t="str">
            <v>CHAMAGNIEU</v>
          </cell>
        </row>
        <row r="6697">
          <cell r="F6697" t="str">
            <v>CHAMALIERES</v>
          </cell>
        </row>
        <row r="6698">
          <cell r="F6698" t="str">
            <v>CHAMALIERES-SUR-LOIRE</v>
          </cell>
        </row>
        <row r="6699">
          <cell r="F6699" t="str">
            <v>CHAMALOC</v>
          </cell>
        </row>
        <row r="6700">
          <cell r="F6700" t="str">
            <v>CHAMANT</v>
          </cell>
        </row>
        <row r="6701">
          <cell r="F6701" t="str">
            <v>CHAMARANDE</v>
          </cell>
        </row>
        <row r="6702">
          <cell r="F6702" t="str">
            <v>CHAMARANDES-CHOIGNES</v>
          </cell>
        </row>
        <row r="6703">
          <cell r="F6703" t="str">
            <v>CHAMARET</v>
          </cell>
        </row>
        <row r="6704">
          <cell r="F6704" t="str">
            <v>CHAMBA</v>
          </cell>
        </row>
        <row r="6705">
          <cell r="F6705" t="str">
            <v>CHAMBAIN</v>
          </cell>
        </row>
        <row r="6706">
          <cell r="F6706" t="str">
            <v>CHAMBEIRE</v>
          </cell>
        </row>
        <row r="6707">
          <cell r="F6707" t="str">
            <v>CHAMBELLAY</v>
          </cell>
        </row>
        <row r="6708">
          <cell r="F6708" t="str">
            <v>CHAMBEON</v>
          </cell>
        </row>
        <row r="6709">
          <cell r="F6709" t="str">
            <v>CHAMBERAT</v>
          </cell>
        </row>
        <row r="6710">
          <cell r="F6710" t="str">
            <v>CHAMBERAUD</v>
          </cell>
        </row>
        <row r="6711">
          <cell r="F6711" t="str">
            <v>CHAMBERET</v>
          </cell>
        </row>
        <row r="6712">
          <cell r="F6712" t="str">
            <v>CHAMBERIA</v>
          </cell>
        </row>
        <row r="6713">
          <cell r="F6713" t="str">
            <v>CHAMBERY</v>
          </cell>
        </row>
        <row r="6714">
          <cell r="F6714" t="str">
            <v>CHAMBEUGLE</v>
          </cell>
        </row>
        <row r="6715">
          <cell r="F6715" t="str">
            <v>CHAMBEZON</v>
          </cell>
        </row>
        <row r="6716">
          <cell r="F6716" t="str">
            <v>CHAMBILLY</v>
          </cell>
        </row>
        <row r="6717">
          <cell r="F6717" t="str">
            <v>CHAMBLAC</v>
          </cell>
        </row>
        <row r="6718">
          <cell r="F6718" t="str">
            <v>CHAMBLANC</v>
          </cell>
        </row>
        <row r="6719">
          <cell r="F6719" t="str">
            <v>CHAMBLAY</v>
          </cell>
        </row>
        <row r="6720">
          <cell r="F6720" t="str">
            <v>CHAMBLES</v>
          </cell>
        </row>
        <row r="6721">
          <cell r="F6721" t="str">
            <v>CHAMBLET</v>
          </cell>
        </row>
        <row r="6722">
          <cell r="F6722" t="str">
            <v>CHAMBLEY-BUSSIERES</v>
          </cell>
        </row>
        <row r="6723">
          <cell r="F6723" t="str">
            <v>CHAMBLY</v>
          </cell>
        </row>
        <row r="6724">
          <cell r="F6724" t="str">
            <v>CHAMBOEUF</v>
          </cell>
        </row>
        <row r="6725">
          <cell r="F6725" t="str">
            <v>CHAMBOEUF</v>
          </cell>
        </row>
        <row r="6726">
          <cell r="F6726" t="str">
            <v>CHAMBOIS</v>
          </cell>
        </row>
        <row r="6727">
          <cell r="F6727" t="str">
            <v>CHAMBOLLE-MUSIGNY</v>
          </cell>
        </row>
        <row r="6728">
          <cell r="F6728" t="str">
            <v>CHAMBON</v>
          </cell>
        </row>
        <row r="6729">
          <cell r="F6729" t="str">
            <v>CHAMBON</v>
          </cell>
        </row>
        <row r="6730">
          <cell r="F6730" t="str">
            <v>CHAMBON</v>
          </cell>
        </row>
        <row r="6731">
          <cell r="F6731" t="str">
            <v>CHAMBON</v>
          </cell>
        </row>
        <row r="6732">
          <cell r="F6732" t="str">
            <v>CHAMBON</v>
          </cell>
        </row>
        <row r="6733">
          <cell r="F6733" t="str">
            <v>CHAMBONAS</v>
          </cell>
        </row>
        <row r="6734">
          <cell r="F6734" t="str">
            <v>CHAMBONCHARD</v>
          </cell>
        </row>
        <row r="6735">
          <cell r="F6735" t="str">
            <v>CHAMBON-FEUGEROLLES</v>
          </cell>
        </row>
        <row r="6736">
          <cell r="F6736" t="str">
            <v>CHAMBONIE</v>
          </cell>
        </row>
        <row r="6737">
          <cell r="F6737" t="str">
            <v>CHAMBON-LA-FORET</v>
          </cell>
        </row>
        <row r="6738">
          <cell r="F6738" t="str">
            <v>CHAMBON-LE-CHATEAU</v>
          </cell>
        </row>
        <row r="6739">
          <cell r="F6739" t="str">
            <v>CHAMBON-SAINTE-CROIX</v>
          </cell>
        </row>
        <row r="6740">
          <cell r="F6740" t="str">
            <v>CHAMBON-SUR-CISSE</v>
          </cell>
        </row>
        <row r="6741">
          <cell r="F6741" t="str">
            <v>CHAMBON-SUR-DOLORE</v>
          </cell>
        </row>
        <row r="6742">
          <cell r="F6742" t="str">
            <v>CHAMBON-SUR-LAC</v>
          </cell>
        </row>
        <row r="6743">
          <cell r="F6743" t="str">
            <v>CHAMBON-SUR-LIGNON</v>
          </cell>
        </row>
        <row r="6744">
          <cell r="F6744" t="str">
            <v>CHAMBON-SUR-VOUEIZE</v>
          </cell>
        </row>
        <row r="6745">
          <cell r="F6745" t="str">
            <v>CHAMBORAND</v>
          </cell>
        </row>
        <row r="6746">
          <cell r="F6746" t="str">
            <v>CHAMBORD</v>
          </cell>
        </row>
        <row r="6747">
          <cell r="F6747" t="str">
            <v>CHAMBORD</v>
          </cell>
        </row>
        <row r="6748">
          <cell r="F6748" t="str">
            <v>CHAMBORET</v>
          </cell>
        </row>
        <row r="6749">
          <cell r="F6749" t="str">
            <v>CHAMBORIGAUD</v>
          </cell>
        </row>
        <row r="6750">
          <cell r="F6750" t="str">
            <v>CHAMBORNAY-LES-BELLEVAUX</v>
          </cell>
        </row>
        <row r="6751">
          <cell r="F6751" t="str">
            <v>CHAMBORNAY-LES-PIN</v>
          </cell>
        </row>
        <row r="6752">
          <cell r="F6752" t="str">
            <v>CHAMBORS</v>
          </cell>
        </row>
        <row r="6753">
          <cell r="F6753" t="str">
            <v>CHAMBOST-ALLIERES</v>
          </cell>
        </row>
        <row r="6754">
          <cell r="F6754" t="str">
            <v>CHAMBOST-LONGESSAIGNE</v>
          </cell>
        </row>
        <row r="6755">
          <cell r="F6755" t="str">
            <v>CHAMBOULIVE</v>
          </cell>
        </row>
        <row r="6756">
          <cell r="F6756" t="str">
            <v>CHAMBOURCY</v>
          </cell>
        </row>
        <row r="6757">
          <cell r="F6757" t="str">
            <v>CHAMBOURG-SUR-INDRE</v>
          </cell>
        </row>
        <row r="6758">
          <cell r="F6758" t="str">
            <v>CHAMBRAY</v>
          </cell>
        </row>
        <row r="6759">
          <cell r="F6759" t="str">
            <v>CHAMBRAY-LES-TOURS</v>
          </cell>
        </row>
        <row r="6760">
          <cell r="F6760" t="str">
            <v>CHAMBRE</v>
          </cell>
        </row>
        <row r="6761">
          <cell r="F6761" t="str">
            <v>CHAMBRECY</v>
          </cell>
        </row>
        <row r="6762">
          <cell r="F6762" t="str">
            <v>CHAMBRES</v>
          </cell>
        </row>
        <row r="6763">
          <cell r="F6763" t="str">
            <v>CHAMBRETAUD</v>
          </cell>
        </row>
        <row r="6764">
          <cell r="F6764" t="str">
            <v>CHAMBREY</v>
          </cell>
        </row>
        <row r="6765">
          <cell r="F6765" t="str">
            <v>CHAMBRONCOURT</v>
          </cell>
        </row>
        <row r="6766">
          <cell r="F6766" t="str">
            <v>CHAMBRY</v>
          </cell>
        </row>
        <row r="6767">
          <cell r="F6767" t="str">
            <v>CHAMBRY</v>
          </cell>
        </row>
        <row r="6768">
          <cell r="F6768" t="str">
            <v>CHAMEANE</v>
          </cell>
        </row>
        <row r="6769">
          <cell r="F6769" t="str">
            <v>CHAMELET</v>
          </cell>
        </row>
        <row r="6770">
          <cell r="F6770" t="str">
            <v>CHAMERY</v>
          </cell>
        </row>
        <row r="6771">
          <cell r="F6771" t="str">
            <v>CHAMESEY</v>
          </cell>
        </row>
        <row r="6772">
          <cell r="F6772" t="str">
            <v>CHAMESOL</v>
          </cell>
        </row>
        <row r="6773">
          <cell r="F6773" t="str">
            <v>CHAMESSON</v>
          </cell>
        </row>
        <row r="6774">
          <cell r="F6774" t="str">
            <v>CHAMEYRAT</v>
          </cell>
        </row>
        <row r="6775">
          <cell r="F6775" t="str">
            <v>CHAMIGNY</v>
          </cell>
        </row>
        <row r="6776">
          <cell r="F6776" t="str">
            <v>CHAMILLY</v>
          </cell>
        </row>
        <row r="6777">
          <cell r="F6777" t="str">
            <v>CHAMMES</v>
          </cell>
        </row>
        <row r="6778">
          <cell r="F6778" t="str">
            <v>CHAMOLE</v>
          </cell>
        </row>
        <row r="6779">
          <cell r="F6779" t="str">
            <v>CHAMONIX-MONT-BLANC</v>
          </cell>
        </row>
        <row r="6780">
          <cell r="F6780" t="str">
            <v>CHAMOUILLAC</v>
          </cell>
        </row>
        <row r="6781">
          <cell r="F6781" t="str">
            <v>CHAMOUILLE</v>
          </cell>
        </row>
        <row r="6782">
          <cell r="F6782" t="str">
            <v>CHAMOUILLEY</v>
          </cell>
        </row>
        <row r="6783">
          <cell r="F6783" t="str">
            <v>CHAMOUSSET</v>
          </cell>
        </row>
        <row r="6784">
          <cell r="F6784" t="str">
            <v>CHAMOUX</v>
          </cell>
        </row>
        <row r="6785">
          <cell r="F6785" t="str">
            <v>CHAMOUX-SUR-GELON</v>
          </cell>
        </row>
        <row r="6786">
          <cell r="F6786" t="str">
            <v>CHAMOY</v>
          </cell>
        </row>
        <row r="6787">
          <cell r="F6787" t="str">
            <v>CHAMPAGNAC</v>
          </cell>
        </row>
        <row r="6788">
          <cell r="F6788" t="str">
            <v>CHAMPAGNAC</v>
          </cell>
        </row>
        <row r="6789">
          <cell r="F6789" t="str">
            <v>CHAMPAGNAC-DE-BELAIR</v>
          </cell>
        </row>
        <row r="6790">
          <cell r="F6790" t="str">
            <v>CHAMPAGNAC-LA-NOAILLE</v>
          </cell>
        </row>
        <row r="6791">
          <cell r="F6791" t="str">
            <v>CHAMPAGNAC-LA-PRUNE</v>
          </cell>
        </row>
        <row r="6792">
          <cell r="F6792" t="str">
            <v>CHAMPAGNAC-LA-RIVIERE</v>
          </cell>
        </row>
        <row r="6793">
          <cell r="F6793" t="str">
            <v>CHAMPAGNAC-LE-VIEUX</v>
          </cell>
        </row>
        <row r="6794">
          <cell r="F6794" t="str">
            <v>CHAMPAGNAT</v>
          </cell>
        </row>
        <row r="6795">
          <cell r="F6795" t="str">
            <v>CHAMPAGNAT</v>
          </cell>
        </row>
        <row r="6796">
          <cell r="F6796" t="str">
            <v>CHAMPAGNAT-LE-JEUNE</v>
          </cell>
        </row>
        <row r="6797">
          <cell r="F6797" t="str">
            <v>CHAMPAGNE</v>
          </cell>
        </row>
        <row r="6798">
          <cell r="F6798" t="str">
            <v>CHAMPAGNE</v>
          </cell>
        </row>
        <row r="6799">
          <cell r="F6799" t="str">
            <v>CHAMPAGNE</v>
          </cell>
        </row>
        <row r="6800">
          <cell r="F6800" t="str">
            <v>CHAMPAGNE</v>
          </cell>
        </row>
        <row r="6801">
          <cell r="F6801" t="str">
            <v>CHAMPAGNE-AU-MONT-D'OR</v>
          </cell>
        </row>
        <row r="6802">
          <cell r="F6802" t="str">
            <v>CHAMPAGNE-EN-VALROMEY</v>
          </cell>
        </row>
        <row r="6803">
          <cell r="F6803" t="str">
            <v>CHAMPAGNE-ET-FONTAINE</v>
          </cell>
        </row>
        <row r="6804">
          <cell r="F6804" t="str">
            <v>CHAMPAGNE-LE-SEC</v>
          </cell>
        </row>
        <row r="6805">
          <cell r="F6805" t="str">
            <v>CHAMPAGNE-LES-MARAIS</v>
          </cell>
        </row>
        <row r="6806">
          <cell r="F6806" t="str">
            <v>CHAMPAGNE-MOUTON</v>
          </cell>
        </row>
        <row r="6807">
          <cell r="F6807" t="str">
            <v>CHAMPAGNE-SAINT-HILAIRE</v>
          </cell>
        </row>
        <row r="6808">
          <cell r="F6808" t="str">
            <v>CHAMPAGNE-SUR-LOUE</v>
          </cell>
        </row>
        <row r="6809">
          <cell r="F6809" t="str">
            <v>CHAMPAGNE-SUR-OISE</v>
          </cell>
        </row>
        <row r="6810">
          <cell r="F6810" t="str">
            <v>CHAMPAGNE-SUR-SEINE</v>
          </cell>
        </row>
        <row r="6811">
          <cell r="F6811" t="str">
            <v>CHAMPAGNE-SUR-VINGEANNE</v>
          </cell>
        </row>
        <row r="6812">
          <cell r="F6812" t="str">
            <v>CHAMPAGNEUX</v>
          </cell>
        </row>
        <row r="6813">
          <cell r="F6813" t="str">
            <v>CHAMPAGNE-VIGNY</v>
          </cell>
        </row>
        <row r="6814">
          <cell r="F6814" t="str">
            <v>CHAMPAGNEY</v>
          </cell>
        </row>
        <row r="6815">
          <cell r="F6815" t="str">
            <v>CHAMPAGNEY</v>
          </cell>
        </row>
        <row r="6816">
          <cell r="F6816" t="str">
            <v>CHAMPAGNEY</v>
          </cell>
        </row>
        <row r="6817">
          <cell r="F6817" t="str">
            <v>CHAMPAGNIER</v>
          </cell>
        </row>
        <row r="6818">
          <cell r="F6818" t="str">
            <v>CHAMPAGNOLE</v>
          </cell>
        </row>
        <row r="6819">
          <cell r="F6819" t="str">
            <v>CHAMPAGNOLLES</v>
          </cell>
        </row>
        <row r="6820">
          <cell r="F6820" t="str">
            <v>CHAMPAGNY</v>
          </cell>
        </row>
        <row r="6821">
          <cell r="F6821" t="str">
            <v>CHAMPAGNY-EN-VANOISE</v>
          </cell>
        </row>
        <row r="6822">
          <cell r="F6822" t="str">
            <v>CHAMPAGNY-SOUS-UXELLES</v>
          </cell>
        </row>
        <row r="6823">
          <cell r="F6823" t="str">
            <v>CHAMPALLEMENT</v>
          </cell>
        </row>
        <row r="6824">
          <cell r="F6824" t="str">
            <v>CHAMPANGES</v>
          </cell>
        </row>
        <row r="6825">
          <cell r="F6825" t="str">
            <v>CHAMPAUBERT</v>
          </cell>
        </row>
        <row r="6826">
          <cell r="F6826" t="str">
            <v>CHAMPCELLA</v>
          </cell>
        </row>
        <row r="6827">
          <cell r="F6827" t="str">
            <v>CHAMPCENEST</v>
          </cell>
        </row>
        <row r="6828">
          <cell r="F6828" t="str">
            <v>CHAMPCERIE</v>
          </cell>
        </row>
        <row r="6829">
          <cell r="F6829" t="str">
            <v>CHAMPCERVON</v>
          </cell>
        </row>
        <row r="6830">
          <cell r="F6830" t="str">
            <v>CHAMPCEVINEL</v>
          </cell>
        </row>
        <row r="6831">
          <cell r="F6831" t="str">
            <v>CHAMPCEVRAIS</v>
          </cell>
        </row>
        <row r="6832">
          <cell r="F6832" t="str">
            <v>CHAMPCEY</v>
          </cell>
        </row>
        <row r="6833">
          <cell r="F6833" t="str">
            <v>CHAMPCLAUSE</v>
          </cell>
        </row>
        <row r="6834">
          <cell r="F6834" t="str">
            <v>CHAMPCUEIL</v>
          </cell>
        </row>
        <row r="6835">
          <cell r="F6835" t="str">
            <v>CHAMP-DE-LA-PIERRE</v>
          </cell>
        </row>
        <row r="6836">
          <cell r="F6836" t="str">
            <v>CHAMPDENIERS-SAINT-DENIS</v>
          </cell>
        </row>
        <row r="6837">
          <cell r="F6837" t="str">
            <v>CHAMPDEUIL</v>
          </cell>
        </row>
        <row r="6838">
          <cell r="F6838" t="str">
            <v>CHAMPDIEU</v>
          </cell>
        </row>
        <row r="6839">
          <cell r="F6839" t="str">
            <v>CHAMPDIVERS</v>
          </cell>
        </row>
        <row r="6840">
          <cell r="F6840" t="str">
            <v>CHAMP-D'OISEAU</v>
          </cell>
        </row>
        <row r="6841">
          <cell r="F6841" t="str">
            <v>CHAMPDOLENT</v>
          </cell>
        </row>
        <row r="6842">
          <cell r="F6842" t="str">
            <v>CHAMP-DOLENT</v>
          </cell>
        </row>
        <row r="6843">
          <cell r="F6843" t="str">
            <v>CHAMPDOR</v>
          </cell>
        </row>
        <row r="6844">
          <cell r="F6844" t="str">
            <v>CHAMPDOTRE</v>
          </cell>
        </row>
        <row r="6845">
          <cell r="F6845" t="str">
            <v>CHAMPDRAY</v>
          </cell>
        </row>
        <row r="6846">
          <cell r="F6846" t="str">
            <v>CHAMP-DU-BOULT</v>
          </cell>
        </row>
        <row r="6847">
          <cell r="F6847" t="str">
            <v>CHAMPEAU-EN-MORVAN</v>
          </cell>
        </row>
        <row r="6848">
          <cell r="F6848" t="str">
            <v>CHAMPEAUX</v>
          </cell>
        </row>
        <row r="6849">
          <cell r="F6849" t="str">
            <v>CHAMPEAUX</v>
          </cell>
        </row>
        <row r="6850">
          <cell r="F6850" t="str">
            <v>CHAMPEAUX</v>
          </cell>
        </row>
        <row r="6851">
          <cell r="F6851" t="str">
            <v>CHAMPEAUX</v>
          </cell>
        </row>
        <row r="6852">
          <cell r="F6852" t="str">
            <v>CHAMPEAUX-ET-LA-CHAPELLE-POMMIER</v>
          </cell>
        </row>
        <row r="6853">
          <cell r="F6853" t="str">
            <v>CHAMPEAUX-SUR-SARTHE</v>
          </cell>
        </row>
        <row r="6854">
          <cell r="F6854" t="str">
            <v>CHAMPEIX</v>
          </cell>
        </row>
        <row r="6855">
          <cell r="F6855" t="str">
            <v>CHAMPENARD</v>
          </cell>
        </row>
        <row r="6856">
          <cell r="F6856" t="str">
            <v>CHAMPENOISE</v>
          </cell>
        </row>
        <row r="6857">
          <cell r="F6857" t="str">
            <v>CHAMPENOUX</v>
          </cell>
        </row>
        <row r="6858">
          <cell r="F6858" t="str">
            <v>CHAMPEON</v>
          </cell>
        </row>
        <row r="6859">
          <cell r="F6859" t="str">
            <v>CHAMPETIERES</v>
          </cell>
        </row>
        <row r="6860">
          <cell r="F6860" t="str">
            <v>CHAMPEY</v>
          </cell>
        </row>
        <row r="6861">
          <cell r="F6861" t="str">
            <v>CHAMPEY-SUR-MOSELLE</v>
          </cell>
        </row>
        <row r="6862">
          <cell r="F6862" t="str">
            <v>CHAMPFLEUR</v>
          </cell>
        </row>
        <row r="6863">
          <cell r="F6863" t="str">
            <v>CHAMPFLEURY</v>
          </cell>
        </row>
        <row r="6864">
          <cell r="F6864" t="str">
            <v>CHAMPFLEURY</v>
          </cell>
        </row>
        <row r="6865">
          <cell r="F6865" t="str">
            <v>CHAMPFORGEUIL</v>
          </cell>
        </row>
        <row r="6866">
          <cell r="F6866" t="str">
            <v>CHAMPFREMONT</v>
          </cell>
        </row>
        <row r="6867">
          <cell r="F6867" t="str">
            <v>CHAMPFROMIER</v>
          </cell>
        </row>
        <row r="6868">
          <cell r="F6868" t="str">
            <v>CHAMPGENETEUX</v>
          </cell>
        </row>
        <row r="6869">
          <cell r="F6869" t="str">
            <v>CHAMPGUYON</v>
          </cell>
        </row>
        <row r="6870">
          <cell r="F6870" t="str">
            <v>CHAMP-HAUT</v>
          </cell>
        </row>
        <row r="6871">
          <cell r="F6871" t="str">
            <v>CHAMPHOL</v>
          </cell>
        </row>
        <row r="6872">
          <cell r="F6872" t="str">
            <v>CHAMPIEN</v>
          </cell>
        </row>
        <row r="6873">
          <cell r="F6873" t="str">
            <v>CHAMPIER</v>
          </cell>
        </row>
        <row r="6874">
          <cell r="F6874" t="str">
            <v>CHAMPIGNE</v>
          </cell>
        </row>
        <row r="6875">
          <cell r="F6875" t="str">
            <v>CHAMPIGNELLES</v>
          </cell>
        </row>
        <row r="6876">
          <cell r="F6876" t="str">
            <v>CHAMPIGNEUL-CHAMPAGNE</v>
          </cell>
        </row>
        <row r="6877">
          <cell r="F6877" t="str">
            <v>CHAMPIGNEULLE</v>
          </cell>
        </row>
        <row r="6878">
          <cell r="F6878" t="str">
            <v>CHAMPIGNEULLES</v>
          </cell>
        </row>
        <row r="6879">
          <cell r="F6879" t="str">
            <v>CHAMPIGNEULLES-EN-BASSIGNY</v>
          </cell>
        </row>
        <row r="6880">
          <cell r="F6880" t="str">
            <v>CHAMPIGNEUL-SUR-VENCE</v>
          </cell>
        </row>
        <row r="6881">
          <cell r="F6881" t="str">
            <v>CHAMPIGNOLLES</v>
          </cell>
        </row>
        <row r="6882">
          <cell r="F6882" t="str">
            <v>CHAMPIGNOLLES</v>
          </cell>
        </row>
        <row r="6883">
          <cell r="F6883" t="str">
            <v>CHAMPIGNOL-LEZ-MONDEVILLE</v>
          </cell>
        </row>
        <row r="6884">
          <cell r="F6884" t="str">
            <v>CHAMPIGNY</v>
          </cell>
        </row>
        <row r="6885">
          <cell r="F6885" t="str">
            <v>CHAMPIGNY</v>
          </cell>
        </row>
        <row r="6886">
          <cell r="F6886" t="str">
            <v>CHAMPIGNY-EN-BEAUCE</v>
          </cell>
        </row>
        <row r="6887">
          <cell r="F6887" t="str">
            <v>CHAMPIGNY-LA-FUTELAYE</v>
          </cell>
        </row>
        <row r="6888">
          <cell r="F6888" t="str">
            <v>CHAMPIGNY-LE-SEC</v>
          </cell>
        </row>
        <row r="6889">
          <cell r="F6889" t="str">
            <v>CHAMPIGNY-LES-LANGRES</v>
          </cell>
        </row>
        <row r="6890">
          <cell r="F6890" t="str">
            <v>CHAMPIGNY-SOUS-VARENNES</v>
          </cell>
        </row>
        <row r="6891">
          <cell r="F6891" t="str">
            <v>CHAMPIGNY-SUR-AUBE</v>
          </cell>
        </row>
        <row r="6892">
          <cell r="F6892" t="str">
            <v>CHAMPIGNY-SUR-MARNE</v>
          </cell>
        </row>
        <row r="6893">
          <cell r="F6893" t="str">
            <v>CHAMPIGNY-SUR-VEUDE</v>
          </cell>
        </row>
        <row r="6894">
          <cell r="F6894" t="str">
            <v>CHAMPILLET</v>
          </cell>
        </row>
        <row r="6895">
          <cell r="F6895" t="str">
            <v>CHAMPILLON</v>
          </cell>
        </row>
        <row r="6896">
          <cell r="F6896" t="str">
            <v>CHAMPIS</v>
          </cell>
        </row>
        <row r="6897">
          <cell r="F6897" t="str">
            <v>CHAMPLAN</v>
          </cell>
        </row>
        <row r="6898">
          <cell r="F6898" t="str">
            <v>CHAMPLAT-ET-BOUJACOURT</v>
          </cell>
        </row>
        <row r="6899">
          <cell r="F6899" t="str">
            <v>CHAMP-LAURENT</v>
          </cell>
        </row>
        <row r="6900">
          <cell r="F6900" t="str">
            <v>CHAMPLAY</v>
          </cell>
        </row>
        <row r="6901">
          <cell r="F6901" t="str">
            <v>CHAMPLECY</v>
          </cell>
        </row>
        <row r="6902">
          <cell r="F6902" t="str">
            <v>CHAMP-LE-DUC</v>
          </cell>
        </row>
        <row r="6903">
          <cell r="F6903" t="str">
            <v>CHAMPLEMY</v>
          </cell>
        </row>
        <row r="6904">
          <cell r="F6904" t="str">
            <v>CHAMPLIN</v>
          </cell>
        </row>
        <row r="6905">
          <cell r="F6905" t="str">
            <v>CHAMPLIN</v>
          </cell>
        </row>
        <row r="6906">
          <cell r="F6906" t="str">
            <v>CHAMPLITTE</v>
          </cell>
        </row>
        <row r="6907">
          <cell r="F6907" t="str">
            <v>CHAMPLIVE</v>
          </cell>
        </row>
        <row r="6908">
          <cell r="F6908" t="str">
            <v>CHAMPLOST</v>
          </cell>
        </row>
        <row r="6909">
          <cell r="F6909" t="str">
            <v>CHAMPMILLON</v>
          </cell>
        </row>
        <row r="6910">
          <cell r="F6910" t="str">
            <v>CHAMPMOTTEUX</v>
          </cell>
        </row>
        <row r="6911">
          <cell r="F6911" t="str">
            <v>CHAMPNETERY</v>
          </cell>
        </row>
        <row r="6912">
          <cell r="F6912" t="str">
            <v>CHAMPNEUVILLE</v>
          </cell>
        </row>
        <row r="6913">
          <cell r="F6913" t="str">
            <v>CHAMPNIERS</v>
          </cell>
        </row>
        <row r="6914">
          <cell r="F6914" t="str">
            <v>CHAMPNIERS</v>
          </cell>
        </row>
        <row r="6915">
          <cell r="F6915" t="str">
            <v>CHAMPNIERS-ET-REILHAC</v>
          </cell>
        </row>
        <row r="6916">
          <cell r="F6916" t="str">
            <v>CHAMPOLEON</v>
          </cell>
        </row>
        <row r="6917">
          <cell r="F6917" t="str">
            <v>CHAMPOLY</v>
          </cell>
        </row>
        <row r="6918">
          <cell r="F6918" t="str">
            <v>CHAMPOSOULT</v>
          </cell>
        </row>
        <row r="6919">
          <cell r="F6919" t="str">
            <v>CHAMPOUGNY</v>
          </cell>
        </row>
        <row r="6920">
          <cell r="F6920" t="str">
            <v>CHAMPOULET</v>
          </cell>
        </row>
        <row r="6921">
          <cell r="F6921" t="str">
            <v>CHAMPOUX</v>
          </cell>
        </row>
        <row r="6922">
          <cell r="F6922" t="str">
            <v>CHAMP-PRES-FROGES</v>
          </cell>
        </row>
        <row r="6923">
          <cell r="F6923" t="str">
            <v>CHAMPRENAULT</v>
          </cell>
        </row>
        <row r="6924">
          <cell r="F6924" t="str">
            <v>CHAMPREPUS</v>
          </cell>
        </row>
        <row r="6925">
          <cell r="F6925" t="str">
            <v>CHAMPROND</v>
          </cell>
        </row>
        <row r="6926">
          <cell r="F6926" t="str">
            <v>CHAMPROND-EN-GATINE</v>
          </cell>
        </row>
        <row r="6927">
          <cell r="F6927" t="str">
            <v>CHAMPROND-EN-PERCHET</v>
          </cell>
        </row>
        <row r="6928">
          <cell r="F6928" t="str">
            <v>CHAMPROUGIER</v>
          </cell>
        </row>
        <row r="6929">
          <cell r="F6929" t="str">
            <v>CHAMPS</v>
          </cell>
        </row>
        <row r="6930">
          <cell r="F6930" t="str">
            <v>CHAMPS</v>
          </cell>
        </row>
        <row r="6931">
          <cell r="F6931" t="str">
            <v>CHAMPS</v>
          </cell>
        </row>
        <row r="6932">
          <cell r="F6932" t="str">
            <v>CHAMPSAC</v>
          </cell>
        </row>
        <row r="6933">
          <cell r="F6933" t="str">
            <v>CHAMP-SAINT-PERE</v>
          </cell>
        </row>
        <row r="6934">
          <cell r="F6934" t="str">
            <v>CHAMPSANGLARD</v>
          </cell>
        </row>
        <row r="6935">
          <cell r="F6935" t="str">
            <v>CHAMPS-DE-LOSQUE</v>
          </cell>
        </row>
        <row r="6936">
          <cell r="F6936" t="str">
            <v>CHAMPSECRET</v>
          </cell>
        </row>
        <row r="6937">
          <cell r="F6937" t="str">
            <v>CHAMPSERU</v>
          </cell>
        </row>
        <row r="6938">
          <cell r="F6938" t="str">
            <v>CHAMPSEVRAINE</v>
          </cell>
        </row>
        <row r="6939">
          <cell r="F6939" t="str">
            <v>CHAMPS-GERAUX</v>
          </cell>
        </row>
        <row r="6940">
          <cell r="F6940" t="str">
            <v>CHAMPS-ROMAIN</v>
          </cell>
        </row>
        <row r="6941">
          <cell r="F6941" t="str">
            <v>CHAMPS-SUR-MARNE</v>
          </cell>
        </row>
        <row r="6942">
          <cell r="F6942" t="str">
            <v>CHAMPS-SUR-TARENTAINE-MARCHAL</v>
          </cell>
        </row>
        <row r="6943">
          <cell r="F6943" t="str">
            <v>CHAMPS-SUR-YONNE</v>
          </cell>
        </row>
        <row r="6944">
          <cell r="F6944" t="str">
            <v>CHAMP-SUR-BARSE</v>
          </cell>
        </row>
        <row r="6945">
          <cell r="F6945" t="str">
            <v>CHAMP-SUR-DRAC</v>
          </cell>
        </row>
        <row r="6946">
          <cell r="F6946" t="str">
            <v>CHAMP-SUR-LAYON</v>
          </cell>
        </row>
        <row r="6947">
          <cell r="F6947" t="str">
            <v>CHAMPTERCIER</v>
          </cell>
        </row>
        <row r="6948">
          <cell r="F6948" t="str">
            <v>CHAMPTEUSSE-SUR-BACONNE</v>
          </cell>
        </row>
        <row r="6949">
          <cell r="F6949" t="str">
            <v>CHAMPTOCEAUX</v>
          </cell>
        </row>
        <row r="6950">
          <cell r="F6950" t="str">
            <v>CHAMPTOCE-SUR-LOIRE</v>
          </cell>
        </row>
        <row r="6951">
          <cell r="F6951" t="str">
            <v>CHAMPTONNAY</v>
          </cell>
        </row>
        <row r="6952">
          <cell r="F6952" t="str">
            <v>CHAMPVALLON</v>
          </cell>
        </row>
        <row r="6953">
          <cell r="F6953" t="str">
            <v>CHAMPVANS</v>
          </cell>
        </row>
        <row r="6954">
          <cell r="F6954" t="str">
            <v>CHAMPVANS</v>
          </cell>
        </row>
        <row r="6955">
          <cell r="F6955" t="str">
            <v>CHAMPVANS-LES-MOULINS</v>
          </cell>
        </row>
        <row r="6956">
          <cell r="F6956" t="str">
            <v>CHAMPVERT</v>
          </cell>
        </row>
        <row r="6957">
          <cell r="F6957" t="str">
            <v>CHAMPVOISY</v>
          </cell>
        </row>
        <row r="6958">
          <cell r="F6958" t="str">
            <v>CHAMPVOUX</v>
          </cell>
        </row>
        <row r="6959">
          <cell r="F6959" t="str">
            <v>CHAMROUSSE</v>
          </cell>
        </row>
        <row r="6960">
          <cell r="F6960" t="str">
            <v>CHAMVRES</v>
          </cell>
        </row>
        <row r="6961">
          <cell r="F6961" t="str">
            <v>CHANAC</v>
          </cell>
        </row>
        <row r="6962">
          <cell r="F6962" t="str">
            <v>CHANAC-LES-MINES</v>
          </cell>
        </row>
        <row r="6963">
          <cell r="F6963" t="str">
            <v>CHANALEILLES</v>
          </cell>
        </row>
        <row r="6964">
          <cell r="F6964" t="str">
            <v>CHANAS</v>
          </cell>
        </row>
        <row r="6965">
          <cell r="F6965" t="str">
            <v>CHANAT-LA-MOUTEYRE</v>
          </cell>
        </row>
        <row r="6966">
          <cell r="F6966" t="str">
            <v>CHANAY</v>
          </cell>
        </row>
        <row r="6967">
          <cell r="F6967" t="str">
            <v>CHANAZ</v>
          </cell>
        </row>
        <row r="6968">
          <cell r="F6968" t="str">
            <v>CHANCAY</v>
          </cell>
        </row>
        <row r="6969">
          <cell r="F6969" t="str">
            <v>CHANCE</v>
          </cell>
        </row>
        <row r="6970">
          <cell r="F6970" t="str">
            <v>CHANCEAUX</v>
          </cell>
        </row>
        <row r="6971">
          <cell r="F6971" t="str">
            <v>CHANCEAUX-PRES-LOCHES</v>
          </cell>
        </row>
        <row r="6972">
          <cell r="F6972" t="str">
            <v>CHANCEAUX-SUR-CHOISILLE</v>
          </cell>
        </row>
        <row r="6973">
          <cell r="F6973" t="str">
            <v>CHANCELADE</v>
          </cell>
        </row>
        <row r="6974">
          <cell r="F6974" t="str">
            <v>CHANCENAY</v>
          </cell>
        </row>
        <row r="6975">
          <cell r="F6975" t="str">
            <v>CHANCEY</v>
          </cell>
        </row>
        <row r="6976">
          <cell r="F6976" t="str">
            <v>CHANCIA</v>
          </cell>
        </row>
        <row r="6977">
          <cell r="F6977" t="str">
            <v>CHANDAI</v>
          </cell>
        </row>
        <row r="6978">
          <cell r="F6978" t="str">
            <v>CHANDOLAS</v>
          </cell>
        </row>
        <row r="6979">
          <cell r="F6979" t="str">
            <v>CHANDON</v>
          </cell>
        </row>
        <row r="6980">
          <cell r="F6980" t="str">
            <v>CHANEAC</v>
          </cell>
        </row>
        <row r="6981">
          <cell r="F6981" t="str">
            <v>CHANEINS</v>
          </cell>
        </row>
        <row r="6982">
          <cell r="F6982" t="str">
            <v>CHANES</v>
          </cell>
        </row>
        <row r="6983">
          <cell r="F6983" t="str">
            <v>CHANGE</v>
          </cell>
        </row>
        <row r="6984">
          <cell r="F6984" t="str">
            <v>CHANGE</v>
          </cell>
        </row>
        <row r="6985">
          <cell r="F6985" t="str">
            <v>CHANGE</v>
          </cell>
        </row>
        <row r="6986">
          <cell r="F6986" t="str">
            <v>CHANGE</v>
          </cell>
        </row>
        <row r="6987">
          <cell r="F6987" t="str">
            <v>CHANGEY</v>
          </cell>
        </row>
        <row r="6988">
          <cell r="F6988" t="str">
            <v>CHANGIS-SUR-MARNE</v>
          </cell>
        </row>
        <row r="6989">
          <cell r="F6989" t="str">
            <v>CHANGY</v>
          </cell>
        </row>
        <row r="6990">
          <cell r="F6990" t="str">
            <v>CHANGY</v>
          </cell>
        </row>
        <row r="6991">
          <cell r="F6991" t="str">
            <v>CHANGY</v>
          </cell>
        </row>
        <row r="6992">
          <cell r="F6992" t="str">
            <v>CHANIAT</v>
          </cell>
        </row>
        <row r="6993">
          <cell r="F6993" t="str">
            <v>CHANIERS</v>
          </cell>
        </row>
        <row r="6994">
          <cell r="F6994" t="str">
            <v>CHANNAY</v>
          </cell>
        </row>
        <row r="6995">
          <cell r="F6995" t="str">
            <v>CHANNAY-SUR-LATHAN</v>
          </cell>
        </row>
        <row r="6996">
          <cell r="F6996" t="str">
            <v>CHANNES</v>
          </cell>
        </row>
        <row r="6997">
          <cell r="F6997" t="str">
            <v>CHANONAT</v>
          </cell>
        </row>
        <row r="6998">
          <cell r="F6998" t="str">
            <v>CHANOS-CURSON</v>
          </cell>
        </row>
        <row r="6999">
          <cell r="F6999" t="str">
            <v>CHANOUSSE</v>
          </cell>
        </row>
        <row r="7000">
          <cell r="F7000" t="str">
            <v>CHANOY</v>
          </cell>
        </row>
        <row r="7001">
          <cell r="F7001" t="str">
            <v>CHANOZ-CHATENAY</v>
          </cell>
        </row>
        <row r="7002">
          <cell r="F7002" t="str">
            <v>CHANTEAU</v>
          </cell>
        </row>
        <row r="7003">
          <cell r="F7003" t="str">
            <v>CHANTECOQ</v>
          </cell>
        </row>
        <row r="7004">
          <cell r="F7004" t="str">
            <v>CHANTECORPS</v>
          </cell>
        </row>
        <row r="7005">
          <cell r="F7005" t="str">
            <v>CHANTEHEUX</v>
          </cell>
        </row>
        <row r="7006">
          <cell r="F7006" t="str">
            <v>CHANTEIX</v>
          </cell>
        </row>
        <row r="7007">
          <cell r="F7007" t="str">
            <v>CHANTELLE</v>
          </cell>
        </row>
        <row r="7008">
          <cell r="F7008" t="str">
            <v>CHANTELOUP</v>
          </cell>
        </row>
        <row r="7009">
          <cell r="F7009" t="str">
            <v>CHANTELOUP</v>
          </cell>
        </row>
        <row r="7010">
          <cell r="F7010" t="str">
            <v>CHANTELOUP</v>
          </cell>
        </row>
        <row r="7011">
          <cell r="F7011" t="str">
            <v>CHANTELOUP</v>
          </cell>
        </row>
        <row r="7012">
          <cell r="F7012" t="str">
            <v>CHANTELOUP-EN-BRIE</v>
          </cell>
        </row>
        <row r="7013">
          <cell r="F7013" t="str">
            <v>CHANTELOUP-LES-BOIS</v>
          </cell>
        </row>
        <row r="7014">
          <cell r="F7014" t="str">
            <v>CHANTELOUP-LES-VIGNES</v>
          </cell>
        </row>
        <row r="7015">
          <cell r="F7015" t="str">
            <v>CHANTELOUVE</v>
          </cell>
        </row>
        <row r="7016">
          <cell r="F7016" t="str">
            <v>CHANTEMERLE</v>
          </cell>
        </row>
        <row r="7017">
          <cell r="F7017" t="str">
            <v>CHANTEMERLE-LES-BLES</v>
          </cell>
        </row>
        <row r="7018">
          <cell r="F7018" t="str">
            <v>CHANTEMERLE-LES-GRIGNAN</v>
          </cell>
        </row>
        <row r="7019">
          <cell r="F7019" t="str">
            <v>CHANTEMERLE-SUR-LA-SOIE</v>
          </cell>
        </row>
        <row r="7020">
          <cell r="F7020" t="str">
            <v>CHANTENAY-SAINT-IMBERT</v>
          </cell>
        </row>
        <row r="7021">
          <cell r="F7021" t="str">
            <v>CHANTENAY-VILLEDIEU</v>
          </cell>
        </row>
        <row r="7022">
          <cell r="F7022" t="str">
            <v>CHANTEPIE</v>
          </cell>
        </row>
        <row r="7023">
          <cell r="F7023" t="str">
            <v>CHANTERAC</v>
          </cell>
        </row>
        <row r="7024">
          <cell r="F7024" t="str">
            <v>CHANTERAINE</v>
          </cell>
        </row>
        <row r="7025">
          <cell r="F7025" t="str">
            <v>CHANTERELLE</v>
          </cell>
        </row>
        <row r="7026">
          <cell r="F7026" t="str">
            <v>CHANTES</v>
          </cell>
        </row>
        <row r="7027">
          <cell r="F7027" t="str">
            <v>CHANTESSE</v>
          </cell>
        </row>
        <row r="7028">
          <cell r="F7028" t="str">
            <v>CHANTEUGES</v>
          </cell>
        </row>
        <row r="7029">
          <cell r="F7029" t="str">
            <v>CHANTILLAC</v>
          </cell>
        </row>
        <row r="7030">
          <cell r="F7030" t="str">
            <v>CHANTILLY</v>
          </cell>
        </row>
        <row r="7031">
          <cell r="F7031" t="str">
            <v>CHANTONNAY</v>
          </cell>
        </row>
        <row r="7032">
          <cell r="F7032" t="str">
            <v>CHANTRAINE</v>
          </cell>
        </row>
        <row r="7033">
          <cell r="F7033" t="str">
            <v>CHANTRAINES</v>
          </cell>
        </row>
        <row r="7034">
          <cell r="F7034" t="str">
            <v>CHANTRANS</v>
          </cell>
        </row>
        <row r="7035">
          <cell r="F7035" t="str">
            <v>CHANTRIGNE</v>
          </cell>
        </row>
        <row r="7036">
          <cell r="F7036" t="str">
            <v>CHANU</v>
          </cell>
        </row>
        <row r="7037">
          <cell r="F7037" t="str">
            <v>CHANVILLE</v>
          </cell>
        </row>
        <row r="7038">
          <cell r="F7038" t="str">
            <v>CHANZEAUX</v>
          </cell>
        </row>
        <row r="7039">
          <cell r="F7039" t="str">
            <v>CHAON</v>
          </cell>
        </row>
        <row r="7040">
          <cell r="F7040" t="str">
            <v>CHAOUILLEY</v>
          </cell>
        </row>
        <row r="7041">
          <cell r="F7041" t="str">
            <v>CHAOURCE</v>
          </cell>
        </row>
        <row r="7042">
          <cell r="F7042" t="str">
            <v>CHAOURSE</v>
          </cell>
        </row>
        <row r="7043">
          <cell r="F7043" t="str">
            <v>CHAPAIZE</v>
          </cell>
        </row>
        <row r="7044">
          <cell r="F7044" t="str">
            <v>CHAPAREILLAN</v>
          </cell>
        </row>
        <row r="7045">
          <cell r="F7045" t="str">
            <v>CHAPDES-BEAUFORT</v>
          </cell>
        </row>
        <row r="7046">
          <cell r="F7046" t="str">
            <v>CHAPDEUIL</v>
          </cell>
        </row>
        <row r="7047">
          <cell r="F7047" t="str">
            <v>CHAPEAU</v>
          </cell>
        </row>
        <row r="7048">
          <cell r="F7048" t="str">
            <v>CHAPEIRY</v>
          </cell>
        </row>
        <row r="7049">
          <cell r="F7049" t="str">
            <v>CHAPELAINE</v>
          </cell>
        </row>
        <row r="7050">
          <cell r="F7050" t="str">
            <v>CHAPELAUDE</v>
          </cell>
        </row>
        <row r="7051">
          <cell r="F7051" t="str">
            <v>CHAPELLE</v>
          </cell>
        </row>
        <row r="7052">
          <cell r="F7052" t="str">
            <v>CHAPELLE</v>
          </cell>
        </row>
        <row r="7053">
          <cell r="F7053" t="str">
            <v>CHAPELLE</v>
          </cell>
        </row>
        <row r="7054">
          <cell r="F7054" t="str">
            <v>CHAPELLE</v>
          </cell>
        </row>
        <row r="7055">
          <cell r="F7055" t="str">
            <v>CHAPELLE-ACHARD</v>
          </cell>
        </row>
        <row r="7056">
          <cell r="F7056" t="str">
            <v>CHAPELLE-AGNON</v>
          </cell>
        </row>
        <row r="7057">
          <cell r="F7057" t="str">
            <v>CHAPELLE-ANTHENAISE</v>
          </cell>
        </row>
        <row r="7058">
          <cell r="F7058" t="str">
            <v>CHAPELLE-AUBAREIL</v>
          </cell>
        </row>
        <row r="7059">
          <cell r="F7059" t="str">
            <v>CHAPELLE-AU-MANS</v>
          </cell>
        </row>
        <row r="7060">
          <cell r="F7060" t="str">
            <v>CHAPELLE-AU-MOINE</v>
          </cell>
        </row>
        <row r="7061">
          <cell r="F7061" t="str">
            <v>CHAPELLE-AU-RIBOUL</v>
          </cell>
        </row>
        <row r="7062">
          <cell r="F7062" t="str">
            <v>CHAPELLE-AUX-BOIS</v>
          </cell>
        </row>
        <row r="7063">
          <cell r="F7063" t="str">
            <v>CHAPELLE-AUX-BROCS</v>
          </cell>
        </row>
        <row r="7064">
          <cell r="F7064" t="str">
            <v>CHAPELLE-AUX-CHASSES</v>
          </cell>
        </row>
        <row r="7065">
          <cell r="F7065" t="str">
            <v>CHAPELLE-AUX-CHOUX</v>
          </cell>
        </row>
        <row r="7066">
          <cell r="F7066" t="str">
            <v>CHAPELLE-AUX-FILTZMEENS</v>
          </cell>
        </row>
        <row r="7067">
          <cell r="F7067" t="str">
            <v>CHAPELLE-AUX-LYS</v>
          </cell>
        </row>
        <row r="7068">
          <cell r="F7068" t="str">
            <v>CHAPELLE-AUX-NAUX</v>
          </cell>
        </row>
        <row r="7069">
          <cell r="F7069" t="str">
            <v>CHAPELLE-AUX-SAINTS</v>
          </cell>
        </row>
        <row r="7070">
          <cell r="F7070" t="str">
            <v>CHAPELLE-BALOUE</v>
          </cell>
        </row>
        <row r="7071">
          <cell r="F7071" t="str">
            <v>CHAPELLE-BASSE-MER</v>
          </cell>
        </row>
        <row r="7072">
          <cell r="F7072" t="str">
            <v>CHAPELLE-BATON</v>
          </cell>
        </row>
        <row r="7073">
          <cell r="F7073" t="str">
            <v>CHAPELLE-BATON</v>
          </cell>
        </row>
        <row r="7074">
          <cell r="F7074" t="str">
            <v>CHAPELLE-BAYVEL</v>
          </cell>
        </row>
        <row r="7075">
          <cell r="F7075" t="str">
            <v>CHAPELLE-BERTIN</v>
          </cell>
        </row>
        <row r="7076">
          <cell r="F7076" t="str">
            <v>CHAPELLE-BERTRAND</v>
          </cell>
        </row>
        <row r="7077">
          <cell r="F7077" t="str">
            <v>CHAPELLE-BICHE</v>
          </cell>
        </row>
        <row r="7078">
          <cell r="F7078" t="str">
            <v>CHAPELLE-BLANCHE</v>
          </cell>
        </row>
        <row r="7079">
          <cell r="F7079" t="str">
            <v>CHAPELLE-BLANCHE</v>
          </cell>
        </row>
        <row r="7080">
          <cell r="F7080" t="str">
            <v>CHAPELLE-BLANCHE-SAINT-MARTIN</v>
          </cell>
        </row>
        <row r="7081">
          <cell r="F7081" t="str">
            <v>CHAPELLE-BOUEXIC</v>
          </cell>
        </row>
        <row r="7082">
          <cell r="F7082" t="str">
            <v>CHAPELLE-CARO</v>
          </cell>
        </row>
        <row r="7083">
          <cell r="F7083" t="str">
            <v>CHAPELLE-CECELIN</v>
          </cell>
        </row>
        <row r="7084">
          <cell r="F7084" t="str">
            <v>CHAPELLE-CHAUSSEE</v>
          </cell>
        </row>
        <row r="7085">
          <cell r="F7085" t="str">
            <v>CHAPELLE-CRAONNAISE</v>
          </cell>
        </row>
        <row r="7086">
          <cell r="F7086" t="str">
            <v>CHAPELLE-D'ABONDANCE</v>
          </cell>
        </row>
        <row r="7087">
          <cell r="F7087" t="str">
            <v>CHAPELLE-D'ALAGNON</v>
          </cell>
        </row>
        <row r="7088">
          <cell r="F7088" t="str">
            <v>CHAPELLE-D'ALIGNE</v>
          </cell>
        </row>
        <row r="7089">
          <cell r="F7089" t="str">
            <v>CHAPELLE-D'ANDAINE</v>
          </cell>
        </row>
        <row r="7090">
          <cell r="F7090" t="str">
            <v>CHAPELLE-D'ANGILLON</v>
          </cell>
        </row>
        <row r="7091">
          <cell r="F7091" t="str">
            <v>CHAPELLE-D'ARMENTIERES</v>
          </cell>
        </row>
        <row r="7092">
          <cell r="F7092" t="str">
            <v>CHAPELLE-D'AUNAINVILLE</v>
          </cell>
        </row>
        <row r="7093">
          <cell r="F7093" t="str">
            <v>CHAPELLE-D'AUREC</v>
          </cell>
        </row>
        <row r="7094">
          <cell r="F7094" t="str">
            <v>CHAPELLE-DE-BRAGNY</v>
          </cell>
        </row>
        <row r="7095">
          <cell r="F7095" t="str">
            <v>CHAPELLE-DE-BRAIN</v>
          </cell>
        </row>
        <row r="7096">
          <cell r="F7096" t="str">
            <v>CHAPELLE-DE-GUINCHAY</v>
          </cell>
        </row>
        <row r="7097">
          <cell r="F7097" t="str">
            <v>CHAPELLE-DE-LA-TOUR</v>
          </cell>
        </row>
        <row r="7098">
          <cell r="F7098" t="str">
            <v>CHAPELLE-DE-MARDORE</v>
          </cell>
        </row>
        <row r="7099">
          <cell r="F7099" t="str">
            <v>CHAPELLE-DES-BOIS</v>
          </cell>
        </row>
        <row r="7100">
          <cell r="F7100" t="str">
            <v>CHAPELLE-DES-FOUGERETZ</v>
          </cell>
        </row>
        <row r="7101">
          <cell r="F7101" t="str">
            <v>CHAPELLE-DES-MARAIS</v>
          </cell>
        </row>
        <row r="7102">
          <cell r="F7102" t="str">
            <v>CHAPELLE-DES-POTS</v>
          </cell>
        </row>
        <row r="7103">
          <cell r="F7103" t="str">
            <v>CHAPELLE-DE-SURIEU</v>
          </cell>
        </row>
        <row r="7104">
          <cell r="F7104" t="str">
            <v>CHAPELLE-DEVANT-BRUYERES</v>
          </cell>
        </row>
        <row r="7105">
          <cell r="F7105" t="str">
            <v>CHAPELLE-D'HUIN</v>
          </cell>
        </row>
        <row r="7106">
          <cell r="F7106" t="str">
            <v>CHAPELLE-DU-BARD</v>
          </cell>
        </row>
        <row r="7107">
          <cell r="F7107" t="str">
            <v>CHAPELLE-DU-BOIS</v>
          </cell>
        </row>
        <row r="7108">
          <cell r="F7108" t="str">
            <v>CHAPELLE-DU-BOIS-DES-FAULX</v>
          </cell>
        </row>
        <row r="7109">
          <cell r="F7109" t="str">
            <v>CHAPELLE-DU-BOURGAY</v>
          </cell>
        </row>
        <row r="7110">
          <cell r="F7110" t="str">
            <v>CHAPELLE-DU-CHATELARD</v>
          </cell>
        </row>
        <row r="7111">
          <cell r="F7111" t="str">
            <v>CHAPELLE-DU-GENET</v>
          </cell>
        </row>
        <row r="7112">
          <cell r="F7112" t="str">
            <v>CHAPELLE-DU-LOU</v>
          </cell>
        </row>
        <row r="7113">
          <cell r="F7113" t="str">
            <v>CHAPELLE-DU-MONT-DE-FRANCE</v>
          </cell>
        </row>
        <row r="7114">
          <cell r="F7114" t="str">
            <v>CHAPELLE-DU-MONT-DU-CHAT</v>
          </cell>
        </row>
        <row r="7115">
          <cell r="F7115" t="str">
            <v>CHAPELLE-DU-NOYER</v>
          </cell>
        </row>
        <row r="7116">
          <cell r="F7116" t="str">
            <v>CHAPELLE-ENCHERIE</v>
          </cell>
        </row>
        <row r="7117">
          <cell r="F7117" t="str">
            <v>CHAPELLE-ENGERBOLD</v>
          </cell>
        </row>
        <row r="7118">
          <cell r="F7118" t="str">
            <v>CHAPELLE-EN-JUGER</v>
          </cell>
        </row>
        <row r="7119">
          <cell r="F7119" t="str">
            <v>CHAPELLE-EN-LAFAYE</v>
          </cell>
        </row>
        <row r="7120">
          <cell r="F7120" t="str">
            <v>CHAPELLE-EN-SERVAL</v>
          </cell>
        </row>
        <row r="7121">
          <cell r="F7121" t="str">
            <v>CHAPELLE-EN-VALGAUDEMAR</v>
          </cell>
        </row>
        <row r="7122">
          <cell r="F7122" t="str">
            <v>CHAPELLE-EN-VERCORS</v>
          </cell>
        </row>
        <row r="7123">
          <cell r="F7123" t="str">
            <v>CHAPELLE-EN-VEXIN</v>
          </cell>
        </row>
        <row r="7124">
          <cell r="F7124" t="str">
            <v>CHAPELLE-ERBREE</v>
          </cell>
        </row>
        <row r="7125">
          <cell r="F7125" t="str">
            <v>CHAPELLE-FAUCHER</v>
          </cell>
        </row>
        <row r="7126">
          <cell r="F7126" t="str">
            <v>CHAPELLE-FELCOURT</v>
          </cell>
        </row>
        <row r="7127">
          <cell r="F7127" t="str">
            <v>CHAPELLE-FORAINVILLIERS</v>
          </cell>
        </row>
        <row r="7128">
          <cell r="F7128" t="str">
            <v>CHAPELLE-FORTIN</v>
          </cell>
        </row>
        <row r="7129">
          <cell r="F7129" t="str">
            <v>CHAPELLE-GACELINE</v>
          </cell>
        </row>
        <row r="7130">
          <cell r="F7130" t="str">
            <v>CHAPELLE-GAUDIN</v>
          </cell>
        </row>
        <row r="7131">
          <cell r="F7131" t="str">
            <v>CHAPELLE-GAUGAIN</v>
          </cell>
        </row>
        <row r="7132">
          <cell r="F7132" t="str">
            <v>CHAPELLE-GAUTHIER</v>
          </cell>
        </row>
        <row r="7133">
          <cell r="F7133" t="str">
            <v>CHAPELLE-GAUTHIER</v>
          </cell>
        </row>
        <row r="7134">
          <cell r="F7134" t="str">
            <v>CHAPELLE-GENESTE</v>
          </cell>
        </row>
        <row r="7135">
          <cell r="F7135" t="str">
            <v>CHAPELLE-GLAIN</v>
          </cell>
        </row>
        <row r="7136">
          <cell r="F7136" t="str">
            <v>CHAPELLE-GONAGUET</v>
          </cell>
        </row>
        <row r="7137">
          <cell r="F7137" t="str">
            <v>CHAPELLE-GRESIGNAC</v>
          </cell>
        </row>
        <row r="7138">
          <cell r="F7138" t="str">
            <v>CHAPELLE-GUILLAUME</v>
          </cell>
        </row>
        <row r="7139">
          <cell r="F7139" t="str">
            <v>CHAPELLE-HARENG</v>
          </cell>
        </row>
        <row r="7140">
          <cell r="F7140" t="str">
            <v>CHAPELLE-HAUTE-GRUE</v>
          </cell>
        </row>
        <row r="7141">
          <cell r="F7141" t="str">
            <v>CHAPELLE-HERMIER</v>
          </cell>
        </row>
        <row r="7142">
          <cell r="F7142" t="str">
            <v>CHAPELLE-HEULIN</v>
          </cell>
        </row>
        <row r="7143">
          <cell r="F7143" t="str">
            <v>CHAPELLE-HUGON</v>
          </cell>
        </row>
        <row r="7144">
          <cell r="F7144" t="str">
            <v>CHAPELLE-HULLIN</v>
          </cell>
        </row>
        <row r="7145">
          <cell r="F7145" t="str">
            <v>CHAPELLE-HUON</v>
          </cell>
        </row>
        <row r="7146">
          <cell r="F7146" t="str">
            <v>CHAPELLE-IGER</v>
          </cell>
        </row>
        <row r="7147">
          <cell r="F7147" t="str">
            <v>CHAPELLE-JANSON</v>
          </cell>
        </row>
        <row r="7148">
          <cell r="F7148" t="str">
            <v>CHAPELLE-LA-REINE</v>
          </cell>
        </row>
        <row r="7149">
          <cell r="F7149" t="str">
            <v>CHAPELLE-LASSON</v>
          </cell>
        </row>
        <row r="7150">
          <cell r="F7150" t="str">
            <v>CHAPELLE-LAUNAY</v>
          </cell>
        </row>
        <row r="7151">
          <cell r="F7151" t="str">
            <v>CHAPELLE-LAURENT</v>
          </cell>
        </row>
        <row r="7152">
          <cell r="F7152" t="str">
            <v>CHAPELLE-LES-LUXEUIL</v>
          </cell>
        </row>
        <row r="7153">
          <cell r="F7153" t="str">
            <v>CHAPELLE-MARCOUSSE</v>
          </cell>
        </row>
        <row r="7154">
          <cell r="F7154" t="str">
            <v>CHAPELLE-MONTABOURLET</v>
          </cell>
        </row>
        <row r="7155">
          <cell r="F7155" t="str">
            <v>CHAPELLE-MONTBRANDEIX</v>
          </cell>
        </row>
        <row r="7156">
          <cell r="F7156" t="str">
            <v>CHAPELLE-MONTHODON</v>
          </cell>
        </row>
        <row r="7157">
          <cell r="F7157" t="str">
            <v>CHAPELLE-MONTLIGEON</v>
          </cell>
        </row>
        <row r="7158">
          <cell r="F7158" t="str">
            <v>CHAPELLE-MONTLINARD</v>
          </cell>
        </row>
        <row r="7159">
          <cell r="F7159" t="str">
            <v>CHAPELLE-MONTMARTIN</v>
          </cell>
        </row>
        <row r="7160">
          <cell r="F7160" t="str">
            <v>CHAPELLE-MONTMOREAU</v>
          </cell>
        </row>
        <row r="7161">
          <cell r="F7161" t="str">
            <v>CHAPELLE-MONTREUIL</v>
          </cell>
        </row>
        <row r="7162">
          <cell r="F7162" t="str">
            <v>CHAPELLE-MOULIERE</v>
          </cell>
        </row>
        <row r="7163">
          <cell r="F7163" t="str">
            <v>CHAPELLE-MOUTILS</v>
          </cell>
        </row>
        <row r="7164">
          <cell r="F7164" t="str">
            <v>CHAPELLE-NAUDE</v>
          </cell>
        </row>
        <row r="7165">
          <cell r="F7165" t="str">
            <v>CHAPELLE-NEUVE</v>
          </cell>
        </row>
        <row r="7166">
          <cell r="F7166" t="str">
            <v>CHAPELLE-NEUVE</v>
          </cell>
        </row>
        <row r="7167">
          <cell r="F7167" t="str">
            <v>CHAPELLE-ONZERAIN</v>
          </cell>
        </row>
        <row r="7168">
          <cell r="F7168" t="str">
            <v>CHAPELLE-ORTHEMALE</v>
          </cell>
        </row>
        <row r="7169">
          <cell r="F7169" t="str">
            <v>CHAPELLE-PALLUAU</v>
          </cell>
        </row>
        <row r="7170">
          <cell r="F7170" t="str">
            <v>CHAPELLE-POUILLOUX</v>
          </cell>
        </row>
        <row r="7171">
          <cell r="F7171" t="str">
            <v>CHAPELLE-PRES-SEES</v>
          </cell>
        </row>
        <row r="7172">
          <cell r="F7172" t="str">
            <v>CHAPELLE-RABLAIS</v>
          </cell>
        </row>
        <row r="7173">
          <cell r="F7173" t="str">
            <v>CHAPELLE-RAINSOUIN</v>
          </cell>
        </row>
        <row r="7174">
          <cell r="F7174" t="str">
            <v>CHAPELLE-RAMBAUD</v>
          </cell>
        </row>
        <row r="7175">
          <cell r="F7175" t="str">
            <v>CHAPELLE-REANVILLE</v>
          </cell>
        </row>
        <row r="7176">
          <cell r="F7176" t="str">
            <v>CHAPELLE-ROUSSELIN</v>
          </cell>
        </row>
        <row r="7177">
          <cell r="F7177" t="str">
            <v>CHAPELLE-ROYALE</v>
          </cell>
        </row>
        <row r="7178">
          <cell r="F7178" t="str">
            <v>CHAPELLES</v>
          </cell>
        </row>
        <row r="7179">
          <cell r="F7179" t="str">
            <v>CHAPELLE-SAINT-ANDRE</v>
          </cell>
        </row>
        <row r="7180">
          <cell r="F7180" t="str">
            <v>CHAPELLE-SAINT-AUBERT</v>
          </cell>
        </row>
        <row r="7181">
          <cell r="F7181" t="str">
            <v>CHAPELLE-SAINT-AUBIN</v>
          </cell>
        </row>
        <row r="7182">
          <cell r="F7182" t="str">
            <v>CHAPELLE-SAINT-ETIENNE</v>
          </cell>
        </row>
        <row r="7183">
          <cell r="F7183" t="str">
            <v>CHAPELLE-SAINT-FLORENT</v>
          </cell>
        </row>
        <row r="7184">
          <cell r="F7184" t="str">
            <v>CHAPELLE-SAINT-FRAY</v>
          </cell>
        </row>
        <row r="7185">
          <cell r="F7185" t="str">
            <v>CHAPELLE-SAINT-GERAUD</v>
          </cell>
        </row>
        <row r="7186">
          <cell r="F7186" t="str">
            <v>CHAPELLE-SAINT-JEAN</v>
          </cell>
        </row>
        <row r="7187">
          <cell r="F7187" t="str">
            <v>CHAPELLE-SAINT-LAUD</v>
          </cell>
        </row>
        <row r="7188">
          <cell r="F7188" t="str">
            <v>CHAPELLE-SAINT-LAURENT</v>
          </cell>
        </row>
        <row r="7189">
          <cell r="F7189" t="str">
            <v>CHAPELLE-SAINT-LAURIAN</v>
          </cell>
        </row>
        <row r="7190">
          <cell r="F7190" t="str">
            <v>CHAPELLE-SAINT-LUC</v>
          </cell>
        </row>
        <row r="7191">
          <cell r="F7191" t="str">
            <v>CHAPELLE-SAINT-MARTIAL</v>
          </cell>
        </row>
        <row r="7192">
          <cell r="F7192" t="str">
            <v>CHAPELLE-SAINT-MARTIN</v>
          </cell>
        </row>
        <row r="7193">
          <cell r="F7193" t="str">
            <v>CHAPELLE-SAINT-MARTIN-EN-PLAINE</v>
          </cell>
        </row>
        <row r="7194">
          <cell r="F7194" t="str">
            <v>CHAPELLE-SAINT-MAURICE</v>
          </cell>
        </row>
        <row r="7195">
          <cell r="F7195" t="str">
            <v>CHAPELLE-SAINT-MESMIN</v>
          </cell>
        </row>
        <row r="7196">
          <cell r="F7196" t="str">
            <v>CHAPELLE-SAINT-OUEN</v>
          </cell>
        </row>
        <row r="7197">
          <cell r="F7197" t="str">
            <v>CHAPELLE-SAINT-QUILLAIN</v>
          </cell>
        </row>
        <row r="7198">
          <cell r="F7198" t="str">
            <v>CHAPELLE-SAINT-REMY</v>
          </cell>
        </row>
        <row r="7199">
          <cell r="F7199" t="str">
            <v>CHAPELLE-SAINT-SAUVEUR</v>
          </cell>
        </row>
        <row r="7200">
          <cell r="F7200" t="str">
            <v>CHAPELLE-SAINT-SAUVEUR</v>
          </cell>
        </row>
        <row r="7201">
          <cell r="F7201" t="str">
            <v>CHAPELLE-SAINT-SEPULCRE</v>
          </cell>
        </row>
        <row r="7202">
          <cell r="F7202" t="str">
            <v>CHAPELLE-SAINT-SULPICE</v>
          </cell>
        </row>
        <row r="7203">
          <cell r="F7203" t="str">
            <v>CHAPELLE-SAINT-URSIN</v>
          </cell>
        </row>
        <row r="7204">
          <cell r="F7204" t="str">
            <v>CHAPELLES-BOURBON</v>
          </cell>
        </row>
        <row r="7205">
          <cell r="F7205" t="str">
            <v>CHAPELLE-SOUEF</v>
          </cell>
        </row>
        <row r="7206">
          <cell r="F7206" t="str">
            <v>CHAPELLE-SOUS-BRANCION</v>
          </cell>
        </row>
        <row r="7207">
          <cell r="F7207" t="str">
            <v>CHAPELLE-SOUS-DUN</v>
          </cell>
        </row>
        <row r="7208">
          <cell r="F7208" t="str">
            <v>CHAPELLE-SOUS-ORBAIS</v>
          </cell>
        </row>
        <row r="7209">
          <cell r="F7209" t="str">
            <v>CHAPELLE-SOUS-UCHON</v>
          </cell>
        </row>
        <row r="7210">
          <cell r="F7210" t="str">
            <v>CHAPELLE-SPINASSE</v>
          </cell>
        </row>
        <row r="7211">
          <cell r="F7211" t="str">
            <v>CHAPELLE-SUR-AVEYRON</v>
          </cell>
        </row>
        <row r="7212">
          <cell r="F7212" t="str">
            <v>CHAPELLE-SUR-CHEZY</v>
          </cell>
        </row>
        <row r="7213">
          <cell r="F7213" t="str">
            <v>CHAPELLE-SUR-COISE</v>
          </cell>
        </row>
        <row r="7214">
          <cell r="F7214" t="str">
            <v>CHAPELLE-SUR-DUN</v>
          </cell>
        </row>
        <row r="7215">
          <cell r="F7215" t="str">
            <v>CHAPELLE-SUR-ERDRE</v>
          </cell>
        </row>
        <row r="7216">
          <cell r="F7216" t="str">
            <v>CHAPELLE-SUR-FURIEUSE</v>
          </cell>
        </row>
        <row r="7217">
          <cell r="F7217" t="str">
            <v>CHAPELLE-SUR-LOIRE</v>
          </cell>
        </row>
        <row r="7218">
          <cell r="F7218" t="str">
            <v>CHAPELLE-SUR-OREUSE</v>
          </cell>
        </row>
        <row r="7219">
          <cell r="F7219" t="str">
            <v>CHAPELLE-SUR-OUDON</v>
          </cell>
        </row>
        <row r="7220">
          <cell r="F7220" t="str">
            <v>CHAPELLE-SUR-USSON</v>
          </cell>
        </row>
        <row r="7221">
          <cell r="F7221" t="str">
            <v>CHAPELLE-TAILLEFERT</v>
          </cell>
        </row>
        <row r="7222">
          <cell r="F7222" t="str">
            <v>CHAPELLE-THECLE</v>
          </cell>
        </row>
        <row r="7223">
          <cell r="F7223" t="str">
            <v>CHAPELLE-THEMER</v>
          </cell>
        </row>
        <row r="7224">
          <cell r="F7224" t="str">
            <v>CHAPELLE-THIREUIL</v>
          </cell>
        </row>
        <row r="7225">
          <cell r="F7225" t="str">
            <v>CHAPELLE-THOUARAULT</v>
          </cell>
        </row>
        <row r="7226">
          <cell r="F7226" t="str">
            <v>CHAPELLE-UREE</v>
          </cell>
        </row>
        <row r="7227">
          <cell r="F7227" t="str">
            <v>CHAPELLE-VALLON</v>
          </cell>
        </row>
        <row r="7228">
          <cell r="F7228" t="str">
            <v>CHAPELLE-VAUPELTEIGNE</v>
          </cell>
        </row>
        <row r="7229">
          <cell r="F7229" t="str">
            <v>CHAPELLE-VENDOMOISE</v>
          </cell>
        </row>
        <row r="7230">
          <cell r="F7230" t="str">
            <v>CHAPELLE-VICOMTESSE</v>
          </cell>
        </row>
        <row r="7231">
          <cell r="F7231" t="str">
            <v>CHAPELLE-VIEL</v>
          </cell>
        </row>
        <row r="7232">
          <cell r="F7232" t="str">
            <v>CHAPELLE-VILLARS</v>
          </cell>
        </row>
        <row r="7233">
          <cell r="F7233" t="str">
            <v>CHAPELLE-VIVIERS</v>
          </cell>
        </row>
        <row r="7234">
          <cell r="F7234" t="str">
            <v>CHAPELLE-VOLAND</v>
          </cell>
        </row>
        <row r="7235">
          <cell r="F7235" t="str">
            <v>CHAPELLE-YVON</v>
          </cell>
        </row>
        <row r="7236">
          <cell r="F7236" t="str">
            <v>CHAPELON</v>
          </cell>
        </row>
        <row r="7237">
          <cell r="F7237" t="str">
            <v>CHAPELOTTE</v>
          </cell>
        </row>
        <row r="7238">
          <cell r="F7238" t="str">
            <v>CHAPET</v>
          </cell>
        </row>
        <row r="7239">
          <cell r="F7239" t="str">
            <v>CHAPOIS</v>
          </cell>
        </row>
        <row r="7240">
          <cell r="F7240" t="str">
            <v>CHAPONNAY</v>
          </cell>
        </row>
        <row r="7241">
          <cell r="F7241" t="str">
            <v>CHAPONOST</v>
          </cell>
        </row>
        <row r="7242">
          <cell r="F7242" t="str">
            <v>CHAPPES</v>
          </cell>
        </row>
        <row r="7243">
          <cell r="F7243" t="str">
            <v>CHAPPES</v>
          </cell>
        </row>
        <row r="7244">
          <cell r="F7244" t="str">
            <v>CHAPPES</v>
          </cell>
        </row>
        <row r="7245">
          <cell r="F7245" t="str">
            <v>CHAPPES</v>
          </cell>
        </row>
        <row r="7246">
          <cell r="F7246" t="str">
            <v>CHAPTELAT</v>
          </cell>
        </row>
        <row r="7247">
          <cell r="F7247" t="str">
            <v>CHAPTUZAT</v>
          </cell>
        </row>
        <row r="7248">
          <cell r="F7248" t="str">
            <v>CHARANCIEU</v>
          </cell>
        </row>
        <row r="7249">
          <cell r="F7249" t="str">
            <v>CHARANTONNAY</v>
          </cell>
        </row>
        <row r="7250">
          <cell r="F7250" t="str">
            <v>CHARAVINES</v>
          </cell>
        </row>
        <row r="7251">
          <cell r="F7251" t="str">
            <v>CHARBOGNE</v>
          </cell>
        </row>
        <row r="7252">
          <cell r="F7252" t="str">
            <v>CHARBONNAT</v>
          </cell>
        </row>
        <row r="7253">
          <cell r="F7253" t="str">
            <v>CHARBONNIERES</v>
          </cell>
        </row>
        <row r="7254">
          <cell r="F7254" t="str">
            <v>CHARBONNIERES</v>
          </cell>
        </row>
        <row r="7255">
          <cell r="F7255" t="str">
            <v>CHARBONNIERES-LES-BAINS</v>
          </cell>
        </row>
        <row r="7256">
          <cell r="F7256" t="str">
            <v>CHARBONNIERES-LES-SAPINS</v>
          </cell>
        </row>
        <row r="7257">
          <cell r="F7257" t="str">
            <v>CHARBONNIERES-LES-VARENNES</v>
          </cell>
        </row>
        <row r="7258">
          <cell r="F7258" t="str">
            <v>CHARBONNIERES-LES-VIEILLES</v>
          </cell>
        </row>
        <row r="7259">
          <cell r="F7259" t="str">
            <v>CHARBONNIER-LES-MINES</v>
          </cell>
        </row>
        <row r="7260">
          <cell r="F7260" t="str">
            <v>CHARBUY</v>
          </cell>
        </row>
        <row r="7261">
          <cell r="F7261" t="str">
            <v>CHARCE</v>
          </cell>
        </row>
        <row r="7262">
          <cell r="F7262" t="str">
            <v>CHARCENNE</v>
          </cell>
        </row>
        <row r="7263">
          <cell r="F7263" t="str">
            <v>CHARCE-SAINT-ELLIER-SUR-AUBANCE</v>
          </cell>
        </row>
        <row r="7264">
          <cell r="F7264" t="str">
            <v>CHARCHIGNE</v>
          </cell>
        </row>
        <row r="7265">
          <cell r="F7265" t="str">
            <v>CHARCHILLA</v>
          </cell>
        </row>
        <row r="7266">
          <cell r="F7266" t="str">
            <v>CHARCIER</v>
          </cell>
        </row>
        <row r="7267">
          <cell r="F7267" t="str">
            <v>CHARD</v>
          </cell>
        </row>
        <row r="7268">
          <cell r="F7268" t="str">
            <v>CHARDENY</v>
          </cell>
        </row>
        <row r="7269">
          <cell r="F7269" t="str">
            <v>CHARDOGNE</v>
          </cell>
        </row>
        <row r="7270">
          <cell r="F7270" t="str">
            <v>CHARDONNAY</v>
          </cell>
        </row>
        <row r="7271">
          <cell r="F7271" t="str">
            <v>CHAREIL-CINTRAT</v>
          </cell>
        </row>
        <row r="7272">
          <cell r="F7272" t="str">
            <v>CHARENCEY</v>
          </cell>
        </row>
        <row r="7273">
          <cell r="F7273" t="str">
            <v>CHARENCY</v>
          </cell>
        </row>
        <row r="7274">
          <cell r="F7274" t="str">
            <v>CHARENCY-VEZIN</v>
          </cell>
        </row>
        <row r="7275">
          <cell r="F7275" t="str">
            <v>CHARENS</v>
          </cell>
        </row>
        <row r="7276">
          <cell r="F7276" t="str">
            <v>CHARENSAT</v>
          </cell>
        </row>
        <row r="7277">
          <cell r="F7277" t="str">
            <v>CHARENTAY</v>
          </cell>
        </row>
        <row r="7278">
          <cell r="F7278" t="str">
            <v>CHARENTENAY</v>
          </cell>
        </row>
        <row r="7279">
          <cell r="F7279" t="str">
            <v>CHARENTILLY</v>
          </cell>
        </row>
        <row r="7280">
          <cell r="F7280" t="str">
            <v>CHARENTON-DU-CHER</v>
          </cell>
        </row>
        <row r="7281">
          <cell r="F7281" t="str">
            <v>CHARENTON-LE-PONT</v>
          </cell>
        </row>
        <row r="7282">
          <cell r="F7282" t="str">
            <v>CHARENTONNAY</v>
          </cell>
        </row>
        <row r="7283">
          <cell r="F7283" t="str">
            <v>CHARETTE</v>
          </cell>
        </row>
        <row r="7284">
          <cell r="F7284" t="str">
            <v>CHARETTE</v>
          </cell>
        </row>
        <row r="7285">
          <cell r="F7285" t="str">
            <v>CHAREY</v>
          </cell>
        </row>
        <row r="7286">
          <cell r="F7286" t="str">
            <v>CHAREZIER</v>
          </cell>
        </row>
        <row r="7287">
          <cell r="F7287" t="str">
            <v>CHARGE</v>
          </cell>
        </row>
        <row r="7288">
          <cell r="F7288" t="str">
            <v>CHARGEY-LES-GRAY</v>
          </cell>
        </row>
        <row r="7289">
          <cell r="F7289" t="str">
            <v>CHARGEY-LES-PORT</v>
          </cell>
        </row>
        <row r="7290">
          <cell r="F7290" t="str">
            <v>CHARIEZ</v>
          </cell>
        </row>
        <row r="7291">
          <cell r="F7291" t="str">
            <v>CHARIGNY</v>
          </cell>
        </row>
        <row r="7292">
          <cell r="F7292" t="str">
            <v>CHARITE-SUR-LOIRE</v>
          </cell>
        </row>
        <row r="7293">
          <cell r="F7293" t="str">
            <v>CHARIX</v>
          </cell>
        </row>
        <row r="7294">
          <cell r="F7294" t="str">
            <v>CHARLAS</v>
          </cell>
        </row>
        <row r="7295">
          <cell r="F7295" t="str">
            <v>CHARLEVAL</v>
          </cell>
        </row>
        <row r="7296">
          <cell r="F7296" t="str">
            <v>CHARLEVAL</v>
          </cell>
        </row>
        <row r="7297">
          <cell r="F7297" t="str">
            <v>CHARLEVILLE</v>
          </cell>
        </row>
        <row r="7298">
          <cell r="F7298" t="str">
            <v>CHARLEVILLE-MEZIERES</v>
          </cell>
        </row>
        <row r="7299">
          <cell r="F7299" t="str">
            <v>CHARLEVILLE-SOUS-BOIS</v>
          </cell>
        </row>
        <row r="7300">
          <cell r="F7300" t="str">
            <v>CHARLIEU</v>
          </cell>
        </row>
        <row r="7301">
          <cell r="F7301" t="str">
            <v>CHARLY</v>
          </cell>
        </row>
        <row r="7302">
          <cell r="F7302" t="str">
            <v>CHARLY</v>
          </cell>
        </row>
        <row r="7303">
          <cell r="F7303" t="str">
            <v>CHARLY</v>
          </cell>
        </row>
        <row r="7304">
          <cell r="F7304" t="str">
            <v>CHARLY-ORADOUR</v>
          </cell>
        </row>
        <row r="7305">
          <cell r="F7305" t="str">
            <v>CHARMANT</v>
          </cell>
        </row>
        <row r="7306">
          <cell r="F7306" t="str">
            <v>CHARMAUVILLERS</v>
          </cell>
        </row>
        <row r="7307">
          <cell r="F7307" t="str">
            <v>CHARME</v>
          </cell>
        </row>
        <row r="7308">
          <cell r="F7308" t="str">
            <v>CHARME</v>
          </cell>
        </row>
        <row r="7309">
          <cell r="F7309" t="str">
            <v>CHARME</v>
          </cell>
        </row>
        <row r="7310">
          <cell r="F7310" t="str">
            <v>CHARMEE</v>
          </cell>
        </row>
        <row r="7311">
          <cell r="F7311" t="str">
            <v>CHARMEIL</v>
          </cell>
        </row>
        <row r="7312">
          <cell r="F7312" t="str">
            <v>CHARMEL</v>
          </cell>
        </row>
        <row r="7313">
          <cell r="F7313" t="str">
            <v>CHARMENSAC</v>
          </cell>
        </row>
        <row r="7314">
          <cell r="F7314" t="str">
            <v>CHARMENTRAY</v>
          </cell>
        </row>
        <row r="7315">
          <cell r="F7315" t="str">
            <v>CHARMES</v>
          </cell>
        </row>
        <row r="7316">
          <cell r="F7316" t="str">
            <v>CHARMES</v>
          </cell>
        </row>
        <row r="7317">
          <cell r="F7317" t="str">
            <v>CHARMES</v>
          </cell>
        </row>
        <row r="7318">
          <cell r="F7318" t="str">
            <v>CHARMES</v>
          </cell>
        </row>
        <row r="7319">
          <cell r="F7319" t="str">
            <v>CHARMES</v>
          </cell>
        </row>
        <row r="7320">
          <cell r="F7320" t="str">
            <v>CHARMES-EN-L'ANGLE</v>
          </cell>
        </row>
        <row r="7321">
          <cell r="F7321" t="str">
            <v>CHARMES-LA-COTE</v>
          </cell>
        </row>
        <row r="7322">
          <cell r="F7322" t="str">
            <v>CHARMES-LA-GRANDE</v>
          </cell>
        </row>
        <row r="7323">
          <cell r="F7323" t="str">
            <v>CHARMES-SAINT-VALBERT</v>
          </cell>
        </row>
        <row r="7324">
          <cell r="F7324" t="str">
            <v>CHARMES-SUR-L'HERBASSE</v>
          </cell>
        </row>
        <row r="7325">
          <cell r="F7325" t="str">
            <v>CHARMES-SUR-RHONE</v>
          </cell>
        </row>
        <row r="7326">
          <cell r="F7326" t="str">
            <v>CHARMOILLE</v>
          </cell>
        </row>
        <row r="7327">
          <cell r="F7327" t="str">
            <v>CHARMOILLE</v>
          </cell>
        </row>
        <row r="7328">
          <cell r="F7328" t="str">
            <v>CHARMOIS</v>
          </cell>
        </row>
        <row r="7329">
          <cell r="F7329" t="str">
            <v>CHARMOIS</v>
          </cell>
        </row>
        <row r="7330">
          <cell r="F7330" t="str">
            <v>CHARMOIS-DEVANT-BRUYERES</v>
          </cell>
        </row>
        <row r="7331">
          <cell r="F7331" t="str">
            <v>CHARMOIS-L'ORGUEILLEUX</v>
          </cell>
        </row>
        <row r="7332">
          <cell r="F7332" t="str">
            <v>CHARMONT</v>
          </cell>
        </row>
        <row r="7333">
          <cell r="F7333" t="str">
            <v>CHARMONT</v>
          </cell>
        </row>
        <row r="7334">
          <cell r="F7334" t="str">
            <v>CHARMONT-EN-BEAUCE</v>
          </cell>
        </row>
        <row r="7335">
          <cell r="F7335" t="str">
            <v>CHARMONTOIS</v>
          </cell>
        </row>
        <row r="7336">
          <cell r="F7336" t="str">
            <v>CHARMONT-SOUS-BARBUISE</v>
          </cell>
        </row>
        <row r="7337">
          <cell r="F7337" t="str">
            <v>CHARMOY</v>
          </cell>
        </row>
        <row r="7338">
          <cell r="F7338" t="str">
            <v>CHARMOY</v>
          </cell>
        </row>
        <row r="7339">
          <cell r="F7339" t="str">
            <v>CHARMOY</v>
          </cell>
        </row>
        <row r="7340">
          <cell r="F7340" t="str">
            <v>CHARNAS</v>
          </cell>
        </row>
        <row r="7341">
          <cell r="F7341" t="str">
            <v>CHARNAT</v>
          </cell>
        </row>
        <row r="7342">
          <cell r="F7342" t="str">
            <v>CHARNAY</v>
          </cell>
        </row>
        <row r="7343">
          <cell r="F7343" t="str">
            <v>CHARNAY</v>
          </cell>
        </row>
        <row r="7344">
          <cell r="F7344" t="str">
            <v>CHARNAY-LES-CHALON</v>
          </cell>
        </row>
        <row r="7345">
          <cell r="F7345" t="str">
            <v>CHARNAY-LES-MACON</v>
          </cell>
        </row>
        <row r="7346">
          <cell r="F7346" t="str">
            <v>CHARNECLES</v>
          </cell>
        </row>
        <row r="7347">
          <cell r="F7347" t="str">
            <v>CHARNIZAY</v>
          </cell>
        </row>
        <row r="7348">
          <cell r="F7348" t="str">
            <v>CHARNOD</v>
          </cell>
        </row>
        <row r="7349">
          <cell r="F7349" t="str">
            <v>CHARNOIS</v>
          </cell>
        </row>
        <row r="7350">
          <cell r="F7350" t="str">
            <v>CHARNOZ-SUR-AIN</v>
          </cell>
        </row>
        <row r="7351">
          <cell r="F7351" t="str">
            <v>CHARNY</v>
          </cell>
        </row>
        <row r="7352">
          <cell r="F7352" t="str">
            <v>CHARNY</v>
          </cell>
        </row>
        <row r="7353">
          <cell r="F7353" t="str">
            <v>CHARNY</v>
          </cell>
        </row>
        <row r="7354">
          <cell r="F7354" t="str">
            <v>CHARNY-LE-BACHOT</v>
          </cell>
        </row>
        <row r="7355">
          <cell r="F7355" t="str">
            <v>CHARNY-SUR-MEUSE</v>
          </cell>
        </row>
        <row r="7356">
          <cell r="F7356" t="str">
            <v>CHAROLLES</v>
          </cell>
        </row>
        <row r="7357">
          <cell r="F7357" t="str">
            <v>CHAROLS</v>
          </cell>
        </row>
        <row r="7358">
          <cell r="F7358" t="str">
            <v>CHARONVILLE</v>
          </cell>
        </row>
        <row r="7359">
          <cell r="F7359" t="str">
            <v>CHAROST</v>
          </cell>
        </row>
        <row r="7360">
          <cell r="F7360" t="str">
            <v>CHARPENTRY</v>
          </cell>
        </row>
        <row r="7361">
          <cell r="F7361" t="str">
            <v>CHARPEY</v>
          </cell>
        </row>
        <row r="7362">
          <cell r="F7362" t="str">
            <v>CHARPONT</v>
          </cell>
        </row>
        <row r="7363">
          <cell r="F7363" t="str">
            <v>CHARQUEMONT</v>
          </cell>
        </row>
        <row r="7364">
          <cell r="F7364" t="str">
            <v>CHARRAIS</v>
          </cell>
        </row>
        <row r="7365">
          <cell r="F7365" t="str">
            <v>CHARRAIX</v>
          </cell>
        </row>
        <row r="7366">
          <cell r="F7366" t="str">
            <v>CHARRAS</v>
          </cell>
        </row>
        <row r="7367">
          <cell r="F7367" t="str">
            <v>CHARRAY</v>
          </cell>
        </row>
        <row r="7368">
          <cell r="F7368" t="str">
            <v>CHARRE</v>
          </cell>
        </row>
        <row r="7369">
          <cell r="F7369" t="str">
            <v>CHARRECEY</v>
          </cell>
        </row>
        <row r="7370">
          <cell r="F7370" t="str">
            <v>CHARREY-SUR-SAONE</v>
          </cell>
        </row>
        <row r="7371">
          <cell r="F7371" t="str">
            <v>CHARREY-SUR-SEINE</v>
          </cell>
        </row>
        <row r="7372">
          <cell r="F7372" t="str">
            <v>CHARRIN</v>
          </cell>
        </row>
        <row r="7373">
          <cell r="F7373" t="str">
            <v>CHARRITTE-DE-BAS</v>
          </cell>
        </row>
        <row r="7374">
          <cell r="F7374" t="str">
            <v>CHARRON</v>
          </cell>
        </row>
        <row r="7375">
          <cell r="F7375" t="str">
            <v>CHARRON</v>
          </cell>
        </row>
        <row r="7376">
          <cell r="F7376" t="str">
            <v>CHARROUX</v>
          </cell>
        </row>
        <row r="7377">
          <cell r="F7377" t="str">
            <v>CHARROUX</v>
          </cell>
        </row>
        <row r="7378">
          <cell r="F7378" t="str">
            <v>CHARS</v>
          </cell>
        </row>
        <row r="7379">
          <cell r="F7379" t="str">
            <v>CHARSONVILLE</v>
          </cell>
        </row>
        <row r="7380">
          <cell r="F7380" t="str">
            <v>CHARTAINVILLIERS</v>
          </cell>
        </row>
        <row r="7381">
          <cell r="F7381" t="str">
            <v>CHARTEVES</v>
          </cell>
        </row>
        <row r="7382">
          <cell r="F7382" t="str">
            <v>CHARTRENE</v>
          </cell>
        </row>
        <row r="7383">
          <cell r="F7383" t="str">
            <v>CHARTRES</v>
          </cell>
        </row>
        <row r="7384">
          <cell r="F7384" t="str">
            <v>CHARTRES-DE-BRETAGNE</v>
          </cell>
        </row>
        <row r="7385">
          <cell r="F7385" t="str">
            <v>CHARTRE-SUR-LE-LOIR</v>
          </cell>
        </row>
        <row r="7386">
          <cell r="F7386" t="str">
            <v>CHARTRETTES</v>
          </cell>
        </row>
        <row r="7387">
          <cell r="F7387" t="str">
            <v>CHARTRIER-FERRIERE</v>
          </cell>
        </row>
        <row r="7388">
          <cell r="F7388" t="str">
            <v>CHARTRONGES</v>
          </cell>
        </row>
        <row r="7389">
          <cell r="F7389" t="str">
            <v>CHARTUZAC</v>
          </cell>
        </row>
        <row r="7390">
          <cell r="F7390" t="str">
            <v>CHARVIEU-CHAVAGNEUX</v>
          </cell>
        </row>
        <row r="7391">
          <cell r="F7391" t="str">
            <v>CHARVONNEX</v>
          </cell>
        </row>
        <row r="7392">
          <cell r="F7392" t="str">
            <v>CHAS</v>
          </cell>
        </row>
        <row r="7393">
          <cell r="F7393" t="str">
            <v>CHASEREY</v>
          </cell>
        </row>
        <row r="7394">
          <cell r="F7394" t="str">
            <v>CHASNAIS</v>
          </cell>
        </row>
        <row r="7395">
          <cell r="F7395" t="str">
            <v>CHASNANS</v>
          </cell>
        </row>
        <row r="7396">
          <cell r="F7396" t="str">
            <v>CHASNAY</v>
          </cell>
        </row>
        <row r="7397">
          <cell r="F7397" t="str">
            <v>CHASNE-SUR-ILLET</v>
          </cell>
        </row>
        <row r="7398">
          <cell r="F7398" t="str">
            <v>CHASPINHAC</v>
          </cell>
        </row>
        <row r="7399">
          <cell r="F7399" t="str">
            <v>CHASPUZAC</v>
          </cell>
        </row>
        <row r="7400">
          <cell r="F7400" t="str">
            <v>CHASSAGNE</v>
          </cell>
        </row>
        <row r="7401">
          <cell r="F7401" t="str">
            <v>CHASSAGNE</v>
          </cell>
        </row>
        <row r="7402">
          <cell r="F7402" t="str">
            <v>CHASSAGNE-MONTRACHET</v>
          </cell>
        </row>
        <row r="7403">
          <cell r="F7403" t="str">
            <v>CHASSAGNES</v>
          </cell>
        </row>
        <row r="7404">
          <cell r="F7404" t="str">
            <v>CHASSAGNE-SAINT-DENIS</v>
          </cell>
        </row>
        <row r="7405">
          <cell r="F7405" t="str">
            <v>CHASSAGNY</v>
          </cell>
        </row>
        <row r="7406">
          <cell r="F7406" t="str">
            <v>CHASSAIGNES</v>
          </cell>
        </row>
        <row r="7407">
          <cell r="F7407" t="str">
            <v>CHASSAL</v>
          </cell>
        </row>
        <row r="7408">
          <cell r="F7408" t="str">
            <v>CHASSANT</v>
          </cell>
        </row>
        <row r="7409">
          <cell r="F7409" t="str">
            <v>CHASSE</v>
          </cell>
        </row>
        <row r="7410">
          <cell r="F7410" t="str">
            <v>CHASSEGUEY</v>
          </cell>
        </row>
        <row r="7411">
          <cell r="F7411" t="str">
            <v>CHASSELAS</v>
          </cell>
        </row>
        <row r="7412">
          <cell r="F7412" t="str">
            <v>CHASSELAY</v>
          </cell>
        </row>
        <row r="7413">
          <cell r="F7413" t="str">
            <v>CHASSELAY</v>
          </cell>
        </row>
        <row r="7414">
          <cell r="F7414" t="str">
            <v>CHASSEMY</v>
          </cell>
        </row>
        <row r="7415">
          <cell r="F7415" t="str">
            <v>CHASSENARD</v>
          </cell>
        </row>
        <row r="7416">
          <cell r="F7416" t="str">
            <v>CHASSENEUIL</v>
          </cell>
        </row>
        <row r="7417">
          <cell r="F7417" t="str">
            <v>CHASSENEUIL-DU-POITOU</v>
          </cell>
        </row>
        <row r="7418">
          <cell r="F7418" t="str">
            <v>CHASSENEUIL-SUR-BONNIEURE</v>
          </cell>
        </row>
        <row r="7419">
          <cell r="F7419" t="str">
            <v>CHASSENON</v>
          </cell>
        </row>
        <row r="7420">
          <cell r="F7420" t="str">
            <v>CHASSERADES</v>
          </cell>
        </row>
        <row r="7421">
          <cell r="F7421" t="str">
            <v>CHASSE-SUR-RHONE</v>
          </cell>
        </row>
        <row r="7422">
          <cell r="F7422" t="str">
            <v>CHASSEY</v>
          </cell>
        </row>
        <row r="7423">
          <cell r="F7423" t="str">
            <v>CHASSEY-BEAUPRE</v>
          </cell>
        </row>
        <row r="7424">
          <cell r="F7424" t="str">
            <v>CHASSEY-LE-CAMP</v>
          </cell>
        </row>
        <row r="7425">
          <cell r="F7425" t="str">
            <v>CHASSEY-LES-MONTBOZON</v>
          </cell>
        </row>
        <row r="7426">
          <cell r="F7426" t="str">
            <v>CHASSEY-LES-SCEY</v>
          </cell>
        </row>
        <row r="7427">
          <cell r="F7427" t="str">
            <v>CHASSIECQ</v>
          </cell>
        </row>
        <row r="7428">
          <cell r="F7428" t="str">
            <v>CHASSIERS</v>
          </cell>
        </row>
        <row r="7429">
          <cell r="F7429" t="str">
            <v>CHASSIEU</v>
          </cell>
        </row>
        <row r="7430">
          <cell r="F7430" t="str">
            <v>CHASSIGNELLES</v>
          </cell>
        </row>
        <row r="7431">
          <cell r="F7431" t="str">
            <v>CHASSIGNIEU</v>
          </cell>
        </row>
        <row r="7432">
          <cell r="F7432" t="str">
            <v>CHASSIGNOLLES</v>
          </cell>
        </row>
        <row r="7433">
          <cell r="F7433" t="str">
            <v>CHASSIGNOLLES</v>
          </cell>
        </row>
        <row r="7434">
          <cell r="F7434" t="str">
            <v>CHASSIGNY</v>
          </cell>
        </row>
        <row r="7435">
          <cell r="F7435" t="str">
            <v>CHASSIGNY-SOUS-DUN</v>
          </cell>
        </row>
        <row r="7436">
          <cell r="F7436" t="str">
            <v>CHASSILLE</v>
          </cell>
        </row>
        <row r="7437">
          <cell r="F7437" t="str">
            <v>CHASSORS</v>
          </cell>
        </row>
        <row r="7438">
          <cell r="F7438" t="str">
            <v>CHASSY</v>
          </cell>
        </row>
        <row r="7439">
          <cell r="F7439" t="str">
            <v>CHASSY</v>
          </cell>
        </row>
        <row r="7440">
          <cell r="F7440" t="str">
            <v>CHASSY</v>
          </cell>
        </row>
        <row r="7441">
          <cell r="F7441" t="str">
            <v>CHASTANG</v>
          </cell>
        </row>
        <row r="7442">
          <cell r="F7442" t="str">
            <v>CHASTANIER</v>
          </cell>
        </row>
        <row r="7443">
          <cell r="F7443" t="str">
            <v>CHASTEAUX</v>
          </cell>
        </row>
        <row r="7444">
          <cell r="F7444" t="str">
            <v>CHASTEL</v>
          </cell>
        </row>
        <row r="7445">
          <cell r="F7445" t="str">
            <v>CHASTEL-ARNAUD</v>
          </cell>
        </row>
        <row r="7446">
          <cell r="F7446" t="str">
            <v>CHASTELLUX-SUR-CURE</v>
          </cell>
        </row>
        <row r="7447">
          <cell r="F7447" t="str">
            <v>CHASTEL-NOUVEL</v>
          </cell>
        </row>
        <row r="7448">
          <cell r="F7448" t="str">
            <v>CHASTEL-SUR-MURAT</v>
          </cell>
        </row>
        <row r="7449">
          <cell r="F7449" t="str">
            <v>CHASTREIX</v>
          </cell>
        </row>
        <row r="7450">
          <cell r="F7450" t="str">
            <v>CHATAIGNERAIE</v>
          </cell>
        </row>
        <row r="7451">
          <cell r="F7451" t="str">
            <v>CHATAIN</v>
          </cell>
        </row>
        <row r="7452">
          <cell r="F7452" t="str">
            <v>CHATAINCOURT</v>
          </cell>
        </row>
        <row r="7453">
          <cell r="F7453" t="str">
            <v>CHATAS</v>
          </cell>
        </row>
        <row r="7454">
          <cell r="F7454" t="str">
            <v>CHATEAU</v>
          </cell>
        </row>
        <row r="7455">
          <cell r="F7455" t="str">
            <v>CHATEAU-ARNOUX-SAINT-AUBAN</v>
          </cell>
        </row>
        <row r="7456">
          <cell r="F7456" t="str">
            <v>CHATEAUBERNARD</v>
          </cell>
        </row>
        <row r="7457">
          <cell r="F7457" t="str">
            <v>CHATEAU-BERNARD</v>
          </cell>
        </row>
        <row r="7458">
          <cell r="F7458" t="str">
            <v>CHATEAUBLEAU</v>
          </cell>
        </row>
        <row r="7459">
          <cell r="F7459" t="str">
            <v>CHATEAUBOURG</v>
          </cell>
        </row>
        <row r="7460">
          <cell r="F7460" t="str">
            <v>CHATEAUBOURG</v>
          </cell>
        </row>
        <row r="7461">
          <cell r="F7461" t="str">
            <v>CHATEAU-BREHAIN</v>
          </cell>
        </row>
        <row r="7462">
          <cell r="F7462" t="str">
            <v>CHATEAUBRIANT</v>
          </cell>
        </row>
        <row r="7463">
          <cell r="F7463" t="str">
            <v>CHATEAU-CHALON</v>
          </cell>
        </row>
        <row r="7464">
          <cell r="F7464" t="str">
            <v>CHATEAU-CHERVIX</v>
          </cell>
        </row>
        <row r="7465">
          <cell r="F7465" t="str">
            <v>CHATEAU-CHINON(CAMPAGNE)</v>
          </cell>
        </row>
        <row r="7466">
          <cell r="F7466" t="str">
            <v>CHATEAU-CHINON(VILLE)</v>
          </cell>
        </row>
        <row r="7467">
          <cell r="F7467" t="str">
            <v>CHATEAU-D'ALMENECHES</v>
          </cell>
        </row>
        <row r="7468">
          <cell r="F7468" t="str">
            <v>CHATEAU-DES-PRES</v>
          </cell>
        </row>
        <row r="7469">
          <cell r="F7469" t="str">
            <v>CHATEAU-D'OLERON</v>
          </cell>
        </row>
        <row r="7470">
          <cell r="F7470" t="str">
            <v>CHATEAU-D'OLONNE</v>
          </cell>
        </row>
        <row r="7471">
          <cell r="F7471" t="str">
            <v>CHATEAUDOUBLE</v>
          </cell>
        </row>
        <row r="7472">
          <cell r="F7472" t="str">
            <v>CHATEAUDOUBLE</v>
          </cell>
        </row>
        <row r="7473">
          <cell r="F7473" t="str">
            <v>CHATEAU-DU-LOIR</v>
          </cell>
        </row>
        <row r="7474">
          <cell r="F7474" t="str">
            <v>CHATEAUDUN</v>
          </cell>
        </row>
        <row r="7475">
          <cell r="F7475" t="str">
            <v>CHATEAUFORT</v>
          </cell>
        </row>
        <row r="7476">
          <cell r="F7476" t="str">
            <v>CHATEAUFORT</v>
          </cell>
        </row>
        <row r="7477">
          <cell r="F7477" t="str">
            <v>CHATEAU-GAILLARD</v>
          </cell>
        </row>
        <row r="7478">
          <cell r="F7478" t="str">
            <v>CHATEAU-GARNIER</v>
          </cell>
        </row>
        <row r="7479">
          <cell r="F7479" t="str">
            <v>CHATEAUGAY</v>
          </cell>
        </row>
        <row r="7480">
          <cell r="F7480" t="str">
            <v>CHATEAUGIRON</v>
          </cell>
        </row>
        <row r="7481">
          <cell r="F7481" t="str">
            <v>CHATEAU-GONTIER</v>
          </cell>
        </row>
        <row r="7482">
          <cell r="F7482" t="str">
            <v>CHATEAU-GUIBERT</v>
          </cell>
        </row>
        <row r="7483">
          <cell r="F7483" t="str">
            <v>CHATEAU-L'ABBAYE</v>
          </cell>
        </row>
        <row r="7484">
          <cell r="F7484" t="str">
            <v>CHATEAU-LANDON</v>
          </cell>
        </row>
        <row r="7485">
          <cell r="F7485" t="str">
            <v>CHATEAU-LARCHER</v>
          </cell>
        </row>
        <row r="7486">
          <cell r="F7486" t="str">
            <v>CHATEAU-LA-VALLIERE</v>
          </cell>
        </row>
        <row r="7487">
          <cell r="F7487" t="str">
            <v>CHATEAU-L'EVEQUE</v>
          </cell>
        </row>
        <row r="7488">
          <cell r="F7488" t="str">
            <v>CHATEAU-L'HERMITAGE</v>
          </cell>
        </row>
        <row r="7489">
          <cell r="F7489" t="str">
            <v>CHATEAULIN</v>
          </cell>
        </row>
        <row r="7490">
          <cell r="F7490" t="str">
            <v>CHATEAUMEILLANT</v>
          </cell>
        </row>
        <row r="7491">
          <cell r="F7491" t="str">
            <v>CHATEAUNEUF</v>
          </cell>
        </row>
        <row r="7492">
          <cell r="F7492" t="str">
            <v>CHATEAUNEUF</v>
          </cell>
        </row>
        <row r="7493">
          <cell r="F7493" t="str">
            <v>CHATEAUNEUF</v>
          </cell>
        </row>
        <row r="7494">
          <cell r="F7494" t="str">
            <v>CHATEAUNEUF</v>
          </cell>
        </row>
        <row r="7495">
          <cell r="F7495" t="str">
            <v>CHATEAUNEUF</v>
          </cell>
        </row>
        <row r="7496">
          <cell r="F7496" t="str">
            <v>CHATEAUNEUF-DE-BORDETTE</v>
          </cell>
        </row>
        <row r="7497">
          <cell r="F7497" t="str">
            <v>CHATEAUNEUF-DE-CHABRE</v>
          </cell>
        </row>
        <row r="7498">
          <cell r="F7498" t="str">
            <v>CHATEAUNEUF-DE-GADAGNE</v>
          </cell>
        </row>
        <row r="7499">
          <cell r="F7499" t="str">
            <v>CHATEAUNEUF-DE-GALAURE</v>
          </cell>
        </row>
        <row r="7500">
          <cell r="F7500" t="str">
            <v>CHATEAUNEUF-D'ENTRAUNES</v>
          </cell>
        </row>
        <row r="7501">
          <cell r="F7501" t="str">
            <v>CHATEAUNEUF-DE-RANDON</v>
          </cell>
        </row>
        <row r="7502">
          <cell r="F7502" t="str">
            <v>CHATEAUNEUF-DE-VERNOUX</v>
          </cell>
        </row>
        <row r="7503">
          <cell r="F7503" t="str">
            <v>CHATEAUNEUF-D'ILLE-ET-VILAINE</v>
          </cell>
        </row>
        <row r="7504">
          <cell r="F7504" t="str">
            <v>CHATEAUNEUF-D'OZE</v>
          </cell>
        </row>
        <row r="7505">
          <cell r="F7505" t="str">
            <v>CHATEAUNEUF-DU-FAOU</v>
          </cell>
        </row>
        <row r="7506">
          <cell r="F7506" t="str">
            <v>CHATEAUNEUF-DU-PAPE</v>
          </cell>
        </row>
        <row r="7507">
          <cell r="F7507" t="str">
            <v>CHATEAUNEUF-DU-RHONE</v>
          </cell>
        </row>
        <row r="7508">
          <cell r="F7508" t="str">
            <v>CHATEAUNEUF-EN-THYMERAIS</v>
          </cell>
        </row>
        <row r="7509">
          <cell r="F7509" t="str">
            <v>CHATEAUNEUF-GRASSE</v>
          </cell>
        </row>
        <row r="7510">
          <cell r="F7510" t="str">
            <v>CHATEAUNEUF-LA-FORET</v>
          </cell>
        </row>
        <row r="7511">
          <cell r="F7511" t="str">
            <v>CHATEAUNEUF-LE-ROUGE</v>
          </cell>
        </row>
        <row r="7512">
          <cell r="F7512" t="str">
            <v>CHATEAUNEUF-LES-BAINS</v>
          </cell>
        </row>
        <row r="7513">
          <cell r="F7513" t="str">
            <v>CHATEAUNEUF-LES-MARTIGUES</v>
          </cell>
        </row>
        <row r="7514">
          <cell r="F7514" t="str">
            <v>CHATEAUNEUF-MIRAVAIL</v>
          </cell>
        </row>
        <row r="7515">
          <cell r="F7515" t="str">
            <v>CHATEAUNEUF-SUR-CHARENTE</v>
          </cell>
        </row>
        <row r="7516">
          <cell r="F7516" t="str">
            <v>CHATEAUNEUF-SUR-CHER</v>
          </cell>
        </row>
        <row r="7517">
          <cell r="F7517" t="str">
            <v>CHATEAUNEUF-SUR-ISERE</v>
          </cell>
        </row>
        <row r="7518">
          <cell r="F7518" t="str">
            <v>CHATEAUNEUF-SUR-LOIRE</v>
          </cell>
        </row>
        <row r="7519">
          <cell r="F7519" t="str">
            <v>CHATEAUNEUF-SUR-SARTHE</v>
          </cell>
        </row>
        <row r="7520">
          <cell r="F7520" t="str">
            <v>CHATEAUNEUF-VAL-DE-BARGIS</v>
          </cell>
        </row>
        <row r="7521">
          <cell r="F7521" t="str">
            <v>CHATEAUNEUF-VAL-SAINT-DONAT</v>
          </cell>
        </row>
        <row r="7522">
          <cell r="F7522" t="str">
            <v>CHATEAUNEUF-VILLEVIEILLE</v>
          </cell>
        </row>
        <row r="7523">
          <cell r="F7523" t="str">
            <v>CHATEAUPONSAC</v>
          </cell>
        </row>
        <row r="7524">
          <cell r="F7524" t="str">
            <v>CHATEAU-PORCIEN</v>
          </cell>
        </row>
        <row r="7525">
          <cell r="F7525" t="str">
            <v>CHATEAUREDON</v>
          </cell>
        </row>
        <row r="7526">
          <cell r="F7526" t="str">
            <v>CHATEAURENARD</v>
          </cell>
        </row>
        <row r="7527">
          <cell r="F7527" t="str">
            <v>CHATEAURENARD</v>
          </cell>
        </row>
        <row r="7528">
          <cell r="F7528" t="str">
            <v>CHATEAU-RENAULT</v>
          </cell>
        </row>
        <row r="7529">
          <cell r="F7529" t="str">
            <v>CHATEAU-ROUGE</v>
          </cell>
        </row>
        <row r="7530">
          <cell r="F7530" t="str">
            <v>CHATEAUROUX</v>
          </cell>
        </row>
        <row r="7531">
          <cell r="F7531" t="str">
            <v>CHATEAUROUX</v>
          </cell>
        </row>
        <row r="7532">
          <cell r="F7532" t="str">
            <v>CHATEAU-SALINS</v>
          </cell>
        </row>
        <row r="7533">
          <cell r="F7533" t="str">
            <v>CHATEAU-SUR-ALLIER</v>
          </cell>
        </row>
        <row r="7534">
          <cell r="F7534" t="str">
            <v>CHATEAU-SUR-CHER</v>
          </cell>
        </row>
        <row r="7535">
          <cell r="F7535" t="str">
            <v>CHATEAU-SUR-EPTE</v>
          </cell>
        </row>
        <row r="7536">
          <cell r="F7536" t="str">
            <v>CHATEAU-THEBAUD</v>
          </cell>
        </row>
        <row r="7537">
          <cell r="F7537" t="str">
            <v>CHATEAU-THIERRY</v>
          </cell>
        </row>
        <row r="7538">
          <cell r="F7538" t="str">
            <v>CHATEAU-VERDUN</v>
          </cell>
        </row>
        <row r="7539">
          <cell r="F7539" t="str">
            <v>CHATEAUVERT</v>
          </cell>
        </row>
        <row r="7540">
          <cell r="F7540" t="str">
            <v>CHATEAUVIEUX</v>
          </cell>
        </row>
        <row r="7541">
          <cell r="F7541" t="str">
            <v>CHATEAUVIEUX</v>
          </cell>
        </row>
        <row r="7542">
          <cell r="F7542" t="str">
            <v>CHATEAUVIEUX</v>
          </cell>
        </row>
        <row r="7543">
          <cell r="F7543" t="str">
            <v>CHATEAUVIEUX-LES-FOSSES</v>
          </cell>
        </row>
        <row r="7544">
          <cell r="F7544" t="str">
            <v>CHATEAUVILAIN</v>
          </cell>
        </row>
        <row r="7545">
          <cell r="F7545" t="str">
            <v>CHATEAUVILLAIN</v>
          </cell>
        </row>
        <row r="7546">
          <cell r="F7546" t="str">
            <v>CHATEAU-VILLE-VIEILLE</v>
          </cell>
        </row>
        <row r="7547">
          <cell r="F7547" t="str">
            <v>CHATEAU-VOUE</v>
          </cell>
        </row>
        <row r="7548">
          <cell r="F7548" t="str">
            <v>CHATEL</v>
          </cell>
        </row>
        <row r="7549">
          <cell r="F7549" t="str">
            <v>CHATEL</v>
          </cell>
        </row>
        <row r="7550">
          <cell r="F7550" t="str">
            <v>CHATELAILLON-PLAGE</v>
          </cell>
        </row>
        <row r="7551">
          <cell r="F7551" t="str">
            <v>CHATELAIN</v>
          </cell>
        </row>
        <row r="7552">
          <cell r="F7552" t="str">
            <v>CHATELAINE</v>
          </cell>
        </row>
        <row r="7553">
          <cell r="F7553" t="str">
            <v>CHATELAIS</v>
          </cell>
        </row>
        <row r="7554">
          <cell r="F7554" t="str">
            <v>CHATELARD</v>
          </cell>
        </row>
        <row r="7555">
          <cell r="F7555" t="str">
            <v>CHATELARD</v>
          </cell>
        </row>
        <row r="7556">
          <cell r="F7556" t="str">
            <v>CHATELAUDREN</v>
          </cell>
        </row>
        <row r="7557">
          <cell r="F7557" t="str">
            <v>CHATELAY</v>
          </cell>
        </row>
        <row r="7558">
          <cell r="F7558" t="str">
            <v>CHATELBLANC</v>
          </cell>
        </row>
        <row r="7559">
          <cell r="F7559" t="str">
            <v>CHATEL-CENSOIR</v>
          </cell>
        </row>
        <row r="7560">
          <cell r="F7560" t="str">
            <v>CHATEL-CHEHERY</v>
          </cell>
        </row>
        <row r="7561">
          <cell r="F7561" t="str">
            <v>CHATEL-DE-JOUX</v>
          </cell>
        </row>
        <row r="7562">
          <cell r="F7562" t="str">
            <v>CHATEL-DE-NEUVRE</v>
          </cell>
        </row>
        <row r="7563">
          <cell r="F7563" t="str">
            <v>CHATELDON</v>
          </cell>
        </row>
        <row r="7564">
          <cell r="F7564" t="str">
            <v>CHATELET</v>
          </cell>
        </row>
        <row r="7565">
          <cell r="F7565" t="str">
            <v>CHATELET-EN-BRIE</v>
          </cell>
        </row>
        <row r="7566">
          <cell r="F7566" t="str">
            <v>CHATELETS</v>
          </cell>
        </row>
        <row r="7567">
          <cell r="F7567" t="str">
            <v>CHATELET-SUR-MEUSE</v>
          </cell>
        </row>
        <row r="7568">
          <cell r="F7568" t="str">
            <v>CHATELET-SUR-RETOURNE</v>
          </cell>
        </row>
        <row r="7569">
          <cell r="F7569" t="str">
            <v>CHATELET-SUR-SORMONNE</v>
          </cell>
        </row>
        <row r="7570">
          <cell r="F7570" t="str">
            <v>CHATELEY</v>
          </cell>
        </row>
        <row r="7571">
          <cell r="F7571" t="str">
            <v>CHATEL-GERARD</v>
          </cell>
        </row>
        <row r="7572">
          <cell r="F7572" t="str">
            <v>CHATELGUYON</v>
          </cell>
        </row>
        <row r="7573">
          <cell r="F7573" t="str">
            <v>CHATELIER</v>
          </cell>
        </row>
        <row r="7574">
          <cell r="F7574" t="str">
            <v>CHATELLENOT</v>
          </cell>
        </row>
        <row r="7575">
          <cell r="F7575" t="str">
            <v>CHATELLERAULT</v>
          </cell>
        </row>
        <row r="7576">
          <cell r="F7576" t="str">
            <v>CHATELLIER</v>
          </cell>
        </row>
        <row r="7577">
          <cell r="F7577" t="str">
            <v>CHATELLIER</v>
          </cell>
        </row>
        <row r="7578">
          <cell r="F7578" t="str">
            <v>CHATELLIERS-CHATEAUMUR</v>
          </cell>
        </row>
        <row r="7579">
          <cell r="F7579" t="str">
            <v>CHATELLIERS-NOTRE-DAME</v>
          </cell>
        </row>
        <row r="7580">
          <cell r="F7580" t="str">
            <v>CHATEL-MONTAGNE</v>
          </cell>
        </row>
        <row r="7581">
          <cell r="F7581" t="str">
            <v>CHATEL-MORON</v>
          </cell>
        </row>
        <row r="7582">
          <cell r="F7582" t="str">
            <v>CHATELNEUF</v>
          </cell>
        </row>
        <row r="7583">
          <cell r="F7583" t="str">
            <v>CHATELNEUF</v>
          </cell>
        </row>
        <row r="7584">
          <cell r="F7584" t="str">
            <v>CHATELPERRON</v>
          </cell>
        </row>
        <row r="7585">
          <cell r="F7585" t="str">
            <v>CHATELRAOULD-SAINT-LOUVENT</v>
          </cell>
        </row>
        <row r="7586">
          <cell r="F7586" t="str">
            <v>CHATEL-SAINT-GERMAIN</v>
          </cell>
        </row>
        <row r="7587">
          <cell r="F7587" t="str">
            <v>CHATEL-SUR-MOSELLE</v>
          </cell>
        </row>
        <row r="7588">
          <cell r="F7588" t="str">
            <v>CHATELUS</v>
          </cell>
        </row>
        <row r="7589">
          <cell r="F7589" t="str">
            <v>CHATELUS</v>
          </cell>
        </row>
        <row r="7590">
          <cell r="F7590" t="str">
            <v>CHATELUS</v>
          </cell>
        </row>
        <row r="7591">
          <cell r="F7591" t="str">
            <v>CHATELUS-LE-MARCHEIX</v>
          </cell>
        </row>
        <row r="7592">
          <cell r="F7592" t="str">
            <v>CHATELUS-MALVALEIX</v>
          </cell>
        </row>
        <row r="7593">
          <cell r="F7593" t="str">
            <v>CHATENAY</v>
          </cell>
        </row>
        <row r="7594">
          <cell r="F7594" t="str">
            <v>CHATENAY</v>
          </cell>
        </row>
        <row r="7595">
          <cell r="F7595" t="str">
            <v>CHATENAY</v>
          </cell>
        </row>
        <row r="7596">
          <cell r="F7596" t="str">
            <v>CHATENAY</v>
          </cell>
        </row>
        <row r="7597">
          <cell r="F7597" t="str">
            <v>CHATENAY-EN-FRANCE</v>
          </cell>
        </row>
        <row r="7598">
          <cell r="F7598" t="str">
            <v>CHATENAY-MACHERON</v>
          </cell>
        </row>
        <row r="7599">
          <cell r="F7599" t="str">
            <v>CHATENAY-MALABRY</v>
          </cell>
        </row>
        <row r="7600">
          <cell r="F7600" t="str">
            <v>CHATENAY-SUR-SEINE</v>
          </cell>
        </row>
        <row r="7601">
          <cell r="F7601" t="str">
            <v>CHATENAY-VAUDIN</v>
          </cell>
        </row>
        <row r="7602">
          <cell r="F7602" t="str">
            <v>CHATENET</v>
          </cell>
        </row>
        <row r="7603">
          <cell r="F7603" t="str">
            <v>CHATENET-EN-DOGNON</v>
          </cell>
        </row>
        <row r="7604">
          <cell r="F7604" t="str">
            <v>CHATENEY</v>
          </cell>
        </row>
        <row r="7605">
          <cell r="F7605" t="str">
            <v>CHATENOIS</v>
          </cell>
        </row>
        <row r="7606">
          <cell r="F7606" t="str">
            <v>CHATENOIS</v>
          </cell>
        </row>
        <row r="7607">
          <cell r="F7607" t="str">
            <v>CHATENOIS</v>
          </cell>
        </row>
        <row r="7608">
          <cell r="F7608" t="str">
            <v>CHATENOIS</v>
          </cell>
        </row>
        <row r="7609">
          <cell r="F7609" t="str">
            <v>CHATENOIS-LES-FORGES</v>
          </cell>
        </row>
        <row r="7610">
          <cell r="F7610" t="str">
            <v>CHATENOY</v>
          </cell>
        </row>
        <row r="7611">
          <cell r="F7611" t="str">
            <v>CHATENOY</v>
          </cell>
        </row>
        <row r="7612">
          <cell r="F7612" t="str">
            <v>CHATENOY-EN-BRESSE</v>
          </cell>
        </row>
        <row r="7613">
          <cell r="F7613" t="str">
            <v>CHATENOY-LE-ROYAL</v>
          </cell>
        </row>
        <row r="7614">
          <cell r="F7614" t="str">
            <v>CHATIGNAC</v>
          </cell>
        </row>
        <row r="7615">
          <cell r="F7615" t="str">
            <v>CHATIGNONVILLE</v>
          </cell>
        </row>
        <row r="7616">
          <cell r="F7616" t="str">
            <v>CHATILLON</v>
          </cell>
        </row>
        <row r="7617">
          <cell r="F7617" t="str">
            <v>CHATILLON</v>
          </cell>
        </row>
        <row r="7618">
          <cell r="F7618" t="str">
            <v>CHATILLON</v>
          </cell>
        </row>
        <row r="7619">
          <cell r="F7619" t="str">
            <v>CHATILLON</v>
          </cell>
        </row>
        <row r="7620">
          <cell r="F7620" t="str">
            <v>CHATILLON</v>
          </cell>
        </row>
        <row r="7621">
          <cell r="F7621" t="str">
            <v>CHATILLON-COLIGNY</v>
          </cell>
        </row>
        <row r="7622">
          <cell r="F7622" t="str">
            <v>CHATILLON-EN-BAZOIS</v>
          </cell>
        </row>
        <row r="7623">
          <cell r="F7623" t="str">
            <v>CHATILLON-EN-DIOIS</v>
          </cell>
        </row>
        <row r="7624">
          <cell r="F7624" t="str">
            <v>CHATILLON-EN-DUNOIS</v>
          </cell>
        </row>
        <row r="7625">
          <cell r="F7625" t="str">
            <v>CHATILLON-EN-MICHAILLE</v>
          </cell>
        </row>
        <row r="7626">
          <cell r="F7626" t="str">
            <v>CHATILLON-EN-VENDELAIS</v>
          </cell>
        </row>
        <row r="7627">
          <cell r="F7627" t="str">
            <v>CHATILLON-GUYOTTE</v>
          </cell>
        </row>
        <row r="7628">
          <cell r="F7628" t="str">
            <v>CHATILLON-LA-BORDE</v>
          </cell>
        </row>
        <row r="7629">
          <cell r="F7629" t="str">
            <v>CHATILLON-LA-PALUD</v>
          </cell>
        </row>
        <row r="7630">
          <cell r="F7630" t="str">
            <v>CHATILLON-LE-DUC</v>
          </cell>
        </row>
        <row r="7631">
          <cell r="F7631" t="str">
            <v>CHATILLON-LE-ROI</v>
          </cell>
        </row>
        <row r="7632">
          <cell r="F7632" t="str">
            <v>CHATILLON-LES-SONS</v>
          </cell>
        </row>
        <row r="7633">
          <cell r="F7633" t="str">
            <v>CHATILLON-SAINT-JEAN</v>
          </cell>
        </row>
        <row r="7634">
          <cell r="F7634" t="str">
            <v>CHATILLON-SOUS-LES-COTES</v>
          </cell>
        </row>
        <row r="7635">
          <cell r="F7635" t="str">
            <v>CHATILLON-SUR-BROUE</v>
          </cell>
        </row>
        <row r="7636">
          <cell r="F7636" t="str">
            <v>CHATILLON-SUR-CHALARONNE</v>
          </cell>
        </row>
        <row r="7637">
          <cell r="F7637" t="str">
            <v>CHATILLON-SUR-CHER</v>
          </cell>
        </row>
        <row r="7638">
          <cell r="F7638" t="str">
            <v>CHATILLON-SUR-CLUSES</v>
          </cell>
        </row>
        <row r="7639">
          <cell r="F7639" t="str">
            <v>CHATILLON-SUR-COLMONT</v>
          </cell>
        </row>
        <row r="7640">
          <cell r="F7640" t="str">
            <v>CHATILLON-SUR-INDRE</v>
          </cell>
        </row>
        <row r="7641">
          <cell r="F7641" t="str">
            <v>CHATILLON-SUR-LISON</v>
          </cell>
        </row>
        <row r="7642">
          <cell r="F7642" t="str">
            <v>CHATILLON-SUR-LOIRE</v>
          </cell>
        </row>
        <row r="7643">
          <cell r="F7643" t="str">
            <v>CHATILLON-SUR-MARNE</v>
          </cell>
        </row>
        <row r="7644">
          <cell r="F7644" t="str">
            <v>CHATILLON-SUR-MORIN</v>
          </cell>
        </row>
        <row r="7645">
          <cell r="F7645" t="str">
            <v>CHATILLON-SUR-OISE</v>
          </cell>
        </row>
        <row r="7646">
          <cell r="F7646" t="str">
            <v>CHATILLON-SUR-SAONE</v>
          </cell>
        </row>
        <row r="7647">
          <cell r="F7647" t="str">
            <v>CHATILLON-SUR-SEINE</v>
          </cell>
        </row>
        <row r="7648">
          <cell r="F7648" t="str">
            <v>CHATILLON-SUR-THOUET</v>
          </cell>
        </row>
        <row r="7649">
          <cell r="F7649" t="str">
            <v>CHATIN</v>
          </cell>
        </row>
        <row r="7650">
          <cell r="F7650" t="str">
            <v>CHATONNAY</v>
          </cell>
        </row>
        <row r="7651">
          <cell r="F7651" t="str">
            <v>CHATONNAY</v>
          </cell>
        </row>
        <row r="7652">
          <cell r="F7652" t="str">
            <v>CHATONRUPT-SOMMERMONT</v>
          </cell>
        </row>
        <row r="7653">
          <cell r="F7653" t="str">
            <v>CHATOU</v>
          </cell>
        </row>
        <row r="7654">
          <cell r="F7654" t="str">
            <v>CHATRE</v>
          </cell>
        </row>
        <row r="7655">
          <cell r="F7655" t="str">
            <v>CHATRE-LANGLIN</v>
          </cell>
        </row>
        <row r="7656">
          <cell r="F7656" t="str">
            <v>CHATRES</v>
          </cell>
        </row>
        <row r="7657">
          <cell r="F7657" t="str">
            <v>CHATRES</v>
          </cell>
        </row>
        <row r="7658">
          <cell r="F7658" t="str">
            <v>CHATRES</v>
          </cell>
        </row>
        <row r="7659">
          <cell r="F7659" t="str">
            <v>CHATRES-LA-FORET</v>
          </cell>
        </row>
        <row r="7660">
          <cell r="F7660" t="str">
            <v>CHATRES-SUR-CHER</v>
          </cell>
        </row>
        <row r="7661">
          <cell r="F7661" t="str">
            <v>CHATRICES</v>
          </cell>
        </row>
        <row r="7662">
          <cell r="F7662" t="str">
            <v>CHATTANCOURT</v>
          </cell>
        </row>
        <row r="7663">
          <cell r="F7663" t="str">
            <v>CHATTE</v>
          </cell>
        </row>
        <row r="7664">
          <cell r="F7664" t="str">
            <v>CHATUZANGE-LE-GOUBET</v>
          </cell>
        </row>
        <row r="7665">
          <cell r="F7665" t="str">
            <v>CHAUCENNE</v>
          </cell>
        </row>
        <row r="7666">
          <cell r="F7666" t="str">
            <v>CHAUCHAILLES</v>
          </cell>
        </row>
        <row r="7667">
          <cell r="F7667" t="str">
            <v>CHAUCHE</v>
          </cell>
        </row>
        <row r="7668">
          <cell r="F7668" t="str">
            <v>CHAUCHET</v>
          </cell>
        </row>
        <row r="7669">
          <cell r="F7669" t="str">
            <v>CHAUCHIGNY</v>
          </cell>
        </row>
        <row r="7670">
          <cell r="F7670" t="str">
            <v>CHAUCONIN-NEUFMONTIERS</v>
          </cell>
        </row>
        <row r="7671">
          <cell r="F7671" t="str">
            <v>CHAUDARDES</v>
          </cell>
        </row>
        <row r="7672">
          <cell r="F7672" t="str">
            <v>CHAUDEBONNE</v>
          </cell>
        </row>
        <row r="7673">
          <cell r="F7673" t="str">
            <v>CHAUDEFONDS-SUR-LAYON</v>
          </cell>
        </row>
        <row r="7674">
          <cell r="F7674" t="str">
            <v>CHAUDEFONTAINE</v>
          </cell>
        </row>
        <row r="7675">
          <cell r="F7675" t="str">
            <v>CHAUDEFONTAINE</v>
          </cell>
        </row>
        <row r="7676">
          <cell r="F7676" t="str">
            <v>CHAUDENAY</v>
          </cell>
        </row>
        <row r="7677">
          <cell r="F7677" t="str">
            <v>CHAUDENAY</v>
          </cell>
        </row>
        <row r="7678">
          <cell r="F7678" t="str">
            <v>CHAUDENAY-LA-VILLE</v>
          </cell>
        </row>
        <row r="7679">
          <cell r="F7679" t="str">
            <v>CHAUDENAY-LE-CHATEAU</v>
          </cell>
        </row>
        <row r="7680">
          <cell r="F7680" t="str">
            <v>CHAUDENEY-SUR-MOSELLE</v>
          </cell>
        </row>
        <row r="7681">
          <cell r="F7681" t="str">
            <v>CHAUDES-AIGUES</v>
          </cell>
        </row>
        <row r="7682">
          <cell r="F7682" t="str">
            <v>CHAUDEYRAC</v>
          </cell>
        </row>
        <row r="7683">
          <cell r="F7683" t="str">
            <v>CHAUDEYROLLES</v>
          </cell>
        </row>
        <row r="7684">
          <cell r="F7684" t="str">
            <v>CHAUDIERE</v>
          </cell>
        </row>
        <row r="7685">
          <cell r="F7685" t="str">
            <v>CHAUDON</v>
          </cell>
        </row>
        <row r="7686">
          <cell r="F7686" t="str">
            <v>CHAUDON-NORANTE</v>
          </cell>
        </row>
        <row r="7687">
          <cell r="F7687" t="str">
            <v>CHAUDREY</v>
          </cell>
        </row>
        <row r="7688">
          <cell r="F7688" t="str">
            <v>CHAUDRON-EN-MAUGES</v>
          </cell>
        </row>
        <row r="7689">
          <cell r="F7689" t="str">
            <v>CHAUDUN</v>
          </cell>
        </row>
        <row r="7690">
          <cell r="F7690" t="str">
            <v>CHAUFFAILLES</v>
          </cell>
        </row>
        <row r="7691">
          <cell r="F7691" t="str">
            <v>CHAUFFAYER</v>
          </cell>
        </row>
        <row r="7692">
          <cell r="F7692" t="str">
            <v>CHAUFFECOURT</v>
          </cell>
        </row>
        <row r="7693">
          <cell r="F7693" t="str">
            <v>CHAUFFOUR-LES-BAILLY</v>
          </cell>
        </row>
        <row r="7694">
          <cell r="F7694" t="str">
            <v>CHAUFFOUR-LES-ETRECHY</v>
          </cell>
        </row>
        <row r="7695">
          <cell r="F7695" t="str">
            <v>CHAUFFOURS</v>
          </cell>
        </row>
        <row r="7696">
          <cell r="F7696" t="str">
            <v>CHAUFFOUR-SUR-VELL</v>
          </cell>
        </row>
        <row r="7697">
          <cell r="F7697" t="str">
            <v>CHAUFFOURT</v>
          </cell>
        </row>
        <row r="7698">
          <cell r="F7698" t="str">
            <v>CHAUFFRY</v>
          </cell>
        </row>
        <row r="7699">
          <cell r="F7699" t="str">
            <v>CHAUFOUR-LES-BONNIERES</v>
          </cell>
        </row>
        <row r="7700">
          <cell r="F7700" t="str">
            <v>CHAUFOUR-NOTRE-DAME</v>
          </cell>
        </row>
        <row r="7701">
          <cell r="F7701" t="str">
            <v>CHAUGEY</v>
          </cell>
        </row>
        <row r="7702">
          <cell r="F7702" t="str">
            <v>CHAULGNES</v>
          </cell>
        </row>
        <row r="7703">
          <cell r="F7703" t="str">
            <v>CHAULHAC</v>
          </cell>
        </row>
        <row r="7704">
          <cell r="F7704" t="str">
            <v>CHAULIEU</v>
          </cell>
        </row>
        <row r="7705">
          <cell r="F7705" t="str">
            <v>CHAULME</v>
          </cell>
        </row>
        <row r="7706">
          <cell r="F7706" t="str">
            <v>CHAULNES</v>
          </cell>
        </row>
        <row r="7707">
          <cell r="F7707" t="str">
            <v>CHAUM</v>
          </cell>
        </row>
        <row r="7708">
          <cell r="F7708" t="str">
            <v>CHAUMARD</v>
          </cell>
        </row>
        <row r="7709">
          <cell r="F7709" t="str">
            <v>CHAUME</v>
          </cell>
        </row>
        <row r="7710">
          <cell r="F7710" t="str">
            <v>CHAUME-ET-COURCHAMP</v>
          </cell>
        </row>
        <row r="7711">
          <cell r="F7711" t="str">
            <v>CHAUMEIL</v>
          </cell>
        </row>
        <row r="7712">
          <cell r="F7712" t="str">
            <v>CHAUME-LES-BAIGNEUX</v>
          </cell>
        </row>
        <row r="7713">
          <cell r="F7713" t="str">
            <v>CHAUMERCENNE</v>
          </cell>
        </row>
        <row r="7714">
          <cell r="F7714" t="str">
            <v>CHAUMERGY</v>
          </cell>
        </row>
        <row r="7715">
          <cell r="F7715" t="str">
            <v>CHAUMES-EN-BRIE</v>
          </cell>
        </row>
        <row r="7716">
          <cell r="F7716" t="str">
            <v>CHAUMESNIL</v>
          </cell>
        </row>
        <row r="7717">
          <cell r="F7717" t="str">
            <v>CHAUMONT</v>
          </cell>
        </row>
        <row r="7718">
          <cell r="F7718" t="str">
            <v>CHAUMONT</v>
          </cell>
        </row>
        <row r="7719">
          <cell r="F7719" t="str">
            <v>CHAUMONT</v>
          </cell>
        </row>
        <row r="7720">
          <cell r="F7720" t="str">
            <v>CHAUMONT</v>
          </cell>
        </row>
        <row r="7721">
          <cell r="F7721" t="str">
            <v>CHAUMONT</v>
          </cell>
        </row>
        <row r="7722">
          <cell r="F7722" t="str">
            <v>CHAUMONT-D'ANJOU</v>
          </cell>
        </row>
        <row r="7723">
          <cell r="F7723" t="str">
            <v>CHAUMONT-DEVANT-DAMVILLERS</v>
          </cell>
        </row>
        <row r="7724">
          <cell r="F7724" t="str">
            <v>CHAUMONTEL</v>
          </cell>
        </row>
        <row r="7725">
          <cell r="F7725" t="str">
            <v>CHAUMONT-EN-VEXIN</v>
          </cell>
        </row>
        <row r="7726">
          <cell r="F7726" t="str">
            <v>CHAUMONT-LA-VILLE</v>
          </cell>
        </row>
        <row r="7727">
          <cell r="F7727" t="str">
            <v>CHAUMONT-LE-BOIS</v>
          </cell>
        </row>
        <row r="7728">
          <cell r="F7728" t="str">
            <v>CHAUMONT-LE-BOURG</v>
          </cell>
        </row>
        <row r="7729">
          <cell r="F7729" t="str">
            <v>CHAUMONT-PORCIEN</v>
          </cell>
        </row>
        <row r="7730">
          <cell r="F7730" t="str">
            <v>CHAUMONT-SUR-AIRE</v>
          </cell>
        </row>
        <row r="7731">
          <cell r="F7731" t="str">
            <v>CHAUMONT-SUR-LOIRE</v>
          </cell>
        </row>
        <row r="7732">
          <cell r="F7732" t="str">
            <v>CHAUMONT-SUR-THARONNE</v>
          </cell>
        </row>
        <row r="7733">
          <cell r="F7733" t="str">
            <v>CHAUMOT</v>
          </cell>
        </row>
        <row r="7734">
          <cell r="F7734" t="str">
            <v>CHAUMOT</v>
          </cell>
        </row>
        <row r="7735">
          <cell r="F7735" t="str">
            <v>CHAUMOUSEY</v>
          </cell>
        </row>
        <row r="7736">
          <cell r="F7736" t="str">
            <v>CHAUMOUX-MARCILLY</v>
          </cell>
        </row>
        <row r="7737">
          <cell r="F7737" t="str">
            <v>CHAUMUSSAY</v>
          </cell>
        </row>
        <row r="7738">
          <cell r="F7738" t="str">
            <v>CHAUMUSSE</v>
          </cell>
        </row>
        <row r="7739">
          <cell r="F7739" t="str">
            <v>CHAUMUZY</v>
          </cell>
        </row>
        <row r="7740">
          <cell r="F7740" t="str">
            <v>CHAUNAC</v>
          </cell>
        </row>
        <row r="7741">
          <cell r="F7741" t="str">
            <v>CHAUNAY</v>
          </cell>
        </row>
        <row r="7742">
          <cell r="F7742" t="str">
            <v>CHAUNY</v>
          </cell>
        </row>
        <row r="7743">
          <cell r="F7743" t="str">
            <v>CHAURAY</v>
          </cell>
        </row>
        <row r="7744">
          <cell r="F7744" t="str">
            <v>CHAURIAT</v>
          </cell>
        </row>
        <row r="7745">
          <cell r="F7745" t="str">
            <v>CHAUSSADE</v>
          </cell>
        </row>
        <row r="7746">
          <cell r="F7746" t="str">
            <v>CHAUSSAIRE</v>
          </cell>
        </row>
        <row r="7747">
          <cell r="F7747" t="str">
            <v>CHAUSSAN</v>
          </cell>
        </row>
        <row r="7748">
          <cell r="F7748" t="str">
            <v>CHAUSSEE</v>
          </cell>
        </row>
        <row r="7749">
          <cell r="F7749" t="str">
            <v>CHAUSSEE</v>
          </cell>
        </row>
        <row r="7750">
          <cell r="F7750" t="str">
            <v>CHAUSSEE-D'IVRY</v>
          </cell>
        </row>
        <row r="7751">
          <cell r="F7751" t="str">
            <v>CHAUSSEE-SAINT-VICTOR</v>
          </cell>
        </row>
        <row r="7752">
          <cell r="F7752" t="str">
            <v>CHAUSSEE-SUR-MARNE</v>
          </cell>
        </row>
        <row r="7753">
          <cell r="F7753" t="str">
            <v>CHAUSSEE-TIRANCOURT</v>
          </cell>
        </row>
        <row r="7754">
          <cell r="F7754" t="str">
            <v>CHAUSSENAC</v>
          </cell>
        </row>
        <row r="7755">
          <cell r="F7755" t="str">
            <v>CHAUSSENANS</v>
          </cell>
        </row>
        <row r="7756">
          <cell r="F7756" t="str">
            <v>CHAUSSETERRE</v>
          </cell>
        </row>
        <row r="7757">
          <cell r="F7757" t="str">
            <v>CHAUSSIN</v>
          </cell>
        </row>
        <row r="7758">
          <cell r="F7758" t="str">
            <v>CHAUSSOY-EPAGNY</v>
          </cell>
        </row>
        <row r="7759">
          <cell r="F7759" t="str">
            <v>CHAUSSY</v>
          </cell>
        </row>
        <row r="7760">
          <cell r="F7760" t="str">
            <v>CHAUSSY</v>
          </cell>
        </row>
        <row r="7761">
          <cell r="F7761" t="str">
            <v>CHAUTAY</v>
          </cell>
        </row>
        <row r="7762">
          <cell r="F7762" t="str">
            <v>CHAUVAC</v>
          </cell>
        </row>
        <row r="7763">
          <cell r="F7763" t="str">
            <v>CHAUVE</v>
          </cell>
        </row>
        <row r="7764">
          <cell r="F7764" t="str">
            <v>CHAUVENCY-LE-CHATEAU</v>
          </cell>
        </row>
        <row r="7765">
          <cell r="F7765" t="str">
            <v>CHAUVENCY-SAINT-HUBERT</v>
          </cell>
        </row>
        <row r="7766">
          <cell r="F7766" t="str">
            <v>CHAUVIGNE</v>
          </cell>
        </row>
        <row r="7767">
          <cell r="F7767" t="str">
            <v>CHAUVIGNY</v>
          </cell>
        </row>
        <row r="7768">
          <cell r="F7768" t="str">
            <v>CHAUVIGNY-DU-PERCHE</v>
          </cell>
        </row>
        <row r="7769">
          <cell r="F7769" t="str">
            <v>CHAUVINCOURT-PROVEMONT</v>
          </cell>
        </row>
        <row r="7770">
          <cell r="F7770" t="str">
            <v>CHAUVIREY-LE-CHATEL</v>
          </cell>
        </row>
        <row r="7771">
          <cell r="F7771" t="str">
            <v>CHAUVIREY-LE-VIEIL</v>
          </cell>
        </row>
        <row r="7772">
          <cell r="F7772" t="str">
            <v>CHAUVONCOURT</v>
          </cell>
        </row>
        <row r="7773">
          <cell r="F7773" t="str">
            <v>CHAUVRY</v>
          </cell>
        </row>
        <row r="7774">
          <cell r="F7774" t="str">
            <v>CHAUX</v>
          </cell>
        </row>
        <row r="7775">
          <cell r="F7775" t="str">
            <v>CHAUX</v>
          </cell>
        </row>
        <row r="7776">
          <cell r="F7776" t="str">
            <v>CHAUX</v>
          </cell>
        </row>
        <row r="7777">
          <cell r="F7777" t="str">
            <v>CHAUX</v>
          </cell>
        </row>
        <row r="7778">
          <cell r="F7778" t="str">
            <v>CHAUX</v>
          </cell>
        </row>
        <row r="7779">
          <cell r="F7779" t="str">
            <v>CHAUX-CHAMPAGNY</v>
          </cell>
        </row>
        <row r="7780">
          <cell r="F7780" t="str">
            <v>CHAUX-DES-CROTENAY</v>
          </cell>
        </row>
        <row r="7781">
          <cell r="F7781" t="str">
            <v>CHAUX-DES-PRES</v>
          </cell>
        </row>
        <row r="7782">
          <cell r="F7782" t="str">
            <v>CHAUX-DU-DOMBIEF</v>
          </cell>
        </row>
        <row r="7783">
          <cell r="F7783" t="str">
            <v>CHAUX-EN-BRESSE</v>
          </cell>
        </row>
        <row r="7784">
          <cell r="F7784" t="str">
            <v>CHAUX-LA-LOTIERE</v>
          </cell>
        </row>
        <row r="7785">
          <cell r="F7785" t="str">
            <v>CHAUX-LES-CLERVAL</v>
          </cell>
        </row>
        <row r="7786">
          <cell r="F7786" t="str">
            <v>CHAUX-LES-PASSAVANT</v>
          </cell>
        </row>
        <row r="7787">
          <cell r="F7787" t="str">
            <v>CHAUX-LES-PORT</v>
          </cell>
        </row>
        <row r="7788">
          <cell r="F7788" t="str">
            <v>CHAUX-NEUVE</v>
          </cell>
        </row>
        <row r="7789">
          <cell r="F7789" t="str">
            <v>CHAUZON</v>
          </cell>
        </row>
        <row r="7790">
          <cell r="F7790" t="str">
            <v>CHAVAGNAC</v>
          </cell>
        </row>
        <row r="7791">
          <cell r="F7791" t="str">
            <v>CHAVAGNAC</v>
          </cell>
        </row>
        <row r="7792">
          <cell r="F7792" t="str">
            <v>CHAVAGNE</v>
          </cell>
        </row>
        <row r="7793">
          <cell r="F7793" t="str">
            <v>CHAVAGNES</v>
          </cell>
        </row>
        <row r="7794">
          <cell r="F7794" t="str">
            <v>CHAVAGNES-EN-PAILLERS</v>
          </cell>
        </row>
        <row r="7795">
          <cell r="F7795" t="str">
            <v>CHAVAGNES-LES-REDOUX</v>
          </cell>
        </row>
        <row r="7796">
          <cell r="F7796" t="str">
            <v>CHAVAIGNES</v>
          </cell>
        </row>
        <row r="7797">
          <cell r="F7797" t="str">
            <v>CHAVANAC</v>
          </cell>
        </row>
        <row r="7798">
          <cell r="F7798" t="str">
            <v>CHAVANAT</v>
          </cell>
        </row>
        <row r="7799">
          <cell r="F7799" t="str">
            <v>CHAVANATTE</v>
          </cell>
        </row>
        <row r="7800">
          <cell r="F7800" t="str">
            <v>CHAVANAY</v>
          </cell>
        </row>
        <row r="7801">
          <cell r="F7801" t="str">
            <v>CHAVANGES</v>
          </cell>
        </row>
        <row r="7802">
          <cell r="F7802" t="str">
            <v>CHAVANIAC-LAFAYETTE</v>
          </cell>
        </row>
        <row r="7803">
          <cell r="F7803" t="str">
            <v>CHAVANNAZ</v>
          </cell>
        </row>
        <row r="7804">
          <cell r="F7804" t="str">
            <v>CHAVANNE</v>
          </cell>
        </row>
        <row r="7805">
          <cell r="F7805" t="str">
            <v>CHAVANNE</v>
          </cell>
        </row>
        <row r="7806">
          <cell r="F7806" t="str">
            <v>CHAVANNES</v>
          </cell>
        </row>
        <row r="7807">
          <cell r="F7807" t="str">
            <v>CHAVANNES</v>
          </cell>
        </row>
        <row r="7808">
          <cell r="F7808" t="str">
            <v>CHAVANNES-EN-MAURIENNE</v>
          </cell>
        </row>
        <row r="7809">
          <cell r="F7809" t="str">
            <v>CHAVANNES-LES-GRANDS</v>
          </cell>
        </row>
        <row r="7810">
          <cell r="F7810" t="str">
            <v>CHAVANNES-SUR-L'ETANG</v>
          </cell>
        </row>
        <row r="7811">
          <cell r="F7811" t="str">
            <v>CHAVANNES-SUR-REYSSOUZE</v>
          </cell>
        </row>
        <row r="7812">
          <cell r="F7812" t="str">
            <v>CHAVANNES-SUR-SURAN</v>
          </cell>
        </row>
        <row r="7813">
          <cell r="F7813" t="str">
            <v>CHAVANOD</v>
          </cell>
        </row>
        <row r="7814">
          <cell r="F7814" t="str">
            <v>CHAVANOZ</v>
          </cell>
        </row>
        <row r="7815">
          <cell r="F7815" t="str">
            <v>CHAVAROUX</v>
          </cell>
        </row>
        <row r="7816">
          <cell r="F7816" t="str">
            <v>CHAVATTE</v>
          </cell>
        </row>
        <row r="7817">
          <cell r="F7817" t="str">
            <v>CHAVEIGNES</v>
          </cell>
        </row>
        <row r="7818">
          <cell r="F7818" t="str">
            <v>CHAVELOT</v>
          </cell>
        </row>
        <row r="7819">
          <cell r="F7819" t="str">
            <v>CHAVENAT</v>
          </cell>
        </row>
        <row r="7820">
          <cell r="F7820" t="str">
            <v>CHAVENAY</v>
          </cell>
        </row>
        <row r="7821">
          <cell r="F7821" t="str">
            <v>CHAVENCON</v>
          </cell>
        </row>
        <row r="7822">
          <cell r="F7822" t="str">
            <v>CHAVENON</v>
          </cell>
        </row>
        <row r="7823">
          <cell r="F7823" t="str">
            <v>CHAVERIA</v>
          </cell>
        </row>
        <row r="7824">
          <cell r="F7824" t="str">
            <v>CHAVEROCHE</v>
          </cell>
        </row>
        <row r="7825">
          <cell r="F7825" t="str">
            <v>CHAVEYRIAT</v>
          </cell>
        </row>
        <row r="7826">
          <cell r="F7826" t="str">
            <v>CHAVIGNON</v>
          </cell>
        </row>
        <row r="7827">
          <cell r="F7827" t="str">
            <v>CHAVIGNY</v>
          </cell>
        </row>
        <row r="7828">
          <cell r="F7828" t="str">
            <v>CHAVIGNY</v>
          </cell>
        </row>
        <row r="7829">
          <cell r="F7829" t="str">
            <v>CHAVIGNY-BAILLEUL</v>
          </cell>
        </row>
        <row r="7830">
          <cell r="F7830" t="str">
            <v>CHAVILLE</v>
          </cell>
        </row>
        <row r="7831">
          <cell r="F7831" t="str">
            <v>CHAVIN</v>
          </cell>
        </row>
        <row r="7832">
          <cell r="F7832" t="str">
            <v>CHAVONNE</v>
          </cell>
        </row>
        <row r="7833">
          <cell r="F7833" t="str">
            <v>CHAVORNAY</v>
          </cell>
        </row>
        <row r="7834">
          <cell r="F7834" t="str">
            <v>CHAVOT-COURCOURT</v>
          </cell>
        </row>
        <row r="7835">
          <cell r="F7835" t="str">
            <v>CHAVOY</v>
          </cell>
        </row>
        <row r="7836">
          <cell r="F7836" t="str">
            <v>CHAVROCHES</v>
          </cell>
        </row>
        <row r="7837">
          <cell r="F7837" t="str">
            <v>CHAY</v>
          </cell>
        </row>
        <row r="7838">
          <cell r="F7838" t="str">
            <v>CHAY</v>
          </cell>
        </row>
        <row r="7839">
          <cell r="F7839" t="str">
            <v>CHAZAY-D'AZERGUES</v>
          </cell>
        </row>
        <row r="7840">
          <cell r="F7840" t="str">
            <v>CHAZEAUX</v>
          </cell>
        </row>
        <row r="7841">
          <cell r="F7841" t="str">
            <v>CHAZE-DE-PEYRE</v>
          </cell>
        </row>
        <row r="7842">
          <cell r="F7842" t="str">
            <v>CHAZE-HENRY</v>
          </cell>
        </row>
        <row r="7843">
          <cell r="F7843" t="str">
            <v>CHAZELET</v>
          </cell>
        </row>
        <row r="7844">
          <cell r="F7844" t="str">
            <v>CHAZELLES</v>
          </cell>
        </row>
        <row r="7845">
          <cell r="F7845" t="str">
            <v>CHAZELLES</v>
          </cell>
        </row>
        <row r="7846">
          <cell r="F7846" t="str">
            <v>CHAZELLES</v>
          </cell>
        </row>
        <row r="7847">
          <cell r="F7847" t="str">
            <v>CHAZELLES</v>
          </cell>
        </row>
        <row r="7848">
          <cell r="F7848" t="str">
            <v>CHAZELLES-SUR-ALBE</v>
          </cell>
        </row>
        <row r="7849">
          <cell r="F7849" t="str">
            <v>CHAZELLES-SUR-LAVIEU</v>
          </cell>
        </row>
        <row r="7850">
          <cell r="F7850" t="str">
            <v>CHAZELLES-SUR-LYON</v>
          </cell>
        </row>
        <row r="7851">
          <cell r="F7851" t="str">
            <v>CHAZEMAIS</v>
          </cell>
        </row>
        <row r="7852">
          <cell r="F7852" t="str">
            <v>CHAZE-SUR-ARGOS</v>
          </cell>
        </row>
        <row r="7853">
          <cell r="F7853" t="str">
            <v>CHAZEUIL</v>
          </cell>
        </row>
        <row r="7854">
          <cell r="F7854" t="str">
            <v>CHAZEUIL</v>
          </cell>
        </row>
        <row r="7855">
          <cell r="F7855" t="str">
            <v>CHAZEY-BONS</v>
          </cell>
        </row>
        <row r="7856">
          <cell r="F7856" t="str">
            <v>CHAZEY-SUR-AIN</v>
          </cell>
        </row>
        <row r="7857">
          <cell r="F7857" t="str">
            <v>CHAZILLY</v>
          </cell>
        </row>
        <row r="7858">
          <cell r="F7858" t="str">
            <v>CHAZOT</v>
          </cell>
        </row>
        <row r="7859">
          <cell r="F7859" t="str">
            <v>CHECY</v>
          </cell>
        </row>
        <row r="7860">
          <cell r="F7860" t="str">
            <v>CHEDIGNY</v>
          </cell>
        </row>
        <row r="7861">
          <cell r="F7861" t="str">
            <v>CHEF-BOUTONNE</v>
          </cell>
        </row>
        <row r="7862">
          <cell r="F7862" t="str">
            <v>CHEF-DU-PONT</v>
          </cell>
        </row>
        <row r="7863">
          <cell r="F7863" t="str">
            <v>CHEFFES</v>
          </cell>
        </row>
        <row r="7864">
          <cell r="F7864" t="str">
            <v>CHEFFOIS</v>
          </cell>
        </row>
        <row r="7865">
          <cell r="F7865" t="str">
            <v>CHEFFREVILLE-TONNENCOURT</v>
          </cell>
        </row>
        <row r="7866">
          <cell r="F7866" t="str">
            <v>CHEF-HAUT</v>
          </cell>
        </row>
        <row r="7867">
          <cell r="F7867" t="str">
            <v>CHEFRESNE</v>
          </cell>
        </row>
        <row r="7868">
          <cell r="F7868" t="str">
            <v>CHEHERY</v>
          </cell>
        </row>
        <row r="7869">
          <cell r="F7869" t="str">
            <v>CHEIGNIEU-LA-BALME</v>
          </cell>
        </row>
        <row r="7870">
          <cell r="F7870" t="str">
            <v>CHEILLE</v>
          </cell>
        </row>
        <row r="7871">
          <cell r="F7871" t="str">
            <v>CHEILLY-LES-MARANGES</v>
          </cell>
        </row>
        <row r="7872">
          <cell r="F7872" t="str">
            <v>CHEIN-DESSUS</v>
          </cell>
        </row>
        <row r="7873">
          <cell r="F7873" t="str">
            <v>CHEISSOUX</v>
          </cell>
        </row>
        <row r="7874">
          <cell r="F7874" t="str">
            <v>CHEIX</v>
          </cell>
        </row>
        <row r="7875">
          <cell r="F7875" t="str">
            <v>CHEIX-EN-RETZ</v>
          </cell>
        </row>
        <row r="7876">
          <cell r="F7876" t="str">
            <v>CHELAN</v>
          </cell>
        </row>
        <row r="7877">
          <cell r="F7877" t="str">
            <v>CHELERS</v>
          </cell>
        </row>
        <row r="7878">
          <cell r="F7878" t="str">
            <v>CHELIEU</v>
          </cell>
        </row>
        <row r="7879">
          <cell r="F7879" t="str">
            <v>CHELLE-DEBAT</v>
          </cell>
        </row>
        <row r="7880">
          <cell r="F7880" t="str">
            <v>CHELLES</v>
          </cell>
        </row>
        <row r="7881">
          <cell r="F7881" t="str">
            <v>CHELLES</v>
          </cell>
        </row>
        <row r="7882">
          <cell r="F7882" t="str">
            <v>CHELLE-SPOU</v>
          </cell>
        </row>
        <row r="7883">
          <cell r="F7883" t="str">
            <v>CHELUN</v>
          </cell>
        </row>
        <row r="7884">
          <cell r="F7884" t="str">
            <v>CHEMAUDIN</v>
          </cell>
        </row>
        <row r="7885">
          <cell r="F7885" t="str">
            <v>CHEMAZE</v>
          </cell>
        </row>
        <row r="7886">
          <cell r="F7886" t="str">
            <v>CHEMELLIER</v>
          </cell>
        </row>
        <row r="7887">
          <cell r="F7887" t="str">
            <v>CHEMENOT</v>
          </cell>
        </row>
        <row r="7888">
          <cell r="F7888" t="str">
            <v>CHEMERE</v>
          </cell>
        </row>
        <row r="7889">
          <cell r="F7889" t="str">
            <v>CHEMERE-LE-ROI</v>
          </cell>
        </row>
        <row r="7890">
          <cell r="F7890" t="str">
            <v>CHEMERY</v>
          </cell>
        </row>
        <row r="7891">
          <cell r="F7891" t="str">
            <v>CHEMERY-LES-DEUX</v>
          </cell>
        </row>
        <row r="7892">
          <cell r="F7892" t="str">
            <v>CHEMERY-SUR-BAR</v>
          </cell>
        </row>
        <row r="7893">
          <cell r="F7893" t="str">
            <v>CHEMILLA</v>
          </cell>
        </row>
        <row r="7894">
          <cell r="F7894" t="str">
            <v>CHEMILLE</v>
          </cell>
        </row>
        <row r="7895">
          <cell r="F7895" t="str">
            <v>CHEMILLE-SUR-DEME</v>
          </cell>
        </row>
        <row r="7896">
          <cell r="F7896" t="str">
            <v>CHEMILLE-SUR-INDROIS</v>
          </cell>
        </row>
        <row r="7897">
          <cell r="F7897" t="str">
            <v>CHEMILLI</v>
          </cell>
        </row>
        <row r="7898">
          <cell r="F7898" t="str">
            <v>CHEMILLY</v>
          </cell>
        </row>
        <row r="7899">
          <cell r="F7899" t="str">
            <v>CHEMILLY</v>
          </cell>
        </row>
        <row r="7900">
          <cell r="F7900" t="str">
            <v>CHEMILLY-SUR-SEREIN</v>
          </cell>
        </row>
        <row r="7901">
          <cell r="F7901" t="str">
            <v>CHEMILLY-SUR-YONNE</v>
          </cell>
        </row>
        <row r="7902">
          <cell r="F7902" t="str">
            <v>CHEMIN</v>
          </cell>
        </row>
        <row r="7903">
          <cell r="F7903" t="str">
            <v>CHEMIN</v>
          </cell>
        </row>
        <row r="7904">
          <cell r="F7904" t="str">
            <v>CHEMINAS</v>
          </cell>
        </row>
        <row r="7905">
          <cell r="F7905" t="str">
            <v>CHEMIN-D'AISEY</v>
          </cell>
        </row>
        <row r="7906">
          <cell r="F7906" t="str">
            <v>CHEMINON</v>
          </cell>
        </row>
        <row r="7907">
          <cell r="F7907" t="str">
            <v>CHEMINOT</v>
          </cell>
        </row>
        <row r="7908">
          <cell r="F7908" t="str">
            <v>CHEMIRE-EN-CHARNIE</v>
          </cell>
        </row>
        <row r="7909">
          <cell r="F7909" t="str">
            <v>CHEMIRE-LE-GAUDIN</v>
          </cell>
        </row>
        <row r="7910">
          <cell r="F7910" t="str">
            <v>CHEMIRE-SUR-SARTHE</v>
          </cell>
        </row>
        <row r="7911">
          <cell r="F7911" t="str">
            <v>CHEMY</v>
          </cell>
        </row>
        <row r="7912">
          <cell r="F7912" t="str">
            <v>CHENAC-SAINT-SEURIN-D'UZET</v>
          </cell>
        </row>
        <row r="7913">
          <cell r="F7913" t="str">
            <v>CHENAILLER-MASCHEIX</v>
          </cell>
        </row>
        <row r="7914">
          <cell r="F7914" t="str">
            <v>CHENALOTTE</v>
          </cell>
        </row>
        <row r="7915">
          <cell r="F7915" t="str">
            <v>CHENAS</v>
          </cell>
        </row>
        <row r="7916">
          <cell r="F7916" t="str">
            <v>CHENAUD</v>
          </cell>
        </row>
        <row r="7917">
          <cell r="F7917" t="str">
            <v>CHENAY</v>
          </cell>
        </row>
        <row r="7918">
          <cell r="F7918" t="str">
            <v>CHENAY</v>
          </cell>
        </row>
        <row r="7919">
          <cell r="F7919" t="str">
            <v>CHENAY</v>
          </cell>
        </row>
        <row r="7920">
          <cell r="F7920" t="str">
            <v>CHENAY-LE-CHATEL</v>
          </cell>
        </row>
        <row r="7921">
          <cell r="F7921" t="str">
            <v>CHENE</v>
          </cell>
        </row>
        <row r="7922">
          <cell r="F7922" t="str">
            <v>CHENE-ARNOULT</v>
          </cell>
        </row>
        <row r="7923">
          <cell r="F7923" t="str">
            <v>CHENE-BERNARD</v>
          </cell>
        </row>
        <row r="7924">
          <cell r="F7924" t="str">
            <v>CHENEBIER</v>
          </cell>
        </row>
        <row r="7925">
          <cell r="F7925" t="str">
            <v>CHENECEY-BUILLON</v>
          </cell>
        </row>
        <row r="7926">
          <cell r="F7926" t="str">
            <v>CHENECHE</v>
          </cell>
        </row>
        <row r="7927">
          <cell r="F7927" t="str">
            <v>CHENEDOLLE</v>
          </cell>
        </row>
        <row r="7928">
          <cell r="F7928" t="str">
            <v>CHENEDOUIT</v>
          </cell>
        </row>
        <row r="7929">
          <cell r="F7929" t="str">
            <v>CHENE-EN-SEMINE</v>
          </cell>
        </row>
        <row r="7930">
          <cell r="F7930" t="str">
            <v>CHENEHUTTE-TREVES-CUNAULT</v>
          </cell>
        </row>
        <row r="7931">
          <cell r="F7931" t="str">
            <v>CHENELETTE</v>
          </cell>
        </row>
        <row r="7932">
          <cell r="F7932" t="str">
            <v>CHENERAILLES</v>
          </cell>
        </row>
        <row r="7933">
          <cell r="F7933" t="str">
            <v>CHENEREILLES</v>
          </cell>
        </row>
        <row r="7934">
          <cell r="F7934" t="str">
            <v>CHENEREILLES</v>
          </cell>
        </row>
        <row r="7935">
          <cell r="F7935" t="str">
            <v>CHENE-SEC</v>
          </cell>
        </row>
        <row r="7936">
          <cell r="F7936" t="str">
            <v>CHENEVELLES</v>
          </cell>
        </row>
        <row r="7937">
          <cell r="F7937" t="str">
            <v>CHENEVIERES</v>
          </cell>
        </row>
        <row r="7938">
          <cell r="F7938" t="str">
            <v>CHENEVREY-ET-MOROGNE</v>
          </cell>
        </row>
        <row r="7939">
          <cell r="F7939" t="str">
            <v>CHENEX</v>
          </cell>
        </row>
        <row r="7940">
          <cell r="F7940" t="str">
            <v>CHENEY</v>
          </cell>
        </row>
        <row r="7941">
          <cell r="F7941" t="str">
            <v>CHENICOURT</v>
          </cell>
        </row>
        <row r="7942">
          <cell r="F7942" t="str">
            <v>CHENIERES</v>
          </cell>
        </row>
        <row r="7943">
          <cell r="F7943" t="str">
            <v>CHENIERS</v>
          </cell>
        </row>
        <row r="7944">
          <cell r="F7944" t="str">
            <v>CHENIERS</v>
          </cell>
        </row>
        <row r="7945">
          <cell r="F7945" t="str">
            <v>CHENILLE-CHANGE</v>
          </cell>
        </row>
        <row r="7946">
          <cell r="F7946" t="str">
            <v>CHENIMENIL</v>
          </cell>
        </row>
        <row r="7947">
          <cell r="F7947" t="str">
            <v>CHENNEBRUN</v>
          </cell>
        </row>
        <row r="7948">
          <cell r="F7948" t="str">
            <v>CHENNEGY</v>
          </cell>
        </row>
        <row r="7949">
          <cell r="F7949" t="str">
            <v>CHENNEVIERES-LES-LOUVRES</v>
          </cell>
        </row>
        <row r="7950">
          <cell r="F7950" t="str">
            <v>CHENNEVIERES-SUR-MARNE</v>
          </cell>
        </row>
        <row r="7951">
          <cell r="F7951" t="str">
            <v>CHENOIS</v>
          </cell>
        </row>
        <row r="7952">
          <cell r="F7952" t="str">
            <v>CHENOISE</v>
          </cell>
        </row>
        <row r="7953">
          <cell r="F7953" t="str">
            <v>CHENOMMET</v>
          </cell>
        </row>
        <row r="7954">
          <cell r="F7954" t="str">
            <v>CHENON</v>
          </cell>
        </row>
        <row r="7955">
          <cell r="F7955" t="str">
            <v>CHENONCEAUX</v>
          </cell>
        </row>
        <row r="7956">
          <cell r="F7956" t="str">
            <v>CHENOU</v>
          </cell>
        </row>
        <row r="7957">
          <cell r="F7957" t="str">
            <v>CHENOVE</v>
          </cell>
        </row>
        <row r="7958">
          <cell r="F7958" t="str">
            <v>CHENOVES</v>
          </cell>
        </row>
        <row r="7959">
          <cell r="F7959" t="str">
            <v>CHENS-SUR-LEMAN</v>
          </cell>
        </row>
        <row r="7960">
          <cell r="F7960" t="str">
            <v>CHENU</v>
          </cell>
        </row>
        <row r="7961">
          <cell r="F7961" t="str">
            <v>CHENY</v>
          </cell>
        </row>
        <row r="7962">
          <cell r="F7962" t="str">
            <v>CHEPNIERS</v>
          </cell>
        </row>
        <row r="7963">
          <cell r="F7963" t="str">
            <v>CHEPOIX</v>
          </cell>
        </row>
        <row r="7964">
          <cell r="F7964" t="str">
            <v>CHEPPE</v>
          </cell>
        </row>
        <row r="7965">
          <cell r="F7965" t="str">
            <v>CHEPPES-LA-PRAIRIE</v>
          </cell>
        </row>
        <row r="7966">
          <cell r="F7966" t="str">
            <v>CHEPPY</v>
          </cell>
        </row>
        <row r="7967">
          <cell r="F7967" t="str">
            <v>CHEPTAINVILLE</v>
          </cell>
        </row>
        <row r="7968">
          <cell r="F7968" t="str">
            <v>CHEPY</v>
          </cell>
        </row>
        <row r="7969">
          <cell r="F7969" t="str">
            <v>CHEPY</v>
          </cell>
        </row>
        <row r="7970">
          <cell r="F7970" t="str">
            <v>CHERAC</v>
          </cell>
        </row>
        <row r="7971">
          <cell r="F7971" t="str">
            <v>CHERANCE</v>
          </cell>
        </row>
        <row r="7972">
          <cell r="F7972" t="str">
            <v>CHERANCE</v>
          </cell>
        </row>
        <row r="7973">
          <cell r="F7973" t="str">
            <v>CHERAUTE</v>
          </cell>
        </row>
        <row r="7974">
          <cell r="F7974" t="str">
            <v>CHERBONNIERES</v>
          </cell>
        </row>
        <row r="7975">
          <cell r="F7975" t="str">
            <v>CHERBOURG</v>
          </cell>
        </row>
        <row r="7976">
          <cell r="F7976" t="str">
            <v>CHERENCE</v>
          </cell>
        </row>
        <row r="7977">
          <cell r="F7977" t="str">
            <v>CHERENCE-LE-HERON</v>
          </cell>
        </row>
        <row r="7978">
          <cell r="F7978" t="str">
            <v>CHERENCE-LE-ROUSSEL</v>
          </cell>
        </row>
        <row r="7979">
          <cell r="F7979" t="str">
            <v>CHERENG</v>
          </cell>
        </row>
        <row r="7980">
          <cell r="F7980" t="str">
            <v>CHERES</v>
          </cell>
        </row>
        <row r="7981">
          <cell r="F7981" t="str">
            <v>CHERET</v>
          </cell>
        </row>
        <row r="7982">
          <cell r="F7982" t="str">
            <v>CHERIENNES</v>
          </cell>
        </row>
        <row r="7983">
          <cell r="F7983" t="str">
            <v>CHERIER</v>
          </cell>
        </row>
        <row r="7984">
          <cell r="F7984" t="str">
            <v>CHERIGNE</v>
          </cell>
        </row>
        <row r="7985">
          <cell r="F7985" t="str">
            <v>CHERIS</v>
          </cell>
        </row>
        <row r="7986">
          <cell r="F7986" t="str">
            <v>CHERISAY</v>
          </cell>
        </row>
        <row r="7987">
          <cell r="F7987" t="str">
            <v>CHERISEY</v>
          </cell>
        </row>
        <row r="7988">
          <cell r="F7988" t="str">
            <v>CHERISY</v>
          </cell>
        </row>
        <row r="7989">
          <cell r="F7989" t="str">
            <v>CHERISY</v>
          </cell>
        </row>
        <row r="7990">
          <cell r="F7990" t="str">
            <v>CHERIZET</v>
          </cell>
        </row>
        <row r="7991">
          <cell r="F7991" t="str">
            <v>CHERMIGNAC</v>
          </cell>
        </row>
        <row r="7992">
          <cell r="F7992" t="str">
            <v>CHERMISEY</v>
          </cell>
        </row>
        <row r="7993">
          <cell r="F7993" t="str">
            <v>CHERMIZY-AILLES</v>
          </cell>
        </row>
        <row r="7994">
          <cell r="F7994" t="str">
            <v>CHERONNAC</v>
          </cell>
        </row>
        <row r="7995">
          <cell r="F7995" t="str">
            <v>CHERONVILLIERS</v>
          </cell>
        </row>
        <row r="7996">
          <cell r="F7996" t="str">
            <v>CHEROY</v>
          </cell>
        </row>
        <row r="7997">
          <cell r="F7997" t="str">
            <v>CHERRE</v>
          </cell>
        </row>
        <row r="7998">
          <cell r="F7998" t="str">
            <v>CHERRE</v>
          </cell>
        </row>
        <row r="7999">
          <cell r="F7999" t="str">
            <v>CHERREAU</v>
          </cell>
        </row>
        <row r="8000">
          <cell r="F8000" t="str">
            <v>CHERRUEIX</v>
          </cell>
        </row>
        <row r="8001">
          <cell r="F8001" t="str">
            <v>CHERVAL</v>
          </cell>
        </row>
        <row r="8002">
          <cell r="F8002" t="str">
            <v>CHERVEIX-CUBAS</v>
          </cell>
        </row>
        <row r="8003">
          <cell r="F8003" t="str">
            <v>CHERVES</v>
          </cell>
        </row>
        <row r="8004">
          <cell r="F8004" t="str">
            <v>CHERVES-CHATELARS</v>
          </cell>
        </row>
        <row r="8005">
          <cell r="F8005" t="str">
            <v>CHERVES-RICHEMONT</v>
          </cell>
        </row>
        <row r="8006">
          <cell r="F8006" t="str">
            <v>CHERVETTES</v>
          </cell>
        </row>
        <row r="8007">
          <cell r="F8007" t="str">
            <v>CHERVEUX</v>
          </cell>
        </row>
        <row r="8008">
          <cell r="F8008" t="str">
            <v>CHERVEY</v>
          </cell>
        </row>
        <row r="8009">
          <cell r="F8009" t="str">
            <v>CHERVILLE</v>
          </cell>
        </row>
        <row r="8010">
          <cell r="F8010" t="str">
            <v>CHERY</v>
          </cell>
        </row>
        <row r="8011">
          <cell r="F8011" t="str">
            <v>CHERY-CHARTREUVE</v>
          </cell>
        </row>
        <row r="8012">
          <cell r="F8012" t="str">
            <v>CHERY-LES-POUILLY</v>
          </cell>
        </row>
        <row r="8013">
          <cell r="F8013" t="str">
            <v>CHERY-LES-ROZOY</v>
          </cell>
        </row>
        <row r="8014">
          <cell r="F8014" t="str">
            <v>CHESLEY</v>
          </cell>
        </row>
        <row r="8015">
          <cell r="F8015" t="str">
            <v>CHESNAY</v>
          </cell>
        </row>
        <row r="8016">
          <cell r="F8016" t="str">
            <v>CHESNE</v>
          </cell>
        </row>
        <row r="8017">
          <cell r="F8017" t="str">
            <v>CHESNE</v>
          </cell>
        </row>
        <row r="8018">
          <cell r="F8018" t="str">
            <v>CHESNOIS-AUBONCOURT</v>
          </cell>
        </row>
        <row r="8019">
          <cell r="F8019" t="str">
            <v>CHESNY</v>
          </cell>
        </row>
        <row r="8020">
          <cell r="F8020" t="str">
            <v>CHESSENAZ</v>
          </cell>
        </row>
        <row r="8021">
          <cell r="F8021" t="str">
            <v>CHESSY</v>
          </cell>
        </row>
        <row r="8022">
          <cell r="F8022" t="str">
            <v>CHESSY</v>
          </cell>
        </row>
        <row r="8023">
          <cell r="F8023" t="str">
            <v>CHESSY-LES-PRES</v>
          </cell>
        </row>
        <row r="8024">
          <cell r="F8024" t="str">
            <v>CHEU</v>
          </cell>
        </row>
        <row r="8025">
          <cell r="F8025" t="str">
            <v>CHEUGE</v>
          </cell>
        </row>
        <row r="8026">
          <cell r="F8026" t="str">
            <v>CHEUST</v>
          </cell>
        </row>
        <row r="8027">
          <cell r="F8027" t="str">
            <v>CHEUX</v>
          </cell>
        </row>
        <row r="8028">
          <cell r="F8028" t="str">
            <v>CHEVAGNES</v>
          </cell>
        </row>
        <row r="8029">
          <cell r="F8029" t="str">
            <v>CHEVAGNY-LES-CHEVRIERES</v>
          </cell>
        </row>
        <row r="8030">
          <cell r="F8030" t="str">
            <v>CHEVAGNY-SUR-GUYE</v>
          </cell>
        </row>
        <row r="8031">
          <cell r="F8031" t="str">
            <v>CHEVAIGNE</v>
          </cell>
        </row>
        <row r="8032">
          <cell r="F8032" t="str">
            <v>CHEVAIGNE-DU-MAINE</v>
          </cell>
        </row>
        <row r="8033">
          <cell r="F8033" t="str">
            <v>CHEVAIN</v>
          </cell>
        </row>
        <row r="8034">
          <cell r="F8034" t="str">
            <v>CHEVAL-BLANC</v>
          </cell>
        </row>
        <row r="8035">
          <cell r="F8035" t="str">
            <v>CHEVALINE</v>
          </cell>
        </row>
        <row r="8036">
          <cell r="F8036" t="str">
            <v>CHEVALLERAIS</v>
          </cell>
        </row>
        <row r="8037">
          <cell r="F8037" t="str">
            <v>CHEVANCEAUX</v>
          </cell>
        </row>
        <row r="8038">
          <cell r="F8038" t="str">
            <v>CHEVANNAY</v>
          </cell>
        </row>
        <row r="8039">
          <cell r="F8039" t="str">
            <v>CHEVANNES</v>
          </cell>
        </row>
        <row r="8040">
          <cell r="F8040" t="str">
            <v>CHEVANNES</v>
          </cell>
        </row>
        <row r="8041">
          <cell r="F8041" t="str">
            <v>CHEVANNES</v>
          </cell>
        </row>
        <row r="8042">
          <cell r="F8042" t="str">
            <v>CHEVANNES</v>
          </cell>
        </row>
        <row r="8043">
          <cell r="F8043" t="str">
            <v>CHEVANNES-CHANGY</v>
          </cell>
        </row>
        <row r="8044">
          <cell r="F8044" t="str">
            <v>CHEVENNES</v>
          </cell>
        </row>
        <row r="8045">
          <cell r="F8045" t="str">
            <v>CHEVENON</v>
          </cell>
        </row>
        <row r="8046">
          <cell r="F8046" t="str">
            <v>CHEVENOZ</v>
          </cell>
        </row>
        <row r="8047">
          <cell r="F8047" t="str">
            <v>CHEVERNY</v>
          </cell>
        </row>
        <row r="8048">
          <cell r="F8048" t="str">
            <v>CHEVEUGES</v>
          </cell>
        </row>
        <row r="8049">
          <cell r="F8049" t="str">
            <v>CHEVIERES</v>
          </cell>
        </row>
        <row r="8050">
          <cell r="F8050" t="str">
            <v>CHEVIGNEY</v>
          </cell>
        </row>
        <row r="8051">
          <cell r="F8051" t="str">
            <v>CHEVIGNEY-LES-VERCEL</v>
          </cell>
        </row>
        <row r="8052">
          <cell r="F8052" t="str">
            <v>CHEVIGNEY-SUR-L'OGNON</v>
          </cell>
        </row>
        <row r="8053">
          <cell r="F8053" t="str">
            <v>CHEVIGNY</v>
          </cell>
        </row>
        <row r="8054">
          <cell r="F8054" t="str">
            <v>CHEVIGNY-EN-VALIERE</v>
          </cell>
        </row>
        <row r="8055">
          <cell r="F8055" t="str">
            <v>CHEVIGNY-SAINT-SAUVEUR</v>
          </cell>
        </row>
        <row r="8056">
          <cell r="F8056" t="str">
            <v>CHEVILLARD</v>
          </cell>
        </row>
        <row r="8057">
          <cell r="F8057" t="str">
            <v>CHEVILLE</v>
          </cell>
        </row>
        <row r="8058">
          <cell r="F8058" t="str">
            <v>CHEVILLON</v>
          </cell>
        </row>
        <row r="8059">
          <cell r="F8059" t="str">
            <v>CHEVILLON</v>
          </cell>
        </row>
        <row r="8060">
          <cell r="F8060" t="str">
            <v>CHEVILLON-SUR-HUILLARD</v>
          </cell>
        </row>
        <row r="8061">
          <cell r="F8061" t="str">
            <v>CHEVILLOTTE</v>
          </cell>
        </row>
        <row r="8062">
          <cell r="F8062" t="str">
            <v>CHEVILLY</v>
          </cell>
        </row>
        <row r="8063">
          <cell r="F8063" t="str">
            <v>CHEVILLY-LARUE</v>
          </cell>
        </row>
        <row r="8064">
          <cell r="F8064" t="str">
            <v>CHEVINAY</v>
          </cell>
        </row>
        <row r="8065">
          <cell r="F8065" t="str">
            <v>CHEVINCOURT</v>
          </cell>
        </row>
        <row r="8066">
          <cell r="F8066" t="str">
            <v>CHEVIRE-LE-ROUGE</v>
          </cell>
        </row>
        <row r="8067">
          <cell r="F8067" t="str">
            <v>CHEVRAINVILLIERS</v>
          </cell>
        </row>
        <row r="8068">
          <cell r="F8068" t="str">
            <v>CHEVREAUX</v>
          </cell>
        </row>
        <row r="8069">
          <cell r="F8069" t="str">
            <v>CHEVREGNY</v>
          </cell>
        </row>
        <row r="8070">
          <cell r="F8070" t="str">
            <v>CHEVREMONT</v>
          </cell>
        </row>
        <row r="8071">
          <cell r="F8071" t="str">
            <v>CHEVRERIE</v>
          </cell>
        </row>
        <row r="8072">
          <cell r="F8072" t="str">
            <v>CHEVRESIS-MONCEAU</v>
          </cell>
        </row>
        <row r="8073">
          <cell r="F8073" t="str">
            <v>CHEVREUSE</v>
          </cell>
        </row>
        <row r="8074">
          <cell r="F8074" t="str">
            <v>CHEVREVILLE</v>
          </cell>
        </row>
        <row r="8075">
          <cell r="F8075" t="str">
            <v>CHEVREVILLE</v>
          </cell>
        </row>
        <row r="8076">
          <cell r="F8076" t="str">
            <v>CHEVRIER</v>
          </cell>
        </row>
        <row r="8077">
          <cell r="F8077" t="str">
            <v>CHEVRIERES</v>
          </cell>
        </row>
        <row r="8078">
          <cell r="F8078" t="str">
            <v>CHEVRIERES</v>
          </cell>
        </row>
        <row r="8079">
          <cell r="F8079" t="str">
            <v>CHEVRIERES</v>
          </cell>
        </row>
        <row r="8080">
          <cell r="F8080" t="str">
            <v>CHEVROCHES</v>
          </cell>
        </row>
        <row r="8081">
          <cell r="F8081" t="str">
            <v>CHEVROLIERE</v>
          </cell>
        </row>
        <row r="8082">
          <cell r="F8082" t="str">
            <v>CHEVROTAINE</v>
          </cell>
        </row>
        <row r="8083">
          <cell r="F8083" t="str">
            <v>CHEVROUX</v>
          </cell>
        </row>
        <row r="8084">
          <cell r="F8084" t="str">
            <v>CHEVROZ</v>
          </cell>
        </row>
        <row r="8085">
          <cell r="F8085" t="str">
            <v>CHEVRU</v>
          </cell>
        </row>
        <row r="8086">
          <cell r="F8086" t="str">
            <v>CHEVRY</v>
          </cell>
        </row>
        <row r="8087">
          <cell r="F8087" t="str">
            <v>CHEVRY</v>
          </cell>
        </row>
        <row r="8088">
          <cell r="F8088" t="str">
            <v>CHEVRY-COSSIGNY</v>
          </cell>
        </row>
        <row r="8089">
          <cell r="F8089" t="str">
            <v>CHEVRY-EN-SEREINE</v>
          </cell>
        </row>
        <row r="8090">
          <cell r="F8090" t="str">
            <v>CHEVRY-SOUS-LE-BIGNON</v>
          </cell>
        </row>
        <row r="8091">
          <cell r="F8091" t="str">
            <v>CHEY</v>
          </cell>
        </row>
        <row r="8092">
          <cell r="F8092" t="str">
            <v>CHEYLADE</v>
          </cell>
        </row>
        <row r="8093">
          <cell r="F8093" t="str">
            <v>CHEYLARD</v>
          </cell>
        </row>
        <row r="8094">
          <cell r="F8094" t="str">
            <v>CHEYLARD-L'EVEQUE</v>
          </cell>
        </row>
        <row r="8095">
          <cell r="F8095" t="str">
            <v>CHEYLAS</v>
          </cell>
        </row>
        <row r="8096">
          <cell r="F8096" t="str">
            <v>CHEYSSIEU</v>
          </cell>
        </row>
        <row r="8097">
          <cell r="F8097" t="str">
            <v>CHEZAL-BENOIT</v>
          </cell>
        </row>
        <row r="8098">
          <cell r="F8098" t="str">
            <v>CHEZE</v>
          </cell>
        </row>
        <row r="8099">
          <cell r="F8099" t="str">
            <v>CHEZE</v>
          </cell>
        </row>
        <row r="8100">
          <cell r="F8100" t="str">
            <v>CHEZELLE</v>
          </cell>
        </row>
        <row r="8101">
          <cell r="F8101" t="str">
            <v>CHEZELLES</v>
          </cell>
        </row>
        <row r="8102">
          <cell r="F8102" t="str">
            <v>CHEZELLES</v>
          </cell>
        </row>
        <row r="8103">
          <cell r="F8103" t="str">
            <v>CHEZENEUVE</v>
          </cell>
        </row>
        <row r="8104">
          <cell r="F8104" t="str">
            <v>CHEZERY-FORENS</v>
          </cell>
        </row>
        <row r="8105">
          <cell r="F8105" t="str">
            <v>CHEZY</v>
          </cell>
        </row>
        <row r="8106">
          <cell r="F8106" t="str">
            <v>CHEZY-EN-ORXOIS</v>
          </cell>
        </row>
        <row r="8107">
          <cell r="F8107" t="str">
            <v>CHEZY-SUR-MARNE</v>
          </cell>
        </row>
        <row r="8108">
          <cell r="F8108" t="str">
            <v>CHIATRA</v>
          </cell>
        </row>
        <row r="8109">
          <cell r="F8109" t="str">
            <v>CHICHE</v>
          </cell>
        </row>
        <row r="8110">
          <cell r="F8110" t="str">
            <v>CHICHEBOVILLE</v>
          </cell>
        </row>
        <row r="8111">
          <cell r="F8111" t="str">
            <v>CHICHEE</v>
          </cell>
        </row>
        <row r="8112">
          <cell r="F8112" t="str">
            <v>CHICHERY</v>
          </cell>
        </row>
        <row r="8113">
          <cell r="F8113" t="str">
            <v>CHICHEY</v>
          </cell>
        </row>
        <row r="8114">
          <cell r="F8114" t="str">
            <v>CHICHILIANNE</v>
          </cell>
        </row>
        <row r="8115">
          <cell r="F8115" t="str">
            <v>CHICOURT</v>
          </cell>
        </row>
        <row r="8116">
          <cell r="F8116" t="str">
            <v>CHIDDES</v>
          </cell>
        </row>
        <row r="8117">
          <cell r="F8117" t="str">
            <v>CHIDDES</v>
          </cell>
        </row>
        <row r="8118">
          <cell r="F8118" t="str">
            <v>CHIDRAC</v>
          </cell>
        </row>
        <row r="8119">
          <cell r="F8119" t="str">
            <v>CHIERRY</v>
          </cell>
        </row>
        <row r="8120">
          <cell r="F8120" t="str">
            <v>CHIEULLES</v>
          </cell>
        </row>
        <row r="8121">
          <cell r="F8121" t="str">
            <v>CHIGNE</v>
          </cell>
        </row>
        <row r="8122">
          <cell r="F8122" t="str">
            <v>CHIGNIN</v>
          </cell>
        </row>
        <row r="8123">
          <cell r="F8123" t="str">
            <v>CHIGNY</v>
          </cell>
        </row>
        <row r="8124">
          <cell r="F8124" t="str">
            <v>CHIGNY-LES-ROSES</v>
          </cell>
        </row>
        <row r="8125">
          <cell r="F8125" t="str">
            <v>CHIGY</v>
          </cell>
        </row>
        <row r="8126">
          <cell r="F8126" t="str">
            <v>CHILHAC</v>
          </cell>
        </row>
        <row r="8127">
          <cell r="F8127" t="str">
            <v>CHILLAC</v>
          </cell>
        </row>
        <row r="8128">
          <cell r="F8128" t="str">
            <v>CHILLE</v>
          </cell>
        </row>
        <row r="8129">
          <cell r="F8129" t="str">
            <v>CHILLEURS-AUX-BOIS</v>
          </cell>
        </row>
        <row r="8130">
          <cell r="F8130" t="str">
            <v>CHILLOU</v>
          </cell>
        </row>
        <row r="8131">
          <cell r="F8131" t="str">
            <v>CHILLY</v>
          </cell>
        </row>
        <row r="8132">
          <cell r="F8132" t="str">
            <v>CHILLY</v>
          </cell>
        </row>
        <row r="8133">
          <cell r="F8133" t="str">
            <v>CHILLY</v>
          </cell>
        </row>
        <row r="8134">
          <cell r="F8134" t="str">
            <v>CHILLY-LE-VIGNOBLE</v>
          </cell>
        </row>
        <row r="8135">
          <cell r="F8135" t="str">
            <v>CHILLY-MAZARIN</v>
          </cell>
        </row>
        <row r="8136">
          <cell r="F8136" t="str">
            <v>CHILLY-SUR-SALINS</v>
          </cell>
        </row>
        <row r="8137">
          <cell r="F8137" t="str">
            <v>CHIMILIN</v>
          </cell>
        </row>
        <row r="8138">
          <cell r="F8138" t="str">
            <v>CHINDRIEUX</v>
          </cell>
        </row>
        <row r="8139">
          <cell r="F8139" t="str">
            <v>CHINON</v>
          </cell>
        </row>
        <row r="8140">
          <cell r="F8140" t="str">
            <v>CHIPILLY</v>
          </cell>
        </row>
        <row r="8141">
          <cell r="F8141" t="str">
            <v>CHIRAC</v>
          </cell>
        </row>
        <row r="8142">
          <cell r="F8142" t="str">
            <v>CHIRAC</v>
          </cell>
        </row>
        <row r="8143">
          <cell r="F8143" t="str">
            <v>CHIRAC-BELLEVUE</v>
          </cell>
        </row>
        <row r="8144">
          <cell r="F8144" t="str">
            <v>CHIRASSIMONT</v>
          </cell>
        </row>
        <row r="8145">
          <cell r="F8145" t="str">
            <v>CHIRAT-L'EGLISE</v>
          </cell>
        </row>
        <row r="8146">
          <cell r="F8146" t="str">
            <v>CHIRE-EN-MONTREUIL</v>
          </cell>
        </row>
        <row r="8147">
          <cell r="F8147" t="str">
            <v>CHIRENS</v>
          </cell>
        </row>
        <row r="8148">
          <cell r="F8148" t="str">
            <v>CHIRMONT</v>
          </cell>
        </row>
        <row r="8149">
          <cell r="F8149" t="str">
            <v>CHIROLS</v>
          </cell>
        </row>
        <row r="8150">
          <cell r="F8150" t="str">
            <v>CHIROUBLES</v>
          </cell>
        </row>
        <row r="8151">
          <cell r="F8151" t="str">
            <v>CHIRY-OURSCAMPS</v>
          </cell>
        </row>
        <row r="8152">
          <cell r="F8152" t="str">
            <v>CHIS</v>
          </cell>
        </row>
        <row r="8153">
          <cell r="F8153" t="str">
            <v>CHISA</v>
          </cell>
        </row>
        <row r="8154">
          <cell r="F8154" t="str">
            <v>CHISSAY-EN-TOURAINE</v>
          </cell>
        </row>
        <row r="8155">
          <cell r="F8155" t="str">
            <v>CHISSEAUX</v>
          </cell>
        </row>
        <row r="8156">
          <cell r="F8156" t="str">
            <v>CHISSERIA</v>
          </cell>
        </row>
        <row r="8157">
          <cell r="F8157" t="str">
            <v>CHISSEY-EN-MORVAN</v>
          </cell>
        </row>
        <row r="8158">
          <cell r="F8158" t="str">
            <v>CHISSEY-LES-MACON</v>
          </cell>
        </row>
        <row r="8159">
          <cell r="F8159" t="str">
            <v>CHISSEY-SUR-LOUE</v>
          </cell>
        </row>
        <row r="8160">
          <cell r="F8160" t="str">
            <v>CHITENAY</v>
          </cell>
        </row>
        <row r="8161">
          <cell r="F8161" t="str">
            <v>CHITRAY</v>
          </cell>
        </row>
        <row r="8162">
          <cell r="F8162" t="str">
            <v>CHITRY</v>
          </cell>
        </row>
        <row r="8163">
          <cell r="F8163" t="str">
            <v>CHITRY-LES-MINES</v>
          </cell>
        </row>
        <row r="8164">
          <cell r="F8164" t="str">
            <v>CHIVES</v>
          </cell>
        </row>
        <row r="8165">
          <cell r="F8165" t="str">
            <v>CHIVRES</v>
          </cell>
        </row>
        <row r="8166">
          <cell r="F8166" t="str">
            <v>CHIVRES-EN-LAONNOIS</v>
          </cell>
        </row>
        <row r="8167">
          <cell r="F8167" t="str">
            <v>CHIVRES-VAL</v>
          </cell>
        </row>
        <row r="8168">
          <cell r="F8168" t="str">
            <v>CHIVY-LES-ETOUVELLES</v>
          </cell>
        </row>
        <row r="8169">
          <cell r="F8169" t="str">
            <v>CHIZE</v>
          </cell>
        </row>
        <row r="8170">
          <cell r="F8170" t="str">
            <v>CHOCQUES</v>
          </cell>
        </row>
        <row r="8171">
          <cell r="F8171" t="str">
            <v>CHOILLEY-DARDENAY</v>
          </cell>
        </row>
        <row r="8172">
          <cell r="F8172" t="str">
            <v>CHOISEL</v>
          </cell>
        </row>
        <row r="8173">
          <cell r="F8173" t="str">
            <v>CHOISEUL</v>
          </cell>
        </row>
        <row r="8174">
          <cell r="F8174" t="str">
            <v>CHOISEY</v>
          </cell>
        </row>
        <row r="8175">
          <cell r="F8175" t="str">
            <v>CHOISIES</v>
          </cell>
        </row>
        <row r="8176">
          <cell r="F8176" t="str">
            <v>CHOISY</v>
          </cell>
        </row>
        <row r="8177">
          <cell r="F8177" t="str">
            <v>CHOISY-AU-BAC</v>
          </cell>
        </row>
        <row r="8178">
          <cell r="F8178" t="str">
            <v>CHOISY-EN-BRIE</v>
          </cell>
        </row>
        <row r="8179">
          <cell r="F8179" t="str">
            <v>CHOISY-LA-VICTOIRE</v>
          </cell>
        </row>
        <row r="8180">
          <cell r="F8180" t="str">
            <v>CHOISY-LE-ROI</v>
          </cell>
        </row>
        <row r="8181">
          <cell r="F8181" t="str">
            <v>CHOLET</v>
          </cell>
        </row>
        <row r="8182">
          <cell r="F8182" t="str">
            <v>CHOLONGE</v>
          </cell>
        </row>
        <row r="8183">
          <cell r="F8183" t="str">
            <v>CHOLOY-MENILLOT</v>
          </cell>
        </row>
        <row r="8184">
          <cell r="F8184" t="str">
            <v>CHOMELIX</v>
          </cell>
        </row>
        <row r="8185">
          <cell r="F8185" t="str">
            <v>CHOMERAC</v>
          </cell>
        </row>
        <row r="8186">
          <cell r="F8186" t="str">
            <v>CHOMETTE</v>
          </cell>
        </row>
        <row r="8187">
          <cell r="F8187" t="str">
            <v>CHONAS-L'AMBALLAN</v>
          </cell>
        </row>
        <row r="8188">
          <cell r="F8188" t="str">
            <v>CHONVILLE-MALAUMONT</v>
          </cell>
        </row>
        <row r="8189">
          <cell r="F8189" t="str">
            <v>CHOOZ</v>
          </cell>
        </row>
        <row r="8190">
          <cell r="F8190" t="str">
            <v>CHOQUEUSE-LES-BENARDS</v>
          </cell>
        </row>
        <row r="8191">
          <cell r="F8191" t="str">
            <v>CHORANCHE</v>
          </cell>
        </row>
        <row r="8192">
          <cell r="F8192" t="str">
            <v>CHOREY-LES-BEAUNE</v>
          </cell>
        </row>
        <row r="8193">
          <cell r="F8193" t="str">
            <v>CHORGES</v>
          </cell>
        </row>
        <row r="8194">
          <cell r="F8194" t="str">
            <v>CHOUAIN</v>
          </cell>
        </row>
        <row r="8195">
          <cell r="F8195" t="str">
            <v>CHOUDAY</v>
          </cell>
        </row>
        <row r="8196">
          <cell r="F8196" t="str">
            <v>CHOUE</v>
          </cell>
        </row>
        <row r="8197">
          <cell r="F8197" t="str">
            <v>CHOUGNY</v>
          </cell>
        </row>
        <row r="8198">
          <cell r="F8198" t="str">
            <v>CHOUILLY</v>
          </cell>
        </row>
        <row r="8199">
          <cell r="F8199" t="str">
            <v>CHOUPPES</v>
          </cell>
        </row>
        <row r="8200">
          <cell r="F8200" t="str">
            <v>CHOURGNAC</v>
          </cell>
        </row>
        <row r="8201">
          <cell r="F8201" t="str">
            <v>CHOUSSY</v>
          </cell>
        </row>
        <row r="8202">
          <cell r="F8202" t="str">
            <v>CHOUVIGNY</v>
          </cell>
        </row>
        <row r="8203">
          <cell r="F8203" t="str">
            <v>CHOUX</v>
          </cell>
        </row>
        <row r="8204">
          <cell r="F8204" t="str">
            <v>CHOUX</v>
          </cell>
        </row>
        <row r="8205">
          <cell r="F8205" t="str">
            <v>CHOUY</v>
          </cell>
        </row>
        <row r="8206">
          <cell r="F8206" t="str">
            <v>CHOUZELOT</v>
          </cell>
        </row>
        <row r="8207">
          <cell r="F8207" t="str">
            <v>CHOUZE-SUR-LOIRE</v>
          </cell>
        </row>
        <row r="8208">
          <cell r="F8208" t="str">
            <v>CHOUZY-SUR-CISSE</v>
          </cell>
        </row>
        <row r="8209">
          <cell r="F8209" t="str">
            <v>CHOYE</v>
          </cell>
        </row>
        <row r="8210">
          <cell r="F8210" t="str">
            <v>CHOZEAU</v>
          </cell>
        </row>
        <row r="8211">
          <cell r="F8211" t="str">
            <v>CHUELLES</v>
          </cell>
        </row>
        <row r="8212">
          <cell r="F8212" t="str">
            <v>CHUFFILLY-ROCHE</v>
          </cell>
        </row>
        <row r="8213">
          <cell r="F8213" t="str">
            <v>CHUIGNES</v>
          </cell>
        </row>
        <row r="8214">
          <cell r="F8214" t="str">
            <v>CHUIGNOLLES</v>
          </cell>
        </row>
        <row r="8215">
          <cell r="F8215" t="str">
            <v>CHUISNES</v>
          </cell>
        </row>
        <row r="8216">
          <cell r="F8216" t="str">
            <v>CHUSCLAN</v>
          </cell>
        </row>
        <row r="8217">
          <cell r="F8217" t="str">
            <v>CHUYER</v>
          </cell>
        </row>
        <row r="8218">
          <cell r="F8218" t="str">
            <v>CHUZELLES</v>
          </cell>
        </row>
        <row r="8219">
          <cell r="F8219" t="str">
            <v>CIADOUX</v>
          </cell>
        </row>
        <row r="8220">
          <cell r="F8220" t="str">
            <v>CIAMANNACCE</v>
          </cell>
        </row>
        <row r="8221">
          <cell r="F8221" t="str">
            <v>CIBOURE</v>
          </cell>
        </row>
        <row r="8222">
          <cell r="F8222" t="str">
            <v>CIDEVILLE</v>
          </cell>
        </row>
        <row r="8223">
          <cell r="F8223" t="str">
            <v>CIEL</v>
          </cell>
        </row>
        <row r="8224">
          <cell r="F8224" t="str">
            <v>CIER-DE-LUCHON</v>
          </cell>
        </row>
        <row r="8225">
          <cell r="F8225" t="str">
            <v>CIER-DE-RIVIERE</v>
          </cell>
        </row>
        <row r="8226">
          <cell r="F8226" t="str">
            <v>CIERGES</v>
          </cell>
        </row>
        <row r="8227">
          <cell r="F8227" t="str">
            <v>CIERGES-SOUS-MONTFAUCON</v>
          </cell>
        </row>
        <row r="8228">
          <cell r="F8228" t="str">
            <v>CIERP-GAUD</v>
          </cell>
        </row>
        <row r="8229">
          <cell r="F8229" t="str">
            <v>CIERREY</v>
          </cell>
        </row>
        <row r="8230">
          <cell r="F8230" t="str">
            <v>CIERZAC</v>
          </cell>
        </row>
        <row r="8231">
          <cell r="F8231" t="str">
            <v>CIEURAC</v>
          </cell>
        </row>
        <row r="8232">
          <cell r="F8232" t="str">
            <v>CIEUTAT</v>
          </cell>
        </row>
        <row r="8233">
          <cell r="F8233" t="str">
            <v>CIEUX</v>
          </cell>
        </row>
        <row r="8234">
          <cell r="F8234" t="str">
            <v>CIEZ</v>
          </cell>
        </row>
        <row r="8235">
          <cell r="F8235" t="str">
            <v>CIGOGNE</v>
          </cell>
        </row>
        <row r="8236">
          <cell r="F8236" t="str">
            <v>CILAOS</v>
          </cell>
        </row>
        <row r="8237">
          <cell r="F8237" t="str">
            <v>CILLY</v>
          </cell>
        </row>
        <row r="8238">
          <cell r="F8238" t="str">
            <v>CINAIS</v>
          </cell>
        </row>
        <row r="8239">
          <cell r="F8239" t="str">
            <v>CINDRE</v>
          </cell>
        </row>
        <row r="8240">
          <cell r="F8240" t="str">
            <v>CINQ-MARS-LA-PILE</v>
          </cell>
        </row>
        <row r="8241">
          <cell r="F8241" t="str">
            <v>CINQUEUX</v>
          </cell>
        </row>
        <row r="8242">
          <cell r="F8242" t="str">
            <v>CINTEGABELLE</v>
          </cell>
        </row>
        <row r="8243">
          <cell r="F8243" t="str">
            <v>CINTHEAUX</v>
          </cell>
        </row>
        <row r="8244">
          <cell r="F8244" t="str">
            <v>CINTRAY</v>
          </cell>
        </row>
        <row r="8245">
          <cell r="F8245" t="str">
            <v>CINTRAY</v>
          </cell>
        </row>
        <row r="8246">
          <cell r="F8246" t="str">
            <v>CINTRE</v>
          </cell>
        </row>
        <row r="8247">
          <cell r="F8247" t="str">
            <v>CINTREY</v>
          </cell>
        </row>
        <row r="8248">
          <cell r="F8248" t="str">
            <v>CIOTAT</v>
          </cell>
        </row>
        <row r="8249">
          <cell r="F8249" t="str">
            <v>CIPIERES</v>
          </cell>
        </row>
        <row r="8250">
          <cell r="F8250" t="str">
            <v>CIRAL</v>
          </cell>
        </row>
        <row r="8251">
          <cell r="F8251" t="str">
            <v>CIRAN</v>
          </cell>
        </row>
        <row r="8252">
          <cell r="F8252" t="str">
            <v>CIRCOURT</v>
          </cell>
        </row>
        <row r="8253">
          <cell r="F8253" t="str">
            <v>CIRCOURT-SUR-MOUZON</v>
          </cell>
        </row>
        <row r="8254">
          <cell r="F8254" t="str">
            <v>CIRE-D'AUNIS</v>
          </cell>
        </row>
        <row r="8255">
          <cell r="F8255" t="str">
            <v>CIRES</v>
          </cell>
        </row>
        <row r="8256">
          <cell r="F8256" t="str">
            <v>CIRES-LES-MELLO</v>
          </cell>
        </row>
        <row r="8257">
          <cell r="F8257" t="str">
            <v>CIREY</v>
          </cell>
        </row>
        <row r="8258">
          <cell r="F8258" t="str">
            <v>CIREY-LES-MAREILLES</v>
          </cell>
        </row>
        <row r="8259">
          <cell r="F8259" t="str">
            <v>CIREY-LES-PONTAILLER</v>
          </cell>
        </row>
        <row r="8260">
          <cell r="F8260" t="str">
            <v>CIREY-SUR-BLAISE</v>
          </cell>
        </row>
        <row r="8261">
          <cell r="F8261" t="str">
            <v>CIREY-SUR-VEZOUZE</v>
          </cell>
        </row>
        <row r="8262">
          <cell r="F8262" t="str">
            <v>CIRFONTAINES-EN-AZOIS</v>
          </cell>
        </row>
        <row r="8263">
          <cell r="F8263" t="str">
            <v>CIRFONTAINES-EN-ORNOIS</v>
          </cell>
        </row>
        <row r="8264">
          <cell r="F8264" t="str">
            <v>CIRIERE</v>
          </cell>
        </row>
        <row r="8265">
          <cell r="F8265" t="str">
            <v>CIRON</v>
          </cell>
        </row>
        <row r="8266">
          <cell r="F8266" t="str">
            <v>CIRY-LE-NOBLE</v>
          </cell>
        </row>
        <row r="8267">
          <cell r="F8267" t="str">
            <v>CIRY-SALSOGNE</v>
          </cell>
        </row>
        <row r="8268">
          <cell r="F8268" t="str">
            <v>CISAI-SAINT-AUBIN</v>
          </cell>
        </row>
        <row r="8269">
          <cell r="F8269" t="str">
            <v>CISERY</v>
          </cell>
        </row>
        <row r="8270">
          <cell r="F8270" t="str">
            <v>CISSAC-MEDOC</v>
          </cell>
        </row>
        <row r="8271">
          <cell r="F8271" t="str">
            <v>CISSE</v>
          </cell>
        </row>
        <row r="8272">
          <cell r="F8272" t="str">
            <v>CISTERNES-LA-FORET</v>
          </cell>
        </row>
        <row r="8273">
          <cell r="F8273" t="str">
            <v>CISTRIERES</v>
          </cell>
        </row>
        <row r="8274">
          <cell r="F8274" t="str">
            <v>CITERNE</v>
          </cell>
        </row>
        <row r="8275">
          <cell r="F8275" t="str">
            <v>CITERS</v>
          </cell>
        </row>
        <row r="8276">
          <cell r="F8276" t="str">
            <v>CITEY</v>
          </cell>
        </row>
        <row r="8277">
          <cell r="F8277" t="str">
            <v>CITOU</v>
          </cell>
        </row>
        <row r="8278">
          <cell r="F8278" t="str">
            <v>CITRY</v>
          </cell>
        </row>
        <row r="8279">
          <cell r="F8279" t="str">
            <v>CIVAUX</v>
          </cell>
        </row>
        <row r="8280">
          <cell r="F8280" t="str">
            <v>CIVENS</v>
          </cell>
        </row>
        <row r="8281">
          <cell r="F8281" t="str">
            <v>CIVIERES</v>
          </cell>
        </row>
        <row r="8282">
          <cell r="F8282" t="str">
            <v>CIVRAC-DE-BLAYE</v>
          </cell>
        </row>
        <row r="8283">
          <cell r="F8283" t="str">
            <v>CIVRAC-EN-MEDOC</v>
          </cell>
        </row>
        <row r="8284">
          <cell r="F8284" t="str">
            <v>CIVRAC-SUR-DORDOGNE</v>
          </cell>
        </row>
        <row r="8285">
          <cell r="F8285" t="str">
            <v>CIVRAY</v>
          </cell>
        </row>
        <row r="8286">
          <cell r="F8286" t="str">
            <v>CIVRAY</v>
          </cell>
        </row>
        <row r="8287">
          <cell r="F8287" t="str">
            <v>CIVRAY-DE-TOURAINE</v>
          </cell>
        </row>
        <row r="8288">
          <cell r="F8288" t="str">
            <v>CIVRAY-SUR-ESVES</v>
          </cell>
        </row>
        <row r="8289">
          <cell r="F8289" t="str">
            <v>CIVRIEUX</v>
          </cell>
        </row>
        <row r="8290">
          <cell r="F8290" t="str">
            <v>CIVRIEUX-D'AZERGUES</v>
          </cell>
        </row>
        <row r="8291">
          <cell r="F8291" t="str">
            <v>CIVRY</v>
          </cell>
        </row>
        <row r="8292">
          <cell r="F8292" t="str">
            <v>CIVRY-EN-MONTAGNE</v>
          </cell>
        </row>
        <row r="8293">
          <cell r="F8293" t="str">
            <v>CIVRY-LA-FORET</v>
          </cell>
        </row>
        <row r="8294">
          <cell r="F8294" t="str">
            <v>CIZANCOURT</v>
          </cell>
        </row>
        <row r="8295">
          <cell r="F8295" t="str">
            <v>CIZAY-LA-MADELEINE</v>
          </cell>
        </row>
        <row r="8296">
          <cell r="F8296" t="str">
            <v>CIZE</v>
          </cell>
        </row>
        <row r="8297">
          <cell r="F8297" t="str">
            <v>CIZE</v>
          </cell>
        </row>
        <row r="8298">
          <cell r="F8298" t="str">
            <v>CIZELY</v>
          </cell>
        </row>
        <row r="8299">
          <cell r="F8299" t="str">
            <v>CIZOS</v>
          </cell>
        </row>
        <row r="8300">
          <cell r="F8300" t="str">
            <v>CLACY-ET-THIERRET</v>
          </cell>
        </row>
        <row r="8301">
          <cell r="F8301" t="str">
            <v>CLADECH</v>
          </cell>
        </row>
        <row r="8302">
          <cell r="F8302" t="str">
            <v>CLAIRA</v>
          </cell>
        </row>
        <row r="8303">
          <cell r="F8303" t="str">
            <v>CLAIRAC</v>
          </cell>
        </row>
        <row r="8304">
          <cell r="F8304" t="str">
            <v>CLAIRAVAUX</v>
          </cell>
        </row>
        <row r="8305">
          <cell r="F8305" t="str">
            <v>CLAIREFONTAINE-EN-YVELINES</v>
          </cell>
        </row>
        <row r="8306">
          <cell r="F8306" t="str">
            <v>CLAIREFOUGERE</v>
          </cell>
        </row>
        <row r="8307">
          <cell r="F8307" t="str">
            <v>CLAIREGOUTTE</v>
          </cell>
        </row>
        <row r="8308">
          <cell r="F8308" t="str">
            <v>CLAIRFAYTS</v>
          </cell>
        </row>
        <row r="8309">
          <cell r="F8309" t="str">
            <v>CLAIRFONTAINE</v>
          </cell>
        </row>
        <row r="8310">
          <cell r="F8310" t="str">
            <v>CLAIRMARAIS</v>
          </cell>
        </row>
        <row r="8311">
          <cell r="F8311" t="str">
            <v>CLAIROIX</v>
          </cell>
        </row>
        <row r="8312">
          <cell r="F8312" t="str">
            <v>CLAIRVAUX-D'AVEYRON</v>
          </cell>
        </row>
        <row r="8313">
          <cell r="F8313" t="str">
            <v>CLAIRVAUX-LES-LACS</v>
          </cell>
        </row>
        <row r="8314">
          <cell r="F8314" t="str">
            <v>CLAIRY-SAULCHOIX</v>
          </cell>
        </row>
        <row r="8315">
          <cell r="F8315" t="str">
            <v>CLAIS</v>
          </cell>
        </row>
        <row r="8316">
          <cell r="F8316" t="str">
            <v>CLAIX</v>
          </cell>
        </row>
        <row r="8317">
          <cell r="F8317" t="str">
            <v>CLAIX</v>
          </cell>
        </row>
        <row r="8318">
          <cell r="F8318" t="str">
            <v>CLAM</v>
          </cell>
        </row>
        <row r="8319">
          <cell r="F8319" t="str">
            <v>CLAMANGES</v>
          </cell>
        </row>
        <row r="8320">
          <cell r="F8320" t="str">
            <v>CLAMART</v>
          </cell>
        </row>
        <row r="8321">
          <cell r="F8321" t="str">
            <v>CLAMECY</v>
          </cell>
        </row>
        <row r="8322">
          <cell r="F8322" t="str">
            <v>CLAMECY</v>
          </cell>
        </row>
        <row r="8323">
          <cell r="F8323" t="str">
            <v>CLAMENSANE</v>
          </cell>
        </row>
        <row r="8324">
          <cell r="F8324" t="str">
            <v>CLAMEREY</v>
          </cell>
        </row>
        <row r="8325">
          <cell r="F8325" t="str">
            <v>CLANS</v>
          </cell>
        </row>
        <row r="8326">
          <cell r="F8326" t="str">
            <v>CLANS</v>
          </cell>
        </row>
        <row r="8327">
          <cell r="F8327" t="str">
            <v>CLANSAYES</v>
          </cell>
        </row>
        <row r="8328">
          <cell r="F8328" t="str">
            <v>CLAON</v>
          </cell>
        </row>
        <row r="8329">
          <cell r="F8329" t="str">
            <v>CLAPIER</v>
          </cell>
        </row>
        <row r="8330">
          <cell r="F8330" t="str">
            <v>CLAPIERS</v>
          </cell>
        </row>
        <row r="8331">
          <cell r="F8331" t="str">
            <v>CLARA</v>
          </cell>
        </row>
        <row r="8332">
          <cell r="F8332" t="str">
            <v>CLARAC</v>
          </cell>
        </row>
        <row r="8333">
          <cell r="F8333" t="str">
            <v>CLARAC</v>
          </cell>
        </row>
        <row r="8334">
          <cell r="F8334" t="str">
            <v>CLARACQ</v>
          </cell>
        </row>
        <row r="8335">
          <cell r="F8335" t="str">
            <v>CLARAFOND</v>
          </cell>
        </row>
        <row r="8336">
          <cell r="F8336" t="str">
            <v>CLARBEC</v>
          </cell>
        </row>
        <row r="8337">
          <cell r="F8337" t="str">
            <v>CLARENS</v>
          </cell>
        </row>
        <row r="8338">
          <cell r="F8338" t="str">
            <v>CLARENSAC</v>
          </cell>
        </row>
        <row r="8339">
          <cell r="F8339" t="str">
            <v>CLARET</v>
          </cell>
        </row>
        <row r="8340">
          <cell r="F8340" t="str">
            <v>CLARET</v>
          </cell>
        </row>
        <row r="8341">
          <cell r="F8341" t="str">
            <v>CLARQUES</v>
          </cell>
        </row>
        <row r="8342">
          <cell r="F8342" t="str">
            <v>CLARY</v>
          </cell>
        </row>
        <row r="8343">
          <cell r="F8343" t="str">
            <v>CLASSUN</v>
          </cell>
        </row>
        <row r="8344">
          <cell r="F8344" t="str">
            <v>CLASTRES</v>
          </cell>
        </row>
        <row r="8345">
          <cell r="F8345" t="str">
            <v>CLASVILLE</v>
          </cell>
        </row>
        <row r="8346">
          <cell r="F8346" t="str">
            <v>CLAT</v>
          </cell>
        </row>
        <row r="8347">
          <cell r="F8347" t="str">
            <v>CLAUDON</v>
          </cell>
        </row>
        <row r="8348">
          <cell r="F8348" t="str">
            <v>CLAUX</v>
          </cell>
        </row>
        <row r="8349">
          <cell r="F8349" t="str">
            <v>CLAVANS-EN-HAUT-OISANS</v>
          </cell>
        </row>
        <row r="8350">
          <cell r="F8350" t="str">
            <v>CLAVE</v>
          </cell>
        </row>
        <row r="8351">
          <cell r="F8351" t="str">
            <v>CLAVEISOLLES</v>
          </cell>
        </row>
        <row r="8352">
          <cell r="F8352" t="str">
            <v>CLAVETTE</v>
          </cell>
        </row>
        <row r="8353">
          <cell r="F8353" t="str">
            <v>CLAVEYSON</v>
          </cell>
        </row>
        <row r="8354">
          <cell r="F8354" t="str">
            <v>CLAVIERES</v>
          </cell>
        </row>
        <row r="8355">
          <cell r="F8355" t="str">
            <v>CLAVIERS</v>
          </cell>
        </row>
        <row r="8356">
          <cell r="F8356" t="str">
            <v>CLAVILLE</v>
          </cell>
        </row>
        <row r="8357">
          <cell r="F8357" t="str">
            <v>CLAVILLE-MOTTEVILLE</v>
          </cell>
        </row>
        <row r="8358">
          <cell r="F8358" t="str">
            <v>CLAVY-WARBY</v>
          </cell>
        </row>
        <row r="8359">
          <cell r="F8359" t="str">
            <v>CLAYE</v>
          </cell>
        </row>
        <row r="8360">
          <cell r="F8360" t="str">
            <v>CLAYES</v>
          </cell>
        </row>
        <row r="8361">
          <cell r="F8361" t="str">
            <v>CLAYE-SOUILLY</v>
          </cell>
        </row>
        <row r="8362">
          <cell r="F8362" t="str">
            <v>CLAYES-SOUS-BOIS</v>
          </cell>
        </row>
        <row r="8363">
          <cell r="F8363" t="str">
            <v>CLAYETTE</v>
          </cell>
        </row>
        <row r="8364">
          <cell r="F8364" t="str">
            <v>CLAYEURES</v>
          </cell>
        </row>
        <row r="8365">
          <cell r="F8365" t="str">
            <v>CLECY</v>
          </cell>
        </row>
        <row r="8366">
          <cell r="F8366" t="str">
            <v>CLEDEN-CAP-SIZUN</v>
          </cell>
        </row>
        <row r="8367">
          <cell r="F8367" t="str">
            <v>CLEDEN-POHER</v>
          </cell>
        </row>
        <row r="8368">
          <cell r="F8368" t="str">
            <v>CLEDER</v>
          </cell>
        </row>
        <row r="8369">
          <cell r="F8369" t="str">
            <v>CLEDES</v>
          </cell>
        </row>
        <row r="8370">
          <cell r="F8370" t="str">
            <v>CLEEBOURG</v>
          </cell>
        </row>
        <row r="8371">
          <cell r="F8371" t="str">
            <v>CLEFCY</v>
          </cell>
        </row>
        <row r="8372">
          <cell r="F8372" t="str">
            <v>CLEFMONT</v>
          </cell>
        </row>
        <row r="8373">
          <cell r="F8373" t="str">
            <v>CLEFS</v>
          </cell>
        </row>
        <row r="8374">
          <cell r="F8374" t="str">
            <v>CLEFS</v>
          </cell>
        </row>
        <row r="8375">
          <cell r="F8375" t="str">
            <v>CLEGUER</v>
          </cell>
        </row>
        <row r="8376">
          <cell r="F8376" t="str">
            <v>CLEGUEREC</v>
          </cell>
        </row>
        <row r="8377">
          <cell r="F8377" t="str">
            <v>CLELLES</v>
          </cell>
        </row>
        <row r="8378">
          <cell r="F8378" t="str">
            <v>CLEMENCEY</v>
          </cell>
        </row>
        <row r="8379">
          <cell r="F8379" t="str">
            <v>CLEMENSAT</v>
          </cell>
        </row>
        <row r="8380">
          <cell r="F8380" t="str">
            <v>CLEMERY</v>
          </cell>
        </row>
        <row r="8381">
          <cell r="F8381" t="str">
            <v>CLEMONT</v>
          </cell>
        </row>
        <row r="8382">
          <cell r="F8382" t="str">
            <v>CLENAY</v>
          </cell>
        </row>
        <row r="8383">
          <cell r="F8383" t="str">
            <v>CLENLEU</v>
          </cell>
        </row>
        <row r="8384">
          <cell r="F8384" t="str">
            <v>CLEON</v>
          </cell>
        </row>
        <row r="8385">
          <cell r="F8385" t="str">
            <v>CLEON-D'ANDRAN</v>
          </cell>
        </row>
        <row r="8386">
          <cell r="F8386" t="str">
            <v>CLEPPE</v>
          </cell>
        </row>
        <row r="8387">
          <cell r="F8387" t="str">
            <v>CLERAC</v>
          </cell>
        </row>
        <row r="8388">
          <cell r="F8388" t="str">
            <v>CLERE-DU-BOIS</v>
          </cell>
        </row>
        <row r="8389">
          <cell r="F8389" t="str">
            <v>CLERE-LES-PINS</v>
          </cell>
        </row>
        <row r="8390">
          <cell r="F8390" t="str">
            <v>CLERES</v>
          </cell>
        </row>
        <row r="8391">
          <cell r="F8391" t="str">
            <v>CLERE-SUR-LAYON</v>
          </cell>
        </row>
        <row r="8392">
          <cell r="F8392" t="str">
            <v>CLEREY</v>
          </cell>
        </row>
        <row r="8393">
          <cell r="F8393" t="str">
            <v>CLEREY-LA-COTE</v>
          </cell>
        </row>
        <row r="8394">
          <cell r="F8394" t="str">
            <v>CLEREY-SUR-BRENON</v>
          </cell>
        </row>
        <row r="8395">
          <cell r="F8395" t="str">
            <v>CLERGOUX</v>
          </cell>
        </row>
        <row r="8396">
          <cell r="F8396" t="str">
            <v>CLERIEUX</v>
          </cell>
        </row>
        <row r="8397">
          <cell r="F8397" t="str">
            <v>CLERIMOIS</v>
          </cell>
        </row>
        <row r="8398">
          <cell r="F8398" t="str">
            <v>CLERJUS</v>
          </cell>
        </row>
        <row r="8399">
          <cell r="F8399" t="str">
            <v>CLERLANDE</v>
          </cell>
        </row>
        <row r="8400">
          <cell r="F8400" t="str">
            <v>CLERMAIN</v>
          </cell>
        </row>
        <row r="8401">
          <cell r="F8401" t="str">
            <v>CLERMONT</v>
          </cell>
        </row>
        <row r="8402">
          <cell r="F8402" t="str">
            <v>CLERMONT</v>
          </cell>
        </row>
        <row r="8403">
          <cell r="F8403" t="str">
            <v>CLERMONT</v>
          </cell>
        </row>
        <row r="8404">
          <cell r="F8404" t="str">
            <v>CLERMONT</v>
          </cell>
        </row>
        <row r="8405">
          <cell r="F8405" t="str">
            <v>CLERMONT-CREANS</v>
          </cell>
        </row>
        <row r="8406">
          <cell r="F8406" t="str">
            <v>CLERMONT-DE-BEAUREGARD</v>
          </cell>
        </row>
        <row r="8407">
          <cell r="F8407" t="str">
            <v>CLERMONT-DESSOUS</v>
          </cell>
        </row>
        <row r="8408">
          <cell r="F8408" t="str">
            <v>CLERMONT-D'EXCIDEUIL</v>
          </cell>
        </row>
        <row r="8409">
          <cell r="F8409" t="str">
            <v>CLERMONT-EN-ARGONNE</v>
          </cell>
        </row>
        <row r="8410">
          <cell r="F8410" t="str">
            <v>CLERMONT-FERRAND</v>
          </cell>
        </row>
        <row r="8411">
          <cell r="F8411" t="str">
            <v>CLERMONT-LE-FORT</v>
          </cell>
        </row>
        <row r="8412">
          <cell r="F8412" t="str">
            <v>CLERMONT-LES-FERMES</v>
          </cell>
        </row>
        <row r="8413">
          <cell r="F8413" t="str">
            <v>CLERMONT-L'HERAULT</v>
          </cell>
        </row>
        <row r="8414">
          <cell r="F8414" t="str">
            <v>CLERMONT-POUYGUILLES</v>
          </cell>
        </row>
        <row r="8415">
          <cell r="F8415" t="str">
            <v>CLERMONT-SAVES</v>
          </cell>
        </row>
        <row r="8416">
          <cell r="F8416" t="str">
            <v>CLERMONT-SOUBIRAN</v>
          </cell>
        </row>
        <row r="8417">
          <cell r="F8417" t="str">
            <v>CLERMONT-SUR-LAUQUET</v>
          </cell>
        </row>
        <row r="8418">
          <cell r="F8418" t="str">
            <v>CLERON</v>
          </cell>
        </row>
        <row r="8419">
          <cell r="F8419" t="str">
            <v>CLERQUES</v>
          </cell>
        </row>
        <row r="8420">
          <cell r="F8420" t="str">
            <v>CLERVAL</v>
          </cell>
        </row>
        <row r="8421">
          <cell r="F8421" t="str">
            <v>CLERY</v>
          </cell>
        </row>
        <row r="8422">
          <cell r="F8422" t="str">
            <v>CLERY</v>
          </cell>
        </row>
        <row r="8423">
          <cell r="F8423" t="str">
            <v>CLERY-EN-VEXIN</v>
          </cell>
        </row>
        <row r="8424">
          <cell r="F8424" t="str">
            <v>CLERY-GRAND</v>
          </cell>
        </row>
        <row r="8425">
          <cell r="F8425" t="str">
            <v>CLERY-PETIT</v>
          </cell>
        </row>
        <row r="8426">
          <cell r="F8426" t="str">
            <v>CLERY-SAINT-ANDRE</v>
          </cell>
        </row>
        <row r="8427">
          <cell r="F8427" t="str">
            <v>CLERY-SUR-SOMME</v>
          </cell>
        </row>
        <row r="8428">
          <cell r="F8428" t="str">
            <v>CLESLES</v>
          </cell>
        </row>
        <row r="8429">
          <cell r="F8429" t="str">
            <v>CLESSE</v>
          </cell>
        </row>
        <row r="8430">
          <cell r="F8430" t="str">
            <v>CLESSE</v>
          </cell>
        </row>
        <row r="8431">
          <cell r="F8431" t="str">
            <v>CLESSY</v>
          </cell>
        </row>
        <row r="8432">
          <cell r="F8432" t="str">
            <v>CLETY</v>
          </cell>
        </row>
        <row r="8433">
          <cell r="F8433" t="str">
            <v>CLEURIE</v>
          </cell>
        </row>
        <row r="8434">
          <cell r="F8434" t="str">
            <v>CLEUVILLE</v>
          </cell>
        </row>
        <row r="8435">
          <cell r="F8435" t="str">
            <v>CLEVILLE</v>
          </cell>
        </row>
        <row r="8436">
          <cell r="F8436" t="str">
            <v>CLEVILLE</v>
          </cell>
        </row>
        <row r="8437">
          <cell r="F8437" t="str">
            <v>CLEVILLIERS</v>
          </cell>
        </row>
        <row r="8438">
          <cell r="F8438" t="str">
            <v>CLEYRAC</v>
          </cell>
        </row>
        <row r="8439">
          <cell r="F8439" t="str">
            <v>CLEYZIEU</v>
          </cell>
        </row>
        <row r="8440">
          <cell r="F8440" t="str">
            <v>CLEZENTAINE</v>
          </cell>
        </row>
        <row r="8441">
          <cell r="F8441" t="str">
            <v>CLICHY</v>
          </cell>
        </row>
        <row r="8442">
          <cell r="F8442" t="str">
            <v>CLICHY-SOUS-BOIS</v>
          </cell>
        </row>
        <row r="8443">
          <cell r="F8443" t="str">
            <v>CLIMBACH</v>
          </cell>
        </row>
        <row r="8444">
          <cell r="F8444" t="str">
            <v>CLINCHAMP</v>
          </cell>
        </row>
        <row r="8445">
          <cell r="F8445" t="str">
            <v>CLINCHAMPS-SUR-ORNE</v>
          </cell>
        </row>
        <row r="8446">
          <cell r="F8446" t="str">
            <v>CLION</v>
          </cell>
        </row>
        <row r="8447">
          <cell r="F8447" t="str">
            <v>CLION</v>
          </cell>
        </row>
        <row r="8448">
          <cell r="F8448" t="str">
            <v>CLIOUSCLAT</v>
          </cell>
        </row>
        <row r="8449">
          <cell r="F8449" t="str">
            <v>CLIPONVILLE</v>
          </cell>
        </row>
        <row r="8450">
          <cell r="F8450" t="str">
            <v>CLIRON</v>
          </cell>
        </row>
        <row r="8451">
          <cell r="F8451" t="str">
            <v>CLISSE</v>
          </cell>
        </row>
        <row r="8452">
          <cell r="F8452" t="str">
            <v>CLISSON</v>
          </cell>
        </row>
        <row r="8453">
          <cell r="F8453" t="str">
            <v>CLITOURPS</v>
          </cell>
        </row>
        <row r="8454">
          <cell r="F8454" t="str">
            <v>CLOHARS-CARNOET</v>
          </cell>
        </row>
        <row r="8455">
          <cell r="F8455" t="str">
            <v>CLOHARS-FOUESNANT</v>
          </cell>
        </row>
        <row r="8456">
          <cell r="F8456" t="str">
            <v>CLOITRE-PLEYBEN</v>
          </cell>
        </row>
        <row r="8457">
          <cell r="F8457" t="str">
            <v>CLOITRE-SAINT-THEGONNEC</v>
          </cell>
        </row>
        <row r="8458">
          <cell r="F8458" t="str">
            <v>CLOMOT</v>
          </cell>
        </row>
        <row r="8459">
          <cell r="F8459" t="str">
            <v>CLONAS-SUR-VAREZE</v>
          </cell>
        </row>
        <row r="8460">
          <cell r="F8460" t="str">
            <v>CLOS-FONTAINE</v>
          </cell>
        </row>
        <row r="8461">
          <cell r="F8461" t="str">
            <v>CLOTTE</v>
          </cell>
        </row>
        <row r="8462">
          <cell r="F8462" t="str">
            <v>CLOUANGE</v>
          </cell>
        </row>
        <row r="8463">
          <cell r="F8463" t="str">
            <v>CLOUE</v>
          </cell>
        </row>
        <row r="8464">
          <cell r="F8464" t="str">
            <v>CLOUZEAUX</v>
          </cell>
        </row>
        <row r="8465">
          <cell r="F8465" t="str">
            <v>CLOYES-SUR-LE-LOIR</v>
          </cell>
        </row>
        <row r="8466">
          <cell r="F8466" t="str">
            <v>CLOYES-SUR-MARNE</v>
          </cell>
        </row>
        <row r="8467">
          <cell r="F8467" t="str">
            <v>CLUCY</v>
          </cell>
        </row>
        <row r="8468">
          <cell r="F8468" t="str">
            <v>CLUGNAT</v>
          </cell>
        </row>
        <row r="8469">
          <cell r="F8469" t="str">
            <v>CLUIS</v>
          </cell>
        </row>
        <row r="8470">
          <cell r="F8470" t="str">
            <v>CLUMANC</v>
          </cell>
        </row>
        <row r="8471">
          <cell r="F8471" t="str">
            <v>CLUNY</v>
          </cell>
        </row>
        <row r="8472">
          <cell r="F8472" t="str">
            <v>CLUSAZ</v>
          </cell>
        </row>
        <row r="8473">
          <cell r="F8473" t="str">
            <v>CLUSE</v>
          </cell>
        </row>
        <row r="8474">
          <cell r="F8474" t="str">
            <v>CLUSE-ET-MIJOUX</v>
          </cell>
        </row>
        <row r="8475">
          <cell r="F8475" t="str">
            <v>CLUSES</v>
          </cell>
        </row>
        <row r="8476">
          <cell r="F8476" t="str">
            <v>CLUSES</v>
          </cell>
        </row>
        <row r="8477">
          <cell r="F8477" t="str">
            <v>CLUSSAIS-LA-POMMERAIE</v>
          </cell>
        </row>
        <row r="8478">
          <cell r="F8478" t="str">
            <v>CLUX</v>
          </cell>
        </row>
        <row r="8479">
          <cell r="F8479" t="str">
            <v>COADOUT</v>
          </cell>
        </row>
        <row r="8480">
          <cell r="F8480" t="str">
            <v>COARAZE</v>
          </cell>
        </row>
        <row r="8481">
          <cell r="F8481" t="str">
            <v>COARRAZE</v>
          </cell>
        </row>
        <row r="8482">
          <cell r="F8482" t="str">
            <v>COATASCORN</v>
          </cell>
        </row>
        <row r="8483">
          <cell r="F8483" t="str">
            <v>COAT-MEAL</v>
          </cell>
        </row>
        <row r="8484">
          <cell r="F8484" t="str">
            <v>COATREVEN</v>
          </cell>
        </row>
        <row r="8485">
          <cell r="F8485" t="str">
            <v>COBONNE</v>
          </cell>
        </row>
        <row r="8486">
          <cell r="F8486" t="str">
            <v>COBRIEUX</v>
          </cell>
        </row>
        <row r="8487">
          <cell r="F8487" t="str">
            <v>COCHERE</v>
          </cell>
        </row>
        <row r="8488">
          <cell r="F8488" t="str">
            <v>COCHEREL</v>
          </cell>
        </row>
        <row r="8489">
          <cell r="F8489" t="str">
            <v>COCHEREN</v>
          </cell>
        </row>
        <row r="8490">
          <cell r="F8490" t="str">
            <v>COCLOIS</v>
          </cell>
        </row>
        <row r="8491">
          <cell r="F8491" t="str">
            <v>COCQUEREL</v>
          </cell>
        </row>
        <row r="8492">
          <cell r="F8492" t="str">
            <v>COCUMONT</v>
          </cell>
        </row>
        <row r="8493">
          <cell r="F8493" t="str">
            <v>COCURES</v>
          </cell>
        </row>
        <row r="8494">
          <cell r="F8494" t="str">
            <v>CODALET</v>
          </cell>
        </row>
        <row r="8495">
          <cell r="F8495" t="str">
            <v>CODOGNAN</v>
          </cell>
        </row>
        <row r="8496">
          <cell r="F8496" t="str">
            <v>CODOLET</v>
          </cell>
        </row>
        <row r="8497">
          <cell r="F8497" t="str">
            <v>COESMES</v>
          </cell>
        </row>
        <row r="8498">
          <cell r="F8498" t="str">
            <v>COETLOGON</v>
          </cell>
        </row>
        <row r="8499">
          <cell r="F8499" t="str">
            <v>COETMIEUX</v>
          </cell>
        </row>
        <row r="8500">
          <cell r="F8500" t="str">
            <v>COEUVRES-ET-VALSERY</v>
          </cell>
        </row>
        <row r="8501">
          <cell r="F8501" t="str">
            <v>COEX</v>
          </cell>
        </row>
        <row r="8502">
          <cell r="F8502" t="str">
            <v>COGGIA</v>
          </cell>
        </row>
        <row r="8503">
          <cell r="F8503" t="str">
            <v>COGLES</v>
          </cell>
        </row>
        <row r="8504">
          <cell r="F8504" t="str">
            <v>COGNA</v>
          </cell>
        </row>
        <row r="8505">
          <cell r="F8505" t="str">
            <v>COGNAC</v>
          </cell>
        </row>
        <row r="8506">
          <cell r="F8506" t="str">
            <v>COGNAC-LA-FORET</v>
          </cell>
        </row>
        <row r="8507">
          <cell r="F8507" t="str">
            <v>COGNAT-LYONNE</v>
          </cell>
        </row>
        <row r="8508">
          <cell r="F8508" t="str">
            <v>COGNERS</v>
          </cell>
        </row>
        <row r="8509">
          <cell r="F8509" t="str">
            <v>COGNET</v>
          </cell>
        </row>
        <row r="8510">
          <cell r="F8510" t="str">
            <v>COGNIERES</v>
          </cell>
        </row>
        <row r="8511">
          <cell r="F8511" t="str">
            <v>COGNIN</v>
          </cell>
        </row>
        <row r="8512">
          <cell r="F8512" t="str">
            <v>COGNIN-LES-GORGES</v>
          </cell>
        </row>
        <row r="8513">
          <cell r="F8513" t="str">
            <v>COGNOCOLI-MONTICCHI</v>
          </cell>
        </row>
        <row r="8514">
          <cell r="F8514" t="str">
            <v>COGNY</v>
          </cell>
        </row>
        <row r="8515">
          <cell r="F8515" t="str">
            <v>COGNY</v>
          </cell>
        </row>
        <row r="8516">
          <cell r="F8516" t="str">
            <v>COGOLIN</v>
          </cell>
        </row>
        <row r="8517">
          <cell r="F8517" t="str">
            <v>COHADE</v>
          </cell>
        </row>
        <row r="8518">
          <cell r="F8518" t="str">
            <v>COHENNOZ</v>
          </cell>
        </row>
        <row r="8519">
          <cell r="F8519" t="str">
            <v>COHINIAC</v>
          </cell>
        </row>
        <row r="8520">
          <cell r="F8520" t="str">
            <v>COHONS</v>
          </cell>
        </row>
        <row r="8521">
          <cell r="F8521" t="str">
            <v>COIFFY-LE-BAS</v>
          </cell>
        </row>
        <row r="8522">
          <cell r="F8522" t="str">
            <v>COIFFY-LE-HAUT</v>
          </cell>
        </row>
        <row r="8523">
          <cell r="F8523" t="str">
            <v>COIGNEUX</v>
          </cell>
        </row>
        <row r="8524">
          <cell r="F8524" t="str">
            <v>COIGNIERES</v>
          </cell>
        </row>
        <row r="8525">
          <cell r="F8525" t="str">
            <v>COIGNY</v>
          </cell>
        </row>
        <row r="8526">
          <cell r="F8526" t="str">
            <v>COIMERES</v>
          </cell>
        </row>
        <row r="8527">
          <cell r="F8527" t="str">
            <v>COINCES</v>
          </cell>
        </row>
        <row r="8528">
          <cell r="F8528" t="str">
            <v>COINCHES</v>
          </cell>
        </row>
        <row r="8529">
          <cell r="F8529" t="str">
            <v>COINCOURT</v>
          </cell>
        </row>
        <row r="8530">
          <cell r="F8530" t="str">
            <v>COINCY</v>
          </cell>
        </row>
        <row r="8531">
          <cell r="F8531" t="str">
            <v>COINCY</v>
          </cell>
        </row>
        <row r="8532">
          <cell r="F8532" t="str">
            <v>COINGS</v>
          </cell>
        </row>
        <row r="8533">
          <cell r="F8533" t="str">
            <v>COINGT</v>
          </cell>
        </row>
        <row r="8534">
          <cell r="F8534" t="str">
            <v>COIN-LES-CUVRY</v>
          </cell>
        </row>
        <row r="8535">
          <cell r="F8535" t="str">
            <v>COIN-SUR-SEILLE</v>
          </cell>
        </row>
        <row r="8536">
          <cell r="F8536" t="str">
            <v>COIRAC</v>
          </cell>
        </row>
        <row r="8537">
          <cell r="F8537" t="str">
            <v>COISE</v>
          </cell>
        </row>
        <row r="8538">
          <cell r="F8538" t="str">
            <v>COISERETTE</v>
          </cell>
        </row>
        <row r="8539">
          <cell r="F8539" t="str">
            <v>COISE-SAINT-JEAN-PIED-GAUTHIER</v>
          </cell>
        </row>
        <row r="8540">
          <cell r="F8540" t="str">
            <v>COISEVAUX</v>
          </cell>
        </row>
        <row r="8541">
          <cell r="F8541" t="str">
            <v>COISIA</v>
          </cell>
        </row>
        <row r="8542">
          <cell r="F8542" t="str">
            <v>COISY</v>
          </cell>
        </row>
        <row r="8543">
          <cell r="F8543" t="str">
            <v>COIVERT</v>
          </cell>
        </row>
        <row r="8544">
          <cell r="F8544" t="str">
            <v>COIVREL</v>
          </cell>
        </row>
        <row r="8545">
          <cell r="F8545" t="str">
            <v>COIZARD-JOCHES</v>
          </cell>
        </row>
        <row r="8546">
          <cell r="F8546" t="str">
            <v>COLAYRAC-SAINT-CIRQ</v>
          </cell>
        </row>
        <row r="8547">
          <cell r="F8547" t="str">
            <v>COLEMBERT</v>
          </cell>
        </row>
        <row r="8548">
          <cell r="F8548" t="str">
            <v>COLIGNY</v>
          </cell>
        </row>
        <row r="8549">
          <cell r="F8549" t="str">
            <v>COLINCAMPS</v>
          </cell>
        </row>
        <row r="8550">
          <cell r="F8550" t="str">
            <v>COLLAN</v>
          </cell>
        </row>
        <row r="8551">
          <cell r="F8551" t="str">
            <v>COLLANCELLE</v>
          </cell>
        </row>
        <row r="8552">
          <cell r="F8552" t="str">
            <v>COLLANDRES</v>
          </cell>
        </row>
        <row r="8553">
          <cell r="F8553" t="str">
            <v>COLLANDRES-QUINCARNON</v>
          </cell>
        </row>
        <row r="8554">
          <cell r="F8554" t="str">
            <v>COLLANGES</v>
          </cell>
        </row>
        <row r="8555">
          <cell r="F8555" t="str">
            <v>COLLAT</v>
          </cell>
        </row>
        <row r="8556">
          <cell r="F8556" t="str">
            <v>COLLEGIEN</v>
          </cell>
        </row>
        <row r="8557">
          <cell r="F8557" t="str">
            <v>COLLEMIERS</v>
          </cell>
        </row>
        <row r="8558">
          <cell r="F8558" t="str">
            <v>COLLERET</v>
          </cell>
        </row>
        <row r="8559">
          <cell r="F8559" t="str">
            <v>COLLE-SUR-LOUP</v>
          </cell>
        </row>
        <row r="8560">
          <cell r="F8560" t="str">
            <v>COLLET-DE-DEZE</v>
          </cell>
        </row>
        <row r="8561">
          <cell r="F8561" t="str">
            <v>COLLETOT</v>
          </cell>
        </row>
        <row r="8562">
          <cell r="F8562" t="str">
            <v>COLLEVILLE</v>
          </cell>
        </row>
        <row r="8563">
          <cell r="F8563" t="str">
            <v>COLLEVILLE-MONTGOMERY</v>
          </cell>
        </row>
        <row r="8564">
          <cell r="F8564" t="str">
            <v>COLLEVILLE-SUR-MER</v>
          </cell>
        </row>
        <row r="8565">
          <cell r="F8565" t="str">
            <v>COLLIAS</v>
          </cell>
        </row>
        <row r="8566">
          <cell r="F8566" t="str">
            <v>COLLIGIS-CRANDELAIN</v>
          </cell>
        </row>
        <row r="8567">
          <cell r="F8567" t="str">
            <v>COLLIGNY</v>
          </cell>
        </row>
        <row r="8568">
          <cell r="F8568" t="str">
            <v>COLLINE-BEAUMONT</v>
          </cell>
        </row>
        <row r="8569">
          <cell r="F8569" t="str">
            <v>COLLINEE</v>
          </cell>
        </row>
        <row r="8570">
          <cell r="F8570" t="str">
            <v>COLLIOURE</v>
          </cell>
        </row>
        <row r="8571">
          <cell r="F8571" t="str">
            <v>COLLOBRIERES</v>
          </cell>
        </row>
        <row r="8572">
          <cell r="F8572" t="str">
            <v>COLLONGE-EN-CHAROLLAIS</v>
          </cell>
        </row>
        <row r="8573">
          <cell r="F8573" t="str">
            <v>COLLONGE-LA-MADELEINE</v>
          </cell>
        </row>
        <row r="8574">
          <cell r="F8574" t="str">
            <v>COLLONGES</v>
          </cell>
        </row>
        <row r="8575">
          <cell r="F8575" t="str">
            <v>COLLONGES-AU-MONT-D'OR</v>
          </cell>
        </row>
        <row r="8576">
          <cell r="F8576" t="str">
            <v>COLLONGES-LA-ROUGE</v>
          </cell>
        </row>
        <row r="8577">
          <cell r="F8577" t="str">
            <v>COLLONGES-LES-BEVY</v>
          </cell>
        </row>
        <row r="8578">
          <cell r="F8578" t="str">
            <v>COLLONGES-LES-PREMIERES</v>
          </cell>
        </row>
        <row r="8579">
          <cell r="F8579" t="str">
            <v>COLLONGES-SOUS-SALEVE</v>
          </cell>
        </row>
        <row r="8580">
          <cell r="F8580" t="str">
            <v>COLLONGUES</v>
          </cell>
        </row>
        <row r="8581">
          <cell r="F8581" t="str">
            <v>COLLONGUES</v>
          </cell>
        </row>
        <row r="8582">
          <cell r="F8582" t="str">
            <v>COLLOREC</v>
          </cell>
        </row>
        <row r="8583">
          <cell r="F8583" t="str">
            <v>COLLORGUES</v>
          </cell>
        </row>
        <row r="8584">
          <cell r="F8584" t="str">
            <v>COLMAR</v>
          </cell>
        </row>
        <row r="8585">
          <cell r="F8585" t="str">
            <v>COLMARS</v>
          </cell>
        </row>
        <row r="8586">
          <cell r="F8586" t="str">
            <v>COLMEN</v>
          </cell>
        </row>
        <row r="8587">
          <cell r="F8587" t="str">
            <v>COLMERY</v>
          </cell>
        </row>
        <row r="8588">
          <cell r="F8588" t="str">
            <v>COLMESNIL-MANNEVILLE</v>
          </cell>
        </row>
        <row r="8589">
          <cell r="F8589" t="str">
            <v>COLMEY</v>
          </cell>
        </row>
        <row r="8590">
          <cell r="F8590" t="str">
            <v>COLMIER-LE-BAS</v>
          </cell>
        </row>
        <row r="8591">
          <cell r="F8591" t="str">
            <v>COLMIER-LE-HAUT</v>
          </cell>
        </row>
        <row r="8592">
          <cell r="F8592" t="str">
            <v>COLOGNAC</v>
          </cell>
        </row>
        <row r="8593">
          <cell r="F8593" t="str">
            <v>COLOGNE</v>
          </cell>
        </row>
        <row r="8594">
          <cell r="F8594" t="str">
            <v>COLOMARS</v>
          </cell>
        </row>
        <row r="8595">
          <cell r="F8595" t="str">
            <v>COLOMBE</v>
          </cell>
        </row>
        <row r="8596">
          <cell r="F8596" t="str">
            <v>COLOMBE</v>
          </cell>
        </row>
        <row r="8597">
          <cell r="F8597" t="str">
            <v>COLOMBE</v>
          </cell>
        </row>
        <row r="8598">
          <cell r="F8598" t="str">
            <v>COLOMBE-LA-FOSSE</v>
          </cell>
        </row>
        <row r="8599">
          <cell r="F8599" t="str">
            <v>COLOMBE-LE-SEC</v>
          </cell>
        </row>
        <row r="8600">
          <cell r="F8600" t="str">
            <v>COLOMBE-LES-VESOUL</v>
          </cell>
        </row>
        <row r="8601">
          <cell r="F8601" t="str">
            <v>COLOMBELLES</v>
          </cell>
        </row>
        <row r="8602">
          <cell r="F8602" t="str">
            <v>COLOMBES</v>
          </cell>
        </row>
        <row r="8603">
          <cell r="F8603" t="str">
            <v>COLOMBEY-LES-BELLES</v>
          </cell>
        </row>
        <row r="8604">
          <cell r="F8604" t="str">
            <v>COLOMBEY-LES-DEUX-EGLISES</v>
          </cell>
        </row>
        <row r="8605">
          <cell r="F8605" t="str">
            <v>COLOMBIER</v>
          </cell>
        </row>
        <row r="8606">
          <cell r="F8606" t="str">
            <v>COLOMBIER</v>
          </cell>
        </row>
        <row r="8607">
          <cell r="F8607" t="str">
            <v>COLOMBIER</v>
          </cell>
        </row>
        <row r="8608">
          <cell r="F8608" t="str">
            <v>COLOMBIER</v>
          </cell>
        </row>
        <row r="8609">
          <cell r="F8609" t="str">
            <v>COLOMBIER</v>
          </cell>
        </row>
        <row r="8610">
          <cell r="F8610" t="str">
            <v>COLOMBIER-EN-BRIONNAIS</v>
          </cell>
        </row>
        <row r="8611">
          <cell r="F8611" t="str">
            <v>COLOMBIERES</v>
          </cell>
        </row>
        <row r="8612">
          <cell r="F8612" t="str">
            <v>COLOMBIERES-SUR-ORB</v>
          </cell>
        </row>
        <row r="8613">
          <cell r="F8613" t="str">
            <v>COLOMBIER-FONTAINE</v>
          </cell>
        </row>
        <row r="8614">
          <cell r="F8614" t="str">
            <v>COLOMBIER-LE-CARDINAL</v>
          </cell>
        </row>
        <row r="8615">
          <cell r="F8615" t="str">
            <v>COLOMBIER-LE-JEUNE</v>
          </cell>
        </row>
        <row r="8616">
          <cell r="F8616" t="str">
            <v>COLOMBIER-LE-VIEUX</v>
          </cell>
        </row>
        <row r="8617">
          <cell r="F8617" t="str">
            <v>COLOMBIERS</v>
          </cell>
        </row>
        <row r="8618">
          <cell r="F8618" t="str">
            <v>COLOMBIERS</v>
          </cell>
        </row>
        <row r="8619">
          <cell r="F8619" t="str">
            <v>COLOMBIERS</v>
          </cell>
        </row>
        <row r="8620">
          <cell r="F8620" t="str">
            <v>COLOMBIERS</v>
          </cell>
        </row>
        <row r="8621">
          <cell r="F8621" t="str">
            <v>COLOMBIERS</v>
          </cell>
        </row>
        <row r="8622">
          <cell r="F8622" t="str">
            <v>COLOMBIER-SAUGNIEU</v>
          </cell>
        </row>
        <row r="8623">
          <cell r="F8623" t="str">
            <v>COLOMBIERS-DU-PLESSIS</v>
          </cell>
        </row>
        <row r="8624">
          <cell r="F8624" t="str">
            <v>COLOMBIERS-SUR-SEULLES</v>
          </cell>
        </row>
        <row r="8625">
          <cell r="F8625" t="str">
            <v>COLOMBIES</v>
          </cell>
        </row>
        <row r="8626">
          <cell r="F8626" t="str">
            <v>COLOMBOTTE</v>
          </cell>
        </row>
        <row r="8627">
          <cell r="F8627" t="str">
            <v>COLOMBY</v>
          </cell>
        </row>
        <row r="8628">
          <cell r="F8628" t="str">
            <v>COLOMBY-SUR-THAON</v>
          </cell>
        </row>
        <row r="8629">
          <cell r="F8629" t="str">
            <v>COLOMIERS</v>
          </cell>
        </row>
        <row r="8630">
          <cell r="F8630" t="str">
            <v>COLOMIEU</v>
          </cell>
        </row>
        <row r="8631">
          <cell r="F8631" t="str">
            <v>COLONARD-CORUBERT</v>
          </cell>
        </row>
        <row r="8632">
          <cell r="F8632" t="str">
            <v>COLONDANNES</v>
          </cell>
        </row>
        <row r="8633">
          <cell r="F8633" t="str">
            <v>COLONFAY</v>
          </cell>
        </row>
        <row r="8634">
          <cell r="F8634" t="str">
            <v>COLONNE</v>
          </cell>
        </row>
        <row r="8635">
          <cell r="F8635" t="str">
            <v>COLONZELLE</v>
          </cell>
        </row>
        <row r="8636">
          <cell r="F8636" t="str">
            <v>COLPO</v>
          </cell>
        </row>
        <row r="8637">
          <cell r="F8637" t="str">
            <v>COLROY-LA-GRANDE</v>
          </cell>
        </row>
        <row r="8638">
          <cell r="F8638" t="str">
            <v>COLROY-LA-ROCHE</v>
          </cell>
        </row>
        <row r="8639">
          <cell r="F8639" t="str">
            <v>COLTAINVILLE</v>
          </cell>
        </row>
        <row r="8640">
          <cell r="F8640" t="str">
            <v>COLTINES</v>
          </cell>
        </row>
        <row r="8641">
          <cell r="F8641" t="str">
            <v>COLY</v>
          </cell>
        </row>
        <row r="8642">
          <cell r="F8642" t="str">
            <v>COMBAILLAUX</v>
          </cell>
        </row>
        <row r="8643">
          <cell r="F8643" t="str">
            <v>COMBAS</v>
          </cell>
        </row>
        <row r="8644">
          <cell r="F8644" t="str">
            <v>COMBEAUFONTAINE</v>
          </cell>
        </row>
        <row r="8645">
          <cell r="F8645" t="str">
            <v>COMBE-DE-LANCEY</v>
          </cell>
        </row>
        <row r="8646">
          <cell r="F8646" t="str">
            <v>COMBEFA</v>
          </cell>
        </row>
        <row r="8647">
          <cell r="F8647" t="str">
            <v>COMBERANCHE-ET-EPELUCHE</v>
          </cell>
        </row>
        <row r="8648">
          <cell r="F8648" t="str">
            <v>COMBERJON</v>
          </cell>
        </row>
        <row r="8649">
          <cell r="F8649" t="str">
            <v>COMBEROUGER</v>
          </cell>
        </row>
        <row r="8650">
          <cell r="F8650" t="str">
            <v>COMBERTAULT</v>
          </cell>
        </row>
        <row r="8651">
          <cell r="F8651" t="str">
            <v>COMBES</v>
          </cell>
        </row>
        <row r="8652">
          <cell r="F8652" t="str">
            <v>COMBES</v>
          </cell>
        </row>
        <row r="8653">
          <cell r="F8653" t="str">
            <v>COMBIERS</v>
          </cell>
        </row>
        <row r="8654">
          <cell r="F8654" t="str">
            <v>COMBLANCHIEN</v>
          </cell>
        </row>
        <row r="8655">
          <cell r="F8655" t="str">
            <v>COMBLES</v>
          </cell>
        </row>
        <row r="8656">
          <cell r="F8656" t="str">
            <v>COMBLES-EN-BARROIS</v>
          </cell>
        </row>
        <row r="8657">
          <cell r="F8657" t="str">
            <v>COMBLESSAC</v>
          </cell>
        </row>
        <row r="8658">
          <cell r="F8658" t="str">
            <v>COMBLEUX</v>
          </cell>
        </row>
        <row r="8659">
          <cell r="F8659" t="str">
            <v>COMBLOT</v>
          </cell>
        </row>
        <row r="8660">
          <cell r="F8660" t="str">
            <v>COMBLOUX</v>
          </cell>
        </row>
        <row r="8661">
          <cell r="F8661" t="str">
            <v>COMBON</v>
          </cell>
        </row>
        <row r="8662">
          <cell r="F8662" t="str">
            <v>COMBOURG</v>
          </cell>
        </row>
        <row r="8663">
          <cell r="F8663" t="str">
            <v>COMBOURTILLE</v>
          </cell>
        </row>
        <row r="8664">
          <cell r="F8664" t="str">
            <v>COMBOVIN</v>
          </cell>
        </row>
        <row r="8665">
          <cell r="F8665" t="str">
            <v>COMBRAILLES</v>
          </cell>
        </row>
        <row r="8666">
          <cell r="F8666" t="str">
            <v>COMBRAND</v>
          </cell>
        </row>
        <row r="8667">
          <cell r="F8667" t="str">
            <v>COMBRAY</v>
          </cell>
        </row>
        <row r="8668">
          <cell r="F8668" t="str">
            <v>COMBRE</v>
          </cell>
        </row>
        <row r="8669">
          <cell r="F8669" t="str">
            <v>COMBREE</v>
          </cell>
        </row>
        <row r="8670">
          <cell r="F8670" t="str">
            <v>COMBRES</v>
          </cell>
        </row>
        <row r="8671">
          <cell r="F8671" t="str">
            <v>COMBRESSOL</v>
          </cell>
        </row>
        <row r="8672">
          <cell r="F8672" t="str">
            <v>COMBRES-SOUS-LES-COTES</v>
          </cell>
        </row>
        <row r="8673">
          <cell r="F8673" t="str">
            <v>COMBRET</v>
          </cell>
        </row>
        <row r="8674">
          <cell r="F8674" t="str">
            <v>COMBREUX</v>
          </cell>
        </row>
        <row r="8675">
          <cell r="F8675" t="str">
            <v>COMBRIMONT</v>
          </cell>
        </row>
        <row r="8676">
          <cell r="F8676" t="str">
            <v>COMBRIT</v>
          </cell>
        </row>
        <row r="8677">
          <cell r="F8677" t="str">
            <v>COMBRONDE</v>
          </cell>
        </row>
        <row r="8678">
          <cell r="F8678" t="str">
            <v>COMBS-LA-VILLE</v>
          </cell>
        </row>
        <row r="8679">
          <cell r="F8679" t="str">
            <v>COMELLE</v>
          </cell>
        </row>
        <row r="8680">
          <cell r="F8680" t="str">
            <v>COMIAC</v>
          </cell>
        </row>
        <row r="8681">
          <cell r="F8681" t="str">
            <v>COMIGNE</v>
          </cell>
        </row>
        <row r="8682">
          <cell r="F8682" t="str">
            <v>COMINES</v>
          </cell>
        </row>
        <row r="8683">
          <cell r="F8683" t="str">
            <v>COMMANA</v>
          </cell>
        </row>
        <row r="8684">
          <cell r="F8684" t="str">
            <v>COMMARIN</v>
          </cell>
        </row>
        <row r="8685">
          <cell r="F8685" t="str">
            <v>COMMEAUX</v>
          </cell>
        </row>
        <row r="8686">
          <cell r="F8686" t="str">
            <v>COMMELLE</v>
          </cell>
        </row>
        <row r="8687">
          <cell r="F8687" t="str">
            <v>COMMELLE-VERNAY</v>
          </cell>
        </row>
        <row r="8688">
          <cell r="F8688" t="str">
            <v>COMMENAILLES</v>
          </cell>
        </row>
        <row r="8689">
          <cell r="F8689" t="str">
            <v>COMMENCHON</v>
          </cell>
        </row>
        <row r="8690">
          <cell r="F8690" t="str">
            <v>COMMENSACQ</v>
          </cell>
        </row>
        <row r="8691">
          <cell r="F8691" t="str">
            <v>COMMENTRY</v>
          </cell>
        </row>
        <row r="8692">
          <cell r="F8692" t="str">
            <v>COMMENY</v>
          </cell>
        </row>
        <row r="8693">
          <cell r="F8693" t="str">
            <v>COMMEQUIERS</v>
          </cell>
        </row>
        <row r="8694">
          <cell r="F8694" t="str">
            <v>COMMER</v>
          </cell>
        </row>
        <row r="8695">
          <cell r="F8695" t="str">
            <v>COMMERCY</v>
          </cell>
        </row>
        <row r="8696">
          <cell r="F8696" t="str">
            <v>COMMERVEIL</v>
          </cell>
        </row>
        <row r="8697">
          <cell r="F8697" t="str">
            <v>COMMES</v>
          </cell>
        </row>
        <row r="8698">
          <cell r="F8698" t="str">
            <v>COMMUNAILLES-EN-MONTAGNE</v>
          </cell>
        </row>
        <row r="8699">
          <cell r="F8699" t="str">
            <v>COMMUNAY</v>
          </cell>
        </row>
        <row r="8700">
          <cell r="F8700" t="str">
            <v>COMPAINS</v>
          </cell>
        </row>
        <row r="8701">
          <cell r="F8701" t="str">
            <v>COMPAINVILLE</v>
          </cell>
        </row>
        <row r="8702">
          <cell r="F8702" t="str">
            <v>COMPANS</v>
          </cell>
        </row>
        <row r="8703">
          <cell r="F8703" t="str">
            <v>COMPAS</v>
          </cell>
        </row>
        <row r="8704">
          <cell r="F8704" t="str">
            <v>COMPERTRIX</v>
          </cell>
        </row>
        <row r="8705">
          <cell r="F8705" t="str">
            <v>COMPEYRE</v>
          </cell>
        </row>
        <row r="8706">
          <cell r="F8706" t="str">
            <v>COMPIEGNE</v>
          </cell>
        </row>
        <row r="8707">
          <cell r="F8707" t="str">
            <v>COMPIGNY</v>
          </cell>
        </row>
        <row r="8708">
          <cell r="F8708" t="str">
            <v>COMPOLIBAT</v>
          </cell>
        </row>
        <row r="8709">
          <cell r="F8709" t="str">
            <v>COMPOTE</v>
          </cell>
        </row>
        <row r="8710">
          <cell r="F8710" t="str">
            <v>COMPREGNAC</v>
          </cell>
        </row>
        <row r="8711">
          <cell r="F8711" t="str">
            <v>COMPREIGNAC</v>
          </cell>
        </row>
        <row r="8712">
          <cell r="F8712" t="str">
            <v>COMPS</v>
          </cell>
        </row>
        <row r="8713">
          <cell r="F8713" t="str">
            <v>COMPS</v>
          </cell>
        </row>
        <row r="8714">
          <cell r="F8714" t="str">
            <v>COMPS</v>
          </cell>
        </row>
        <row r="8715">
          <cell r="F8715" t="str">
            <v>COMPS-LA-GRAND-VILLE</v>
          </cell>
        </row>
        <row r="8716">
          <cell r="F8716" t="str">
            <v>COMPS-SUR-ARTUBY</v>
          </cell>
        </row>
        <row r="8717">
          <cell r="F8717" t="str">
            <v>COMTE</v>
          </cell>
        </row>
        <row r="8718">
          <cell r="F8718" t="str">
            <v>COMUS</v>
          </cell>
        </row>
        <row r="8719">
          <cell r="F8719" t="str">
            <v>CONAN</v>
          </cell>
        </row>
        <row r="8720">
          <cell r="F8720" t="str">
            <v>CONAND</v>
          </cell>
        </row>
        <row r="8721">
          <cell r="F8721" t="str">
            <v>CONAT</v>
          </cell>
        </row>
        <row r="8722">
          <cell r="F8722" t="str">
            <v>CONCA</v>
          </cell>
        </row>
        <row r="8723">
          <cell r="F8723" t="str">
            <v>CONCARNEAU</v>
          </cell>
        </row>
        <row r="8724">
          <cell r="F8724" t="str">
            <v>CONCEVREUX</v>
          </cell>
        </row>
        <row r="8725">
          <cell r="F8725" t="str">
            <v>CONCEZE</v>
          </cell>
        </row>
        <row r="8726">
          <cell r="F8726" t="str">
            <v>CONCHES-EN-OUCHE</v>
          </cell>
        </row>
        <row r="8727">
          <cell r="F8727" t="str">
            <v>CONCHES-SUR-GONDOIRE</v>
          </cell>
        </row>
        <row r="8728">
          <cell r="F8728" t="str">
            <v>CONCHEZ-DE-BEARN</v>
          </cell>
        </row>
        <row r="8729">
          <cell r="F8729" t="str">
            <v>CONCHIL-LE-TEMPLE</v>
          </cell>
        </row>
        <row r="8730">
          <cell r="F8730" t="str">
            <v>CONCHY-LES-POTS</v>
          </cell>
        </row>
        <row r="8731">
          <cell r="F8731" t="str">
            <v>CONCHY-SUR-CANCHE</v>
          </cell>
        </row>
        <row r="8732">
          <cell r="F8732" t="str">
            <v>CONCORES</v>
          </cell>
        </row>
        <row r="8733">
          <cell r="F8733" t="str">
            <v>CONCORET</v>
          </cell>
        </row>
        <row r="8734">
          <cell r="F8734" t="str">
            <v>CONCOTS</v>
          </cell>
        </row>
        <row r="8735">
          <cell r="F8735" t="str">
            <v>CONCOULES</v>
          </cell>
        </row>
        <row r="8736">
          <cell r="F8736" t="str">
            <v>CONCOURSON-SUR-LAYON</v>
          </cell>
        </row>
        <row r="8737">
          <cell r="F8737" t="str">
            <v>CONCREMIERS</v>
          </cell>
        </row>
        <row r="8738">
          <cell r="F8738" t="str">
            <v>CONCRESSAULT</v>
          </cell>
        </row>
        <row r="8739">
          <cell r="F8739" t="str">
            <v>CONCRIERS</v>
          </cell>
        </row>
        <row r="8740">
          <cell r="F8740" t="str">
            <v>CONDAC</v>
          </cell>
        </row>
        <row r="8741">
          <cell r="F8741" t="str">
            <v>CONDAL</v>
          </cell>
        </row>
        <row r="8742">
          <cell r="F8742" t="str">
            <v>CONDAMINE</v>
          </cell>
        </row>
        <row r="8743">
          <cell r="F8743" t="str">
            <v>CONDAMINE</v>
          </cell>
        </row>
        <row r="8744">
          <cell r="F8744" t="str">
            <v>CONDAMINE-CHATELARD</v>
          </cell>
        </row>
        <row r="8745">
          <cell r="F8745" t="str">
            <v>CONDAT</v>
          </cell>
        </row>
        <row r="8746">
          <cell r="F8746" t="str">
            <v>CONDAT</v>
          </cell>
        </row>
        <row r="8747">
          <cell r="F8747" t="str">
            <v>CONDAT-EN-COMBRAILLE</v>
          </cell>
        </row>
        <row r="8748">
          <cell r="F8748" t="str">
            <v>CONDAT-LES-MONTBOISSIER</v>
          </cell>
        </row>
        <row r="8749">
          <cell r="F8749" t="str">
            <v>CONDAT-SUR-GANAVEIX</v>
          </cell>
        </row>
        <row r="8750">
          <cell r="F8750" t="str">
            <v>CONDAT-SUR-TRINCOU</v>
          </cell>
        </row>
        <row r="8751">
          <cell r="F8751" t="str">
            <v>CONDAT-SUR-VEZERE</v>
          </cell>
        </row>
        <row r="8752">
          <cell r="F8752" t="str">
            <v>CONDAT-SUR-VIENNE</v>
          </cell>
        </row>
        <row r="8753">
          <cell r="F8753" t="str">
            <v>CONDE</v>
          </cell>
        </row>
        <row r="8754">
          <cell r="F8754" t="str">
            <v>CONDEAU</v>
          </cell>
        </row>
        <row r="8755">
          <cell r="F8755" t="str">
            <v>CONDECOURT</v>
          </cell>
        </row>
        <row r="8756">
          <cell r="F8756" t="str">
            <v>CONDE-EN-BRIE</v>
          </cell>
        </row>
        <row r="8757">
          <cell r="F8757" t="str">
            <v>CONDE-FOLIE</v>
          </cell>
        </row>
        <row r="8758">
          <cell r="F8758" t="str">
            <v>CONDEISSIAT</v>
          </cell>
        </row>
        <row r="8759">
          <cell r="F8759" t="str">
            <v>CONDE-LES-AUTRY</v>
          </cell>
        </row>
        <row r="8760">
          <cell r="F8760" t="str">
            <v>CONDE-LES-HERPY</v>
          </cell>
        </row>
        <row r="8761">
          <cell r="F8761" t="str">
            <v>CONDE-NORTHEN</v>
          </cell>
        </row>
        <row r="8762">
          <cell r="F8762" t="str">
            <v>CONDEON</v>
          </cell>
        </row>
        <row r="8763">
          <cell r="F8763" t="str">
            <v>CONDES</v>
          </cell>
        </row>
        <row r="8764">
          <cell r="F8764" t="str">
            <v>CONDES</v>
          </cell>
        </row>
        <row r="8765">
          <cell r="F8765" t="str">
            <v>CONDE-SAINTE-LIBIAIRE</v>
          </cell>
        </row>
        <row r="8766">
          <cell r="F8766" t="str">
            <v>CONDE-SUR-AISNE</v>
          </cell>
        </row>
        <row r="8767">
          <cell r="F8767" t="str">
            <v>CONDE-SUR-HUISNE</v>
          </cell>
        </row>
        <row r="8768">
          <cell r="F8768" t="str">
            <v>CONDE-SUR-IFS</v>
          </cell>
        </row>
        <row r="8769">
          <cell r="F8769" t="str">
            <v>CONDE-SUR-ITON</v>
          </cell>
        </row>
        <row r="8770">
          <cell r="F8770" t="str">
            <v>CONDE-SUR-L'ESCAUT</v>
          </cell>
        </row>
        <row r="8771">
          <cell r="F8771" t="str">
            <v>CONDE-SUR-MARNE</v>
          </cell>
        </row>
        <row r="8772">
          <cell r="F8772" t="str">
            <v>CONDE-SUR-NOIREAU</v>
          </cell>
        </row>
        <row r="8773">
          <cell r="F8773" t="str">
            <v>CONDE-SUR-RISLE</v>
          </cell>
        </row>
        <row r="8774">
          <cell r="F8774" t="str">
            <v>CONDE-SUR-SARTHE</v>
          </cell>
        </row>
        <row r="8775">
          <cell r="F8775" t="str">
            <v>CONDE-SUR-SEULLES</v>
          </cell>
        </row>
        <row r="8776">
          <cell r="F8776" t="str">
            <v>CONDE-SUR-SUIPPE</v>
          </cell>
        </row>
        <row r="8777">
          <cell r="F8777" t="str">
            <v>CONDE-SUR-VESGRE</v>
          </cell>
        </row>
        <row r="8778">
          <cell r="F8778" t="str">
            <v>CONDE-SUR-VIRE</v>
          </cell>
        </row>
        <row r="8779">
          <cell r="F8779" t="str">
            <v>CONDETTE</v>
          </cell>
        </row>
        <row r="8780">
          <cell r="F8780" t="str">
            <v>CONDEZAYGUES</v>
          </cell>
        </row>
        <row r="8781">
          <cell r="F8781" t="str">
            <v>CONDILLAC</v>
          </cell>
        </row>
        <row r="8782">
          <cell r="F8782" t="str">
            <v>CONDOM</v>
          </cell>
        </row>
        <row r="8783">
          <cell r="F8783" t="str">
            <v>CONDOM-D'AUBRAC</v>
          </cell>
        </row>
        <row r="8784">
          <cell r="F8784" t="str">
            <v>CONDORCET</v>
          </cell>
        </row>
        <row r="8785">
          <cell r="F8785" t="str">
            <v>CONDREN</v>
          </cell>
        </row>
        <row r="8786">
          <cell r="F8786" t="str">
            <v>CONDRIEU</v>
          </cell>
        </row>
        <row r="8787">
          <cell r="F8787" t="str">
            <v>CONFLANDEY</v>
          </cell>
        </row>
        <row r="8788">
          <cell r="F8788" t="str">
            <v>CONFLANS-EN-JARNISY</v>
          </cell>
        </row>
        <row r="8789">
          <cell r="F8789" t="str">
            <v>CONFLANS-SAINTE-HONORINE</v>
          </cell>
        </row>
        <row r="8790">
          <cell r="F8790" t="str">
            <v>CONFLANS-SUR-ANILLE</v>
          </cell>
        </row>
        <row r="8791">
          <cell r="F8791" t="str">
            <v>CONFLANS-SUR-LANTERNE</v>
          </cell>
        </row>
        <row r="8792">
          <cell r="F8792" t="str">
            <v>CONFLANS-SUR-LOING</v>
          </cell>
        </row>
        <row r="8793">
          <cell r="F8793" t="str">
            <v>CONFLANS-SUR-SEINE</v>
          </cell>
        </row>
        <row r="8794">
          <cell r="F8794" t="str">
            <v>CONFOLENS</v>
          </cell>
        </row>
        <row r="8795">
          <cell r="F8795" t="str">
            <v>CONFOLENT-PORT-DIEU</v>
          </cell>
        </row>
        <row r="8796">
          <cell r="F8796" t="str">
            <v>CONFORT</v>
          </cell>
        </row>
        <row r="8797">
          <cell r="F8797" t="str">
            <v>CONFRACOURT</v>
          </cell>
        </row>
        <row r="8798">
          <cell r="F8798" t="str">
            <v>CONFRANCON</v>
          </cell>
        </row>
        <row r="8799">
          <cell r="F8799" t="str">
            <v>CONGENIES</v>
          </cell>
        </row>
        <row r="8800">
          <cell r="F8800" t="str">
            <v>CONGERVILLE-THIONVILLE</v>
          </cell>
        </row>
        <row r="8801">
          <cell r="F8801" t="str">
            <v>CONGE-SUR-ORNE</v>
          </cell>
        </row>
        <row r="8802">
          <cell r="F8802" t="str">
            <v>CONGIS-SUR-THEROUANNE</v>
          </cell>
        </row>
        <row r="8803">
          <cell r="F8803" t="str">
            <v>CONGRIER</v>
          </cell>
        </row>
        <row r="8804">
          <cell r="F8804" t="str">
            <v>CONGY</v>
          </cell>
        </row>
        <row r="8805">
          <cell r="F8805" t="str">
            <v>CONIE-MOLITARD</v>
          </cell>
        </row>
        <row r="8806">
          <cell r="F8806" t="str">
            <v>CONILHAC-CORBIERES</v>
          </cell>
        </row>
        <row r="8807">
          <cell r="F8807" t="str">
            <v>CONILHAC-DE-LA-MONTAGNE</v>
          </cell>
        </row>
        <row r="8808">
          <cell r="F8808" t="str">
            <v>CONJUX</v>
          </cell>
        </row>
        <row r="8809">
          <cell r="F8809" t="str">
            <v>CONLIE</v>
          </cell>
        </row>
        <row r="8810">
          <cell r="F8810" t="str">
            <v>CONLIEGE</v>
          </cell>
        </row>
        <row r="8811">
          <cell r="F8811" t="str">
            <v>CONNAC</v>
          </cell>
        </row>
        <row r="8812">
          <cell r="F8812" t="str">
            <v>CONNANGLES</v>
          </cell>
        </row>
        <row r="8813">
          <cell r="F8813" t="str">
            <v>CONNANTRAY-VAUREFROY</v>
          </cell>
        </row>
        <row r="8814">
          <cell r="F8814" t="str">
            <v>CONNANTRE</v>
          </cell>
        </row>
        <row r="8815">
          <cell r="F8815" t="str">
            <v>CONNAUX</v>
          </cell>
        </row>
        <row r="8816">
          <cell r="F8816" t="str">
            <v>CONNE-DE-LABARDE</v>
          </cell>
        </row>
        <row r="8817">
          <cell r="F8817" t="str">
            <v>CONNELLES</v>
          </cell>
        </row>
        <row r="8818">
          <cell r="F8818" t="str">
            <v>CONNERRE</v>
          </cell>
        </row>
        <row r="8819">
          <cell r="F8819" t="str">
            <v>CONNEZAC</v>
          </cell>
        </row>
        <row r="8820">
          <cell r="F8820" t="str">
            <v>CONNIGIS</v>
          </cell>
        </row>
        <row r="8821">
          <cell r="F8821" t="str">
            <v>CONQUEREUIL</v>
          </cell>
        </row>
        <row r="8822">
          <cell r="F8822" t="str">
            <v>CONQUES</v>
          </cell>
        </row>
        <row r="8823">
          <cell r="F8823" t="str">
            <v>CONQUES-SUR-ORBIEL</v>
          </cell>
        </row>
        <row r="8824">
          <cell r="F8824" t="str">
            <v>CONQUET</v>
          </cell>
        </row>
        <row r="8825">
          <cell r="F8825" t="str">
            <v>CONQUEYRAC</v>
          </cell>
        </row>
        <row r="8826">
          <cell r="F8826" t="str">
            <v>CONSAC</v>
          </cell>
        </row>
        <row r="8827">
          <cell r="F8827" t="str">
            <v>CONSEGUDES</v>
          </cell>
        </row>
        <row r="8828">
          <cell r="F8828" t="str">
            <v>CONSENVOYE</v>
          </cell>
        </row>
        <row r="8829">
          <cell r="F8829" t="str">
            <v>CONSIGNY</v>
          </cell>
        </row>
        <row r="8830">
          <cell r="F8830" t="str">
            <v>CONS-LA-GRANDVILLE</v>
          </cell>
        </row>
        <row r="8831">
          <cell r="F8831" t="str">
            <v>CONSOLATION-MAISONNETTES</v>
          </cell>
        </row>
        <row r="8832">
          <cell r="F8832" t="str">
            <v>CONS-SAINTE-COLOMBE</v>
          </cell>
        </row>
        <row r="8833">
          <cell r="F8833" t="str">
            <v>CONTALMAISON</v>
          </cell>
        </row>
        <row r="8834">
          <cell r="F8834" t="str">
            <v>CONTAMINE-SARZIN</v>
          </cell>
        </row>
        <row r="8835">
          <cell r="F8835" t="str">
            <v>CONTAMINES-MONTJOIE</v>
          </cell>
        </row>
        <row r="8836">
          <cell r="F8836" t="str">
            <v>CONTAMINE-SUR-ARVE</v>
          </cell>
        </row>
        <row r="8837">
          <cell r="F8837" t="str">
            <v>CONTAULT</v>
          </cell>
        </row>
        <row r="8838">
          <cell r="F8838" t="str">
            <v>CONTAY</v>
          </cell>
        </row>
        <row r="8839">
          <cell r="F8839" t="str">
            <v>CONTE</v>
          </cell>
        </row>
        <row r="8840">
          <cell r="F8840" t="str">
            <v>CONTES</v>
          </cell>
        </row>
        <row r="8841">
          <cell r="F8841" t="str">
            <v>CONTES</v>
          </cell>
        </row>
        <row r="8842">
          <cell r="F8842" t="str">
            <v>CONTESCOURT</v>
          </cell>
        </row>
        <row r="8843">
          <cell r="F8843" t="str">
            <v>CONTEST</v>
          </cell>
        </row>
        <row r="8844">
          <cell r="F8844" t="str">
            <v>CONTEVILLE</v>
          </cell>
        </row>
        <row r="8845">
          <cell r="F8845" t="str">
            <v>CONTEVILLE</v>
          </cell>
        </row>
        <row r="8846">
          <cell r="F8846" t="str">
            <v>CONTEVILLE</v>
          </cell>
        </row>
        <row r="8847">
          <cell r="F8847" t="str">
            <v>CONTEVILLE</v>
          </cell>
        </row>
        <row r="8848">
          <cell r="F8848" t="str">
            <v>CONTEVILLE</v>
          </cell>
        </row>
        <row r="8849">
          <cell r="F8849" t="str">
            <v>CONTEVILLE-EN-TERNOIS</v>
          </cell>
        </row>
        <row r="8850">
          <cell r="F8850" t="str">
            <v>CONTEVILLE-LES-BOULOGNE</v>
          </cell>
        </row>
        <row r="8851">
          <cell r="F8851" t="str">
            <v>CONTHIL</v>
          </cell>
        </row>
        <row r="8852">
          <cell r="F8852" t="str">
            <v>CONTIGNE</v>
          </cell>
        </row>
        <row r="8853">
          <cell r="F8853" t="str">
            <v>CONTIGNY</v>
          </cell>
        </row>
        <row r="8854">
          <cell r="F8854" t="str">
            <v>CONTILLY</v>
          </cell>
        </row>
        <row r="8855">
          <cell r="F8855" t="str">
            <v>CONTINVOIR</v>
          </cell>
        </row>
        <row r="8856">
          <cell r="F8856" t="str">
            <v>CONTOIRE</v>
          </cell>
        </row>
        <row r="8857">
          <cell r="F8857" t="str">
            <v>CONTRAZY</v>
          </cell>
        </row>
        <row r="8858">
          <cell r="F8858" t="str">
            <v>CONTRE</v>
          </cell>
        </row>
        <row r="8859">
          <cell r="F8859" t="str">
            <v>CONTRE</v>
          </cell>
        </row>
        <row r="8860">
          <cell r="F8860" t="str">
            <v>CONTREGLISE</v>
          </cell>
        </row>
        <row r="8861">
          <cell r="F8861" t="str">
            <v>CONTREMOULINS</v>
          </cell>
        </row>
        <row r="8862">
          <cell r="F8862" t="str">
            <v>CONTRES</v>
          </cell>
        </row>
        <row r="8863">
          <cell r="F8863" t="str">
            <v>CONTRES</v>
          </cell>
        </row>
        <row r="8864">
          <cell r="F8864" t="str">
            <v>CONTREUVE</v>
          </cell>
        </row>
        <row r="8865">
          <cell r="F8865" t="str">
            <v>CONTREVOZ</v>
          </cell>
        </row>
        <row r="8866">
          <cell r="F8866" t="str">
            <v>CONTREXEVILLE</v>
          </cell>
        </row>
        <row r="8867">
          <cell r="F8867" t="str">
            <v>CONTRIERES</v>
          </cell>
        </row>
        <row r="8868">
          <cell r="F8868" t="str">
            <v>CONTRISSON</v>
          </cell>
        </row>
        <row r="8869">
          <cell r="F8869" t="str">
            <v>CONTY</v>
          </cell>
        </row>
        <row r="8870">
          <cell r="F8870" t="str">
            <v>CONTZ-LES-BAINS</v>
          </cell>
        </row>
        <row r="8871">
          <cell r="F8871" t="str">
            <v>CONZIEU</v>
          </cell>
        </row>
        <row r="8872">
          <cell r="F8872" t="str">
            <v>COOLE</v>
          </cell>
        </row>
        <row r="8873">
          <cell r="F8873" t="str">
            <v>COOLUS</v>
          </cell>
        </row>
        <row r="8874">
          <cell r="F8874" t="str">
            <v>COPECHAGNIERE</v>
          </cell>
        </row>
        <row r="8875">
          <cell r="F8875" t="str">
            <v>COPPONEX</v>
          </cell>
        </row>
        <row r="8876">
          <cell r="F8876" t="str">
            <v>COQUAINVILLIERS</v>
          </cell>
        </row>
        <row r="8877">
          <cell r="F8877" t="str">
            <v>COQUELLES</v>
          </cell>
        </row>
        <row r="8878">
          <cell r="F8878" t="str">
            <v>COQUILLE</v>
          </cell>
        </row>
        <row r="8879">
          <cell r="F8879" t="str">
            <v>CORANCEZ</v>
          </cell>
        </row>
        <row r="8880">
          <cell r="F8880" t="str">
            <v>CORANCY</v>
          </cell>
        </row>
        <row r="8881">
          <cell r="F8881" t="str">
            <v>CORAY</v>
          </cell>
        </row>
        <row r="8882">
          <cell r="F8882" t="str">
            <v>CORBARA</v>
          </cell>
        </row>
        <row r="8883">
          <cell r="F8883" t="str">
            <v>CORBARIEU</v>
          </cell>
        </row>
        <row r="8884">
          <cell r="F8884" t="str">
            <v>CORBAS</v>
          </cell>
        </row>
        <row r="8885">
          <cell r="F8885" t="str">
            <v>CORBEHEM</v>
          </cell>
        </row>
        <row r="8886">
          <cell r="F8886" t="str">
            <v>CORBEIL</v>
          </cell>
        </row>
        <row r="8887">
          <cell r="F8887" t="str">
            <v>CORBEIL-CERF</v>
          </cell>
        </row>
        <row r="8888">
          <cell r="F8888" t="str">
            <v>CORBEIL-ESSONNES</v>
          </cell>
        </row>
        <row r="8889">
          <cell r="F8889" t="str">
            <v>CORBEILLES</v>
          </cell>
        </row>
        <row r="8890">
          <cell r="F8890" t="str">
            <v>CORBEL</v>
          </cell>
        </row>
        <row r="8891">
          <cell r="F8891" t="str">
            <v>CORBELIN</v>
          </cell>
        </row>
        <row r="8892">
          <cell r="F8892" t="str">
            <v>CORBENAY</v>
          </cell>
        </row>
        <row r="8893">
          <cell r="F8893" t="str">
            <v>CORBENY</v>
          </cell>
        </row>
        <row r="8894">
          <cell r="F8894" t="str">
            <v>CORBERE</v>
          </cell>
        </row>
        <row r="8895">
          <cell r="F8895" t="str">
            <v>CORBERE-ABERES</v>
          </cell>
        </row>
        <row r="8896">
          <cell r="F8896" t="str">
            <v>CORBERE-LES-CABANES</v>
          </cell>
        </row>
        <row r="8897">
          <cell r="F8897" t="str">
            <v>CORBERON</v>
          </cell>
        </row>
        <row r="8898">
          <cell r="F8898" t="str">
            <v>CORBES</v>
          </cell>
        </row>
        <row r="8899">
          <cell r="F8899" t="str">
            <v>CORBIE</v>
          </cell>
        </row>
        <row r="8900">
          <cell r="F8900" t="str">
            <v>CORBIERE</v>
          </cell>
        </row>
        <row r="8901">
          <cell r="F8901" t="str">
            <v>CORBIERES</v>
          </cell>
        </row>
        <row r="8902">
          <cell r="F8902" t="str">
            <v>CORBIERES</v>
          </cell>
        </row>
        <row r="8903">
          <cell r="F8903" t="str">
            <v>CORBIGNY</v>
          </cell>
        </row>
        <row r="8904">
          <cell r="F8904" t="str">
            <v>CORBON</v>
          </cell>
        </row>
        <row r="8905">
          <cell r="F8905" t="str">
            <v>CORBON</v>
          </cell>
        </row>
        <row r="8906">
          <cell r="F8906" t="str">
            <v>CORBONOD</v>
          </cell>
        </row>
        <row r="8907">
          <cell r="F8907" t="str">
            <v>CORBREUSE</v>
          </cell>
        </row>
        <row r="8908">
          <cell r="F8908" t="str">
            <v>CORCELLE-MIESLOT</v>
          </cell>
        </row>
        <row r="8909">
          <cell r="F8909" t="str">
            <v>CORCELLES</v>
          </cell>
        </row>
        <row r="8910">
          <cell r="F8910" t="str">
            <v>CORCELLES-EN-BEAUJOLAIS</v>
          </cell>
        </row>
        <row r="8911">
          <cell r="F8911" t="str">
            <v>CORCELLES-FERRIERES</v>
          </cell>
        </row>
        <row r="8912">
          <cell r="F8912" t="str">
            <v>CORCELLES-LES-ARTS</v>
          </cell>
        </row>
        <row r="8913">
          <cell r="F8913" t="str">
            <v>CORCELLES-LES-CITEAUX</v>
          </cell>
        </row>
        <row r="8914">
          <cell r="F8914" t="str">
            <v>CORCELLES-LES-MONTS</v>
          </cell>
        </row>
        <row r="8915">
          <cell r="F8915" t="str">
            <v>CORCIEUX</v>
          </cell>
        </row>
        <row r="8916">
          <cell r="F8916" t="str">
            <v>CORCONDRAY</v>
          </cell>
        </row>
        <row r="8917">
          <cell r="F8917" t="str">
            <v>CORCONNE</v>
          </cell>
        </row>
        <row r="8918">
          <cell r="F8918" t="str">
            <v>CORCOUE-SUR-LOGNE</v>
          </cell>
        </row>
        <row r="8919">
          <cell r="F8919" t="str">
            <v>CORCY</v>
          </cell>
        </row>
        <row r="8920">
          <cell r="F8920" t="str">
            <v>CORDEAC</v>
          </cell>
        </row>
        <row r="8921">
          <cell r="F8921" t="str">
            <v>CORDEBUGLE</v>
          </cell>
        </row>
        <row r="8922">
          <cell r="F8922" t="str">
            <v>CORDELLE</v>
          </cell>
        </row>
        <row r="8923">
          <cell r="F8923" t="str">
            <v>CORDEMAIS</v>
          </cell>
        </row>
        <row r="8924">
          <cell r="F8924" t="str">
            <v>CORDESSE</v>
          </cell>
        </row>
        <row r="8925">
          <cell r="F8925" t="str">
            <v>CORDES-SUR-CIEL</v>
          </cell>
        </row>
        <row r="8926">
          <cell r="F8926" t="str">
            <v>CORDES-TOLOSANNES</v>
          </cell>
        </row>
        <row r="8927">
          <cell r="F8927" t="str">
            <v>CORDEY</v>
          </cell>
        </row>
        <row r="8928">
          <cell r="F8928" t="str">
            <v>CORDON</v>
          </cell>
        </row>
        <row r="8929">
          <cell r="F8929" t="str">
            <v>CORDONNET</v>
          </cell>
        </row>
        <row r="8930">
          <cell r="F8930" t="str">
            <v>COREN</v>
          </cell>
        </row>
        <row r="8931">
          <cell r="F8931" t="str">
            <v>CORENC</v>
          </cell>
        </row>
        <row r="8932">
          <cell r="F8932" t="str">
            <v>CORENT</v>
          </cell>
        </row>
        <row r="8933">
          <cell r="F8933" t="str">
            <v>CORFELIX</v>
          </cell>
        </row>
        <row r="8934">
          <cell r="F8934" t="str">
            <v>CORGENGOUX</v>
          </cell>
        </row>
        <row r="8935">
          <cell r="F8935" t="str">
            <v>CORGNAC-SUR-L'ISLE</v>
          </cell>
        </row>
        <row r="8936">
          <cell r="F8936" t="str">
            <v>CORGOLOIN</v>
          </cell>
        </row>
        <row r="8937">
          <cell r="F8937" t="str">
            <v>CORIGNAC</v>
          </cell>
        </row>
        <row r="8938">
          <cell r="F8938" t="str">
            <v>CORLAY</v>
          </cell>
        </row>
        <row r="8939">
          <cell r="F8939" t="str">
            <v>CORLIER</v>
          </cell>
        </row>
        <row r="8940">
          <cell r="F8940" t="str">
            <v>CORMAINVILLE</v>
          </cell>
        </row>
        <row r="8941">
          <cell r="F8941" t="str">
            <v>CORMARANCHE-EN-BUGEY</v>
          </cell>
        </row>
        <row r="8942">
          <cell r="F8942" t="str">
            <v>CORMATIN</v>
          </cell>
        </row>
        <row r="8943">
          <cell r="F8943" t="str">
            <v>CORME-ECLUSE</v>
          </cell>
        </row>
        <row r="8944">
          <cell r="F8944" t="str">
            <v>CORMEILLES</v>
          </cell>
        </row>
        <row r="8945">
          <cell r="F8945" t="str">
            <v>CORMEILLES</v>
          </cell>
        </row>
        <row r="8946">
          <cell r="F8946" t="str">
            <v>CORMEILLES-EN-PARISIS</v>
          </cell>
        </row>
        <row r="8947">
          <cell r="F8947" t="str">
            <v>CORMEILLES-EN-VEXIN</v>
          </cell>
        </row>
        <row r="8948">
          <cell r="F8948" t="str">
            <v>CORMELLES-LE-ROYAL</v>
          </cell>
        </row>
        <row r="8949">
          <cell r="F8949" t="str">
            <v>CORMENON</v>
          </cell>
        </row>
        <row r="8950">
          <cell r="F8950" t="str">
            <v>CORMERAY</v>
          </cell>
        </row>
        <row r="8951">
          <cell r="F8951" t="str">
            <v>CORME-ROYAL</v>
          </cell>
        </row>
        <row r="8952">
          <cell r="F8952" t="str">
            <v>CORMERY</v>
          </cell>
        </row>
        <row r="8953">
          <cell r="F8953" t="str">
            <v>CORMES</v>
          </cell>
        </row>
        <row r="8954">
          <cell r="F8954" t="str">
            <v>CORMICY</v>
          </cell>
        </row>
        <row r="8955">
          <cell r="F8955" t="str">
            <v>CORMIER</v>
          </cell>
        </row>
        <row r="8956">
          <cell r="F8956" t="str">
            <v>CORMOLAIN</v>
          </cell>
        </row>
        <row r="8957">
          <cell r="F8957" t="str">
            <v>CORMONT</v>
          </cell>
        </row>
        <row r="8958">
          <cell r="F8958" t="str">
            <v>CORMONTREUIL</v>
          </cell>
        </row>
        <row r="8959">
          <cell r="F8959" t="str">
            <v>CORMORANCHE-SUR-SAONE</v>
          </cell>
        </row>
        <row r="8960">
          <cell r="F8960" t="str">
            <v>CORMOST</v>
          </cell>
        </row>
        <row r="8961">
          <cell r="F8961" t="str">
            <v>CORMOT-LE-GRAND</v>
          </cell>
        </row>
        <row r="8962">
          <cell r="F8962" t="str">
            <v>CORMOYEUX</v>
          </cell>
        </row>
        <row r="8963">
          <cell r="F8963" t="str">
            <v>CORMOZ</v>
          </cell>
        </row>
        <row r="8964">
          <cell r="F8964" t="str">
            <v>CORN</v>
          </cell>
        </row>
        <row r="8965">
          <cell r="F8965" t="str">
            <v>CORNAC</v>
          </cell>
        </row>
        <row r="8966">
          <cell r="F8966" t="str">
            <v>CORNANT</v>
          </cell>
        </row>
        <row r="8967">
          <cell r="F8967" t="str">
            <v>CORNAS</v>
          </cell>
        </row>
        <row r="8968">
          <cell r="F8968" t="str">
            <v>CORNAY</v>
          </cell>
        </row>
        <row r="8969">
          <cell r="F8969" t="str">
            <v>CORNE</v>
          </cell>
        </row>
        <row r="8970">
          <cell r="F8970" t="str">
            <v>CORNEBARRIEU</v>
          </cell>
        </row>
        <row r="8971">
          <cell r="F8971" t="str">
            <v>CORNEILHAN</v>
          </cell>
        </row>
        <row r="8972">
          <cell r="F8972" t="str">
            <v>CORNEILLA-DE-CONFLENT</v>
          </cell>
        </row>
        <row r="8973">
          <cell r="F8973" t="str">
            <v>CORNEILLA-DEL-VERCOL</v>
          </cell>
        </row>
        <row r="8974">
          <cell r="F8974" t="str">
            <v>CORNEILLA-LA-RIVIERE</v>
          </cell>
        </row>
        <row r="8975">
          <cell r="F8975" t="str">
            <v>CORNEILLAN</v>
          </cell>
        </row>
        <row r="8976">
          <cell r="F8976" t="str">
            <v>CORNEUIL</v>
          </cell>
        </row>
        <row r="8977">
          <cell r="F8977" t="str">
            <v>CORNEVILLE-LA-FOUQUETIERE</v>
          </cell>
        </row>
        <row r="8978">
          <cell r="F8978" t="str">
            <v>CORNEVILLE-SUR-RISLE</v>
          </cell>
        </row>
        <row r="8979">
          <cell r="F8979" t="str">
            <v>CORNIER</v>
          </cell>
        </row>
        <row r="8980">
          <cell r="F8980" t="str">
            <v>CORNIL</v>
          </cell>
        </row>
        <row r="8981">
          <cell r="F8981" t="str">
            <v>CORNILLAC</v>
          </cell>
        </row>
        <row r="8982">
          <cell r="F8982" t="str">
            <v>CORNILLE</v>
          </cell>
        </row>
        <row r="8983">
          <cell r="F8983" t="str">
            <v>CORNILLE</v>
          </cell>
        </row>
        <row r="8984">
          <cell r="F8984" t="str">
            <v>CORNILLE-LES-CAVES</v>
          </cell>
        </row>
        <row r="8985">
          <cell r="F8985" t="str">
            <v>CORNILLON</v>
          </cell>
        </row>
        <row r="8986">
          <cell r="F8986" t="str">
            <v>CORNILLON-CONFOUX</v>
          </cell>
        </row>
        <row r="8987">
          <cell r="F8987" t="str">
            <v>CORNILLON-EN-TRIEVES</v>
          </cell>
        </row>
        <row r="8988">
          <cell r="F8988" t="str">
            <v>CORNILLON-SUR-L'OULE</v>
          </cell>
        </row>
        <row r="8989">
          <cell r="F8989" t="str">
            <v>CORNIMONT</v>
          </cell>
        </row>
        <row r="8990">
          <cell r="F8990" t="str">
            <v>CORNOD</v>
          </cell>
        </row>
        <row r="8991">
          <cell r="F8991" t="str">
            <v>CORNOT</v>
          </cell>
        </row>
        <row r="8992">
          <cell r="F8992" t="str">
            <v>CORNUAILLE</v>
          </cell>
        </row>
        <row r="8993">
          <cell r="F8993" t="str">
            <v>CORNUS</v>
          </cell>
        </row>
        <row r="8994">
          <cell r="F8994" t="str">
            <v>CORNUSSE</v>
          </cell>
        </row>
        <row r="8995">
          <cell r="F8995" t="str">
            <v>CORNY</v>
          </cell>
        </row>
        <row r="8996">
          <cell r="F8996" t="str">
            <v>CORNY-MACHEROMENIL</v>
          </cell>
        </row>
        <row r="8997">
          <cell r="F8997" t="str">
            <v>CORNY-SUR-MOSELLE</v>
          </cell>
        </row>
        <row r="8998">
          <cell r="F8998" t="str">
            <v>CORON</v>
          </cell>
        </row>
        <row r="8999">
          <cell r="F8999" t="str">
            <v>CORPE</v>
          </cell>
        </row>
        <row r="9000">
          <cell r="F9000" t="str">
            <v>CORPEAU</v>
          </cell>
        </row>
        <row r="9001">
          <cell r="F9001" t="str">
            <v>CORPOYER-LA-CHAPELLE</v>
          </cell>
        </row>
        <row r="9002">
          <cell r="F9002" t="str">
            <v>CORPS</v>
          </cell>
        </row>
        <row r="9003">
          <cell r="F9003" t="str">
            <v>CORPS-NUDS</v>
          </cell>
        </row>
        <row r="9004">
          <cell r="F9004" t="str">
            <v>CORQUILLEROY</v>
          </cell>
        </row>
        <row r="9005">
          <cell r="F9005" t="str">
            <v>CORQUOY</v>
          </cell>
        </row>
        <row r="9006">
          <cell r="F9006" t="str">
            <v>CORRANO</v>
          </cell>
        </row>
        <row r="9007">
          <cell r="F9007" t="str">
            <v>CORRAVILLERS</v>
          </cell>
        </row>
        <row r="9008">
          <cell r="F9008" t="str">
            <v>CORRE</v>
          </cell>
        </row>
        <row r="9009">
          <cell r="F9009" t="str">
            <v>CORRENCON-EN-VERCORS</v>
          </cell>
        </row>
        <row r="9010">
          <cell r="F9010" t="str">
            <v>CORRENS</v>
          </cell>
        </row>
        <row r="9011">
          <cell r="F9011" t="str">
            <v>CORREZE</v>
          </cell>
        </row>
        <row r="9012">
          <cell r="F9012" t="str">
            <v>CORRIBERT</v>
          </cell>
        </row>
        <row r="9013">
          <cell r="F9013" t="str">
            <v>CORROBERT</v>
          </cell>
        </row>
        <row r="9014">
          <cell r="F9014" t="str">
            <v>CORROMBLES</v>
          </cell>
        </row>
        <row r="9015">
          <cell r="F9015" t="str">
            <v>CORRONSAC</v>
          </cell>
        </row>
        <row r="9016">
          <cell r="F9016" t="str">
            <v>CORROY</v>
          </cell>
        </row>
        <row r="9017">
          <cell r="F9017" t="str">
            <v>CORSAINT</v>
          </cell>
        </row>
        <row r="9018">
          <cell r="F9018" t="str">
            <v>CORSAVY</v>
          </cell>
        </row>
        <row r="9019">
          <cell r="F9019" t="str">
            <v>CORSCIA</v>
          </cell>
        </row>
        <row r="9020">
          <cell r="F9020" t="str">
            <v>CORSEPT</v>
          </cell>
        </row>
        <row r="9021">
          <cell r="F9021" t="str">
            <v>CORSEUL</v>
          </cell>
        </row>
        <row r="9022">
          <cell r="F9022" t="str">
            <v>CORTAMBERT</v>
          </cell>
        </row>
        <row r="9023">
          <cell r="F9023" t="str">
            <v>CORTE</v>
          </cell>
        </row>
        <row r="9024">
          <cell r="F9024" t="str">
            <v>CORTEVAIX</v>
          </cell>
        </row>
        <row r="9025">
          <cell r="F9025" t="str">
            <v>CORTRAT</v>
          </cell>
        </row>
        <row r="9026">
          <cell r="F9026" t="str">
            <v>CORVEES-LES-YYS</v>
          </cell>
        </row>
        <row r="9027">
          <cell r="F9027" t="str">
            <v>CORVEISSIAT</v>
          </cell>
        </row>
        <row r="9028">
          <cell r="F9028" t="str">
            <v>CORVOL-D'EMBERNARD</v>
          </cell>
        </row>
        <row r="9029">
          <cell r="F9029" t="str">
            <v>CORVOL-L'ORGUEILLEUX</v>
          </cell>
        </row>
        <row r="9030">
          <cell r="F9030" t="str">
            <v>CORZE</v>
          </cell>
        </row>
        <row r="9031">
          <cell r="F9031" t="str">
            <v>COS</v>
          </cell>
        </row>
        <row r="9032">
          <cell r="F9032" t="str">
            <v>COSGES</v>
          </cell>
        </row>
        <row r="9033">
          <cell r="F9033" t="str">
            <v>COSLEDAA-LUBE-BOAST</v>
          </cell>
        </row>
        <row r="9034">
          <cell r="F9034" t="str">
            <v>COSMES</v>
          </cell>
        </row>
        <row r="9035">
          <cell r="F9035" t="str">
            <v>COSNAC</v>
          </cell>
        </row>
        <row r="9036">
          <cell r="F9036" t="str">
            <v>COSNE-COURS-SUR-LOIRE</v>
          </cell>
        </row>
        <row r="9037">
          <cell r="F9037" t="str">
            <v>COSNE-D'ALLIER</v>
          </cell>
        </row>
        <row r="9038">
          <cell r="F9038" t="str">
            <v>COSNES-ET-ROMAIN</v>
          </cell>
        </row>
        <row r="9039">
          <cell r="F9039" t="str">
            <v>COSQUEVILLE</v>
          </cell>
        </row>
        <row r="9040">
          <cell r="F9040" t="str">
            <v>COSSAYE</v>
          </cell>
        </row>
        <row r="9041">
          <cell r="F9041" t="str">
            <v>COSSE-D'ANJOU</v>
          </cell>
        </row>
        <row r="9042">
          <cell r="F9042" t="str">
            <v>COSSE-EN-CHAMPAGNE</v>
          </cell>
        </row>
        <row r="9043">
          <cell r="F9043" t="str">
            <v>COSSE-LE-VIVIEN</v>
          </cell>
        </row>
        <row r="9044">
          <cell r="F9044" t="str">
            <v>COSSESSEVILLE</v>
          </cell>
        </row>
        <row r="9045">
          <cell r="F9045" t="str">
            <v>COSSWILLER</v>
          </cell>
        </row>
        <row r="9046">
          <cell r="F9046" t="str">
            <v>COSTA</v>
          </cell>
        </row>
        <row r="9047">
          <cell r="F9047" t="str">
            <v>COSTAROS</v>
          </cell>
        </row>
        <row r="9048">
          <cell r="F9048" t="str">
            <v>COSTES</v>
          </cell>
        </row>
        <row r="9049">
          <cell r="F9049" t="str">
            <v>COSTES-GOZON</v>
          </cell>
        </row>
        <row r="9050">
          <cell r="F9050" t="str">
            <v>COTE</v>
          </cell>
        </row>
        <row r="9051">
          <cell r="F9051" t="str">
            <v>COTEAU</v>
          </cell>
        </row>
        <row r="9052">
          <cell r="F9052" t="str">
            <v>COTEBRUNE</v>
          </cell>
        </row>
        <row r="9053">
          <cell r="F9053" t="str">
            <v>COTE-D'AIME</v>
          </cell>
        </row>
        <row r="9054">
          <cell r="F9054" t="str">
            <v>COTE-D'ARBROZ</v>
          </cell>
        </row>
        <row r="9055">
          <cell r="F9055" t="str">
            <v>COTE-EN-COUZAN</v>
          </cell>
        </row>
        <row r="9056">
          <cell r="F9056" t="str">
            <v>COTE-SAINT-ANDRE</v>
          </cell>
        </row>
        <row r="9057">
          <cell r="F9057" t="str">
            <v>COTES-D'AREY</v>
          </cell>
        </row>
        <row r="9058">
          <cell r="F9058" t="str">
            <v>COTES-DE-CORPS</v>
          </cell>
        </row>
        <row r="9059">
          <cell r="F9059" t="str">
            <v>COTI-CHIAVARI</v>
          </cell>
        </row>
        <row r="9060">
          <cell r="F9060" t="str">
            <v>COTIGNAC</v>
          </cell>
        </row>
        <row r="9061">
          <cell r="F9061" t="str">
            <v>COTTANCE</v>
          </cell>
        </row>
        <row r="9062">
          <cell r="F9062" t="str">
            <v>COTTENCHY</v>
          </cell>
        </row>
        <row r="9063">
          <cell r="F9063" t="str">
            <v>COTTEVRARD</v>
          </cell>
        </row>
        <row r="9064">
          <cell r="F9064" t="str">
            <v>COTTUN</v>
          </cell>
        </row>
        <row r="9065">
          <cell r="F9065" t="str">
            <v>COUARDE</v>
          </cell>
        </row>
        <row r="9066">
          <cell r="F9066" t="str">
            <v>COUARDE-SUR-MER</v>
          </cell>
        </row>
        <row r="9067">
          <cell r="F9067" t="str">
            <v>COUARGUES</v>
          </cell>
        </row>
        <row r="9068">
          <cell r="F9068" t="str">
            <v>COUBERT</v>
          </cell>
        </row>
        <row r="9069">
          <cell r="F9069" t="str">
            <v>COUBEYRAC</v>
          </cell>
        </row>
        <row r="9070">
          <cell r="F9070" t="str">
            <v>COUBISOU</v>
          </cell>
        </row>
        <row r="9071">
          <cell r="F9071" t="str">
            <v>COUBJOURS</v>
          </cell>
        </row>
        <row r="9072">
          <cell r="F9072" t="str">
            <v>COUBLANC</v>
          </cell>
        </row>
        <row r="9073">
          <cell r="F9073" t="str">
            <v>COUBLANC</v>
          </cell>
        </row>
        <row r="9074">
          <cell r="F9074" t="str">
            <v>COUBLEVIE</v>
          </cell>
        </row>
        <row r="9075">
          <cell r="F9075" t="str">
            <v>COUBLUCQ</v>
          </cell>
        </row>
        <row r="9076">
          <cell r="F9076" t="str">
            <v>COUBON</v>
          </cell>
        </row>
        <row r="9077">
          <cell r="F9077" t="str">
            <v>COUBRON</v>
          </cell>
        </row>
        <row r="9078">
          <cell r="F9078" t="str">
            <v>COUCHES</v>
          </cell>
        </row>
        <row r="9079">
          <cell r="F9079" t="str">
            <v>COUCHEY</v>
          </cell>
        </row>
        <row r="9080">
          <cell r="F9080" t="str">
            <v>COUCOURDE</v>
          </cell>
        </row>
        <row r="9081">
          <cell r="F9081" t="str">
            <v>COUCOURON</v>
          </cell>
        </row>
        <row r="9082">
          <cell r="F9082" t="str">
            <v>COUCY</v>
          </cell>
        </row>
        <row r="9083">
          <cell r="F9083" t="str">
            <v>COUCY-LA-VILLE</v>
          </cell>
        </row>
        <row r="9084">
          <cell r="F9084" t="str">
            <v>COUCY-LE-CHATEAU-AUFFRIQUE</v>
          </cell>
        </row>
        <row r="9085">
          <cell r="F9085" t="str">
            <v>COUCY-LES-EPPES</v>
          </cell>
        </row>
        <row r="9086">
          <cell r="F9086" t="str">
            <v>COUDDES</v>
          </cell>
        </row>
        <row r="9087">
          <cell r="F9087" t="str">
            <v>COUDEHARD</v>
          </cell>
        </row>
        <row r="9088">
          <cell r="F9088" t="str">
            <v>COUDEKERQUE</v>
          </cell>
        </row>
        <row r="9089">
          <cell r="F9089" t="str">
            <v>COUDEKERQUE-BRANCHE</v>
          </cell>
        </row>
        <row r="9090">
          <cell r="F9090" t="str">
            <v>COUDES</v>
          </cell>
        </row>
        <row r="9091">
          <cell r="F9091" t="str">
            <v>COUDEVILLE</v>
          </cell>
        </row>
        <row r="9092">
          <cell r="F9092" t="str">
            <v>COUDONS</v>
          </cell>
        </row>
        <row r="9093">
          <cell r="F9093" t="str">
            <v>COUDOUX</v>
          </cell>
        </row>
        <row r="9094">
          <cell r="F9094" t="str">
            <v>COUDRAY</v>
          </cell>
        </row>
        <row r="9095">
          <cell r="F9095" t="str">
            <v>COUDRAY</v>
          </cell>
        </row>
        <row r="9096">
          <cell r="F9096" t="str">
            <v>COUDRAY</v>
          </cell>
        </row>
        <row r="9097">
          <cell r="F9097" t="str">
            <v>COUDRAY</v>
          </cell>
        </row>
        <row r="9098">
          <cell r="F9098" t="str">
            <v>COUDRAY-AU-PERCHE</v>
          </cell>
        </row>
        <row r="9099">
          <cell r="F9099" t="str">
            <v>COUDRAY-MACOUARD</v>
          </cell>
        </row>
        <row r="9100">
          <cell r="F9100" t="str">
            <v>COUDRAY-MONTCEAUX</v>
          </cell>
        </row>
        <row r="9101">
          <cell r="F9101" t="str">
            <v>COUDRAY-RABUT</v>
          </cell>
        </row>
        <row r="9102">
          <cell r="F9102" t="str">
            <v>COUDRAY-SAINT-GERMER</v>
          </cell>
        </row>
        <row r="9103">
          <cell r="F9103" t="str">
            <v>COUDRAY-SUR-THELLE</v>
          </cell>
        </row>
        <row r="9104">
          <cell r="F9104" t="str">
            <v>COUDRE</v>
          </cell>
        </row>
        <row r="9105">
          <cell r="F9105" t="str">
            <v>COUDRECEAU</v>
          </cell>
        </row>
        <row r="9106">
          <cell r="F9106" t="str">
            <v>COUDRECIEUX</v>
          </cell>
        </row>
        <row r="9107">
          <cell r="F9107" t="str">
            <v>COUDRES</v>
          </cell>
        </row>
        <row r="9108">
          <cell r="F9108" t="str">
            <v>COUDROY</v>
          </cell>
        </row>
        <row r="9109">
          <cell r="F9109" t="str">
            <v>COUDUN</v>
          </cell>
        </row>
        <row r="9110">
          <cell r="F9110" t="str">
            <v>COUDURES</v>
          </cell>
        </row>
        <row r="9111">
          <cell r="F9111" t="str">
            <v>COUEILLES</v>
          </cell>
        </row>
        <row r="9112">
          <cell r="F9112" t="str">
            <v>COUERON</v>
          </cell>
        </row>
        <row r="9113">
          <cell r="F9113" t="str">
            <v>COUESMES</v>
          </cell>
        </row>
        <row r="9114">
          <cell r="F9114" t="str">
            <v>COUESMES-VAUCE</v>
          </cell>
        </row>
        <row r="9115">
          <cell r="F9115" t="str">
            <v>COUFFE</v>
          </cell>
        </row>
        <row r="9116">
          <cell r="F9116" t="str">
            <v>COUFFI</v>
          </cell>
        </row>
        <row r="9117">
          <cell r="F9117" t="str">
            <v>COUFFOULENS</v>
          </cell>
        </row>
        <row r="9118">
          <cell r="F9118" t="str">
            <v>COUFFY-SUR-SARSONNE</v>
          </cell>
        </row>
        <row r="9119">
          <cell r="F9119" t="str">
            <v>COUFLENS</v>
          </cell>
        </row>
        <row r="9120">
          <cell r="F9120" t="str">
            <v>COUFOULEUX</v>
          </cell>
        </row>
        <row r="9121">
          <cell r="F9121" t="str">
            <v>COUHE</v>
          </cell>
        </row>
        <row r="9122">
          <cell r="F9122" t="str">
            <v>COUILLY-PONT-AUX-DAMES</v>
          </cell>
        </row>
        <row r="9123">
          <cell r="F9123" t="str">
            <v>COUIN</v>
          </cell>
        </row>
        <row r="9124">
          <cell r="F9124" t="str">
            <v>COUIZA</v>
          </cell>
        </row>
        <row r="9125">
          <cell r="F9125" t="str">
            <v>COULADERE</v>
          </cell>
        </row>
        <row r="9126">
          <cell r="F9126" t="str">
            <v>COULAINES</v>
          </cell>
        </row>
        <row r="9127">
          <cell r="F9127" t="str">
            <v>COULANDON</v>
          </cell>
        </row>
        <row r="9128">
          <cell r="F9128" t="str">
            <v>COULANGERON</v>
          </cell>
        </row>
        <row r="9129">
          <cell r="F9129" t="str">
            <v>COULANGES</v>
          </cell>
        </row>
        <row r="9130">
          <cell r="F9130" t="str">
            <v>COULANGES</v>
          </cell>
        </row>
        <row r="9131">
          <cell r="F9131" t="str">
            <v>COULANGES-LA-VINEUSE</v>
          </cell>
        </row>
        <row r="9132">
          <cell r="F9132" t="str">
            <v>COULANGES-LES-NEVERS</v>
          </cell>
        </row>
        <row r="9133">
          <cell r="F9133" t="str">
            <v>COULANGES-SUR-YONNE</v>
          </cell>
        </row>
        <row r="9134">
          <cell r="F9134" t="str">
            <v>COULANS-SUR-GEE</v>
          </cell>
        </row>
        <row r="9135">
          <cell r="F9135" t="str">
            <v>COULAURES</v>
          </cell>
        </row>
        <row r="9136">
          <cell r="F9136" t="str">
            <v>COULEUVRE</v>
          </cell>
        </row>
        <row r="9137">
          <cell r="F9137" t="str">
            <v>COULEVON</v>
          </cell>
        </row>
        <row r="9138">
          <cell r="F9138" t="str">
            <v>COULGENS</v>
          </cell>
        </row>
        <row r="9139">
          <cell r="F9139" t="str">
            <v>COULIMER</v>
          </cell>
        </row>
        <row r="9140">
          <cell r="F9140" t="str">
            <v>COULLEMELLE</v>
          </cell>
        </row>
        <row r="9141">
          <cell r="F9141" t="str">
            <v>COULLEMONT</v>
          </cell>
        </row>
        <row r="9142">
          <cell r="F9142" t="str">
            <v>COULLONS</v>
          </cell>
        </row>
        <row r="9143">
          <cell r="F9143" t="str">
            <v>COULMER</v>
          </cell>
        </row>
        <row r="9144">
          <cell r="F9144" t="str">
            <v>COULMIER-LE-SEC</v>
          </cell>
        </row>
        <row r="9145">
          <cell r="F9145" t="str">
            <v>COULMIERS</v>
          </cell>
        </row>
        <row r="9146">
          <cell r="F9146" t="str">
            <v>COULOBRES</v>
          </cell>
        </row>
        <row r="9147">
          <cell r="F9147" t="str">
            <v>COULOGNE</v>
          </cell>
        </row>
        <row r="9148">
          <cell r="F9148" t="str">
            <v>COULOISY</v>
          </cell>
        </row>
        <row r="9149">
          <cell r="F9149" t="str">
            <v>COULOMBIERS</v>
          </cell>
        </row>
        <row r="9150">
          <cell r="F9150" t="str">
            <v>COULOMBIERS</v>
          </cell>
        </row>
        <row r="9151">
          <cell r="F9151" t="str">
            <v>COULOMBS</v>
          </cell>
        </row>
        <row r="9152">
          <cell r="F9152" t="str">
            <v>COULOMBS</v>
          </cell>
        </row>
        <row r="9153">
          <cell r="F9153" t="str">
            <v>COULOMBS-EN-VALOIS</v>
          </cell>
        </row>
        <row r="9154">
          <cell r="F9154" t="str">
            <v>COULOMBY</v>
          </cell>
        </row>
        <row r="9155">
          <cell r="F9155" t="str">
            <v>COULOMMES</v>
          </cell>
        </row>
        <row r="9156">
          <cell r="F9156" t="str">
            <v>COULOMMES-ET-MARQUENY</v>
          </cell>
        </row>
        <row r="9157">
          <cell r="F9157" t="str">
            <v>COULOMMES-LA-MONTAGNE</v>
          </cell>
        </row>
        <row r="9158">
          <cell r="F9158" t="str">
            <v>COULOMMIERS</v>
          </cell>
        </row>
        <row r="9159">
          <cell r="F9159" t="str">
            <v>COULOMMIERS-LA-TOUR</v>
          </cell>
        </row>
        <row r="9160">
          <cell r="F9160" t="str">
            <v>COULON</v>
          </cell>
        </row>
        <row r="9161">
          <cell r="F9161" t="str">
            <v>COULONCES</v>
          </cell>
        </row>
        <row r="9162">
          <cell r="F9162" t="str">
            <v>COULONCES</v>
          </cell>
        </row>
        <row r="9163">
          <cell r="F9163" t="str">
            <v>COULONCHE</v>
          </cell>
        </row>
        <row r="9164">
          <cell r="F9164" t="str">
            <v>COULONGE</v>
          </cell>
        </row>
        <row r="9165">
          <cell r="F9165" t="str">
            <v>COULONGES</v>
          </cell>
        </row>
        <row r="9166">
          <cell r="F9166" t="str">
            <v>COULONGES</v>
          </cell>
        </row>
        <row r="9167">
          <cell r="F9167" t="str">
            <v>COULONGES</v>
          </cell>
        </row>
        <row r="9168">
          <cell r="F9168" t="str">
            <v>COULONGES-COHAN</v>
          </cell>
        </row>
        <row r="9169">
          <cell r="F9169" t="str">
            <v>COULONGES-LES-SABLONS</v>
          </cell>
        </row>
        <row r="9170">
          <cell r="F9170" t="str">
            <v>COULONGES-SUR-L'AUTIZE</v>
          </cell>
        </row>
        <row r="9171">
          <cell r="F9171" t="str">
            <v>COULONGES-SUR-SARTHE</v>
          </cell>
        </row>
        <row r="9172">
          <cell r="F9172" t="str">
            <v>COULONGES-THOUARSAIS</v>
          </cell>
        </row>
        <row r="9173">
          <cell r="F9173" t="str">
            <v>COULONVILLERS</v>
          </cell>
        </row>
        <row r="9174">
          <cell r="F9174" t="str">
            <v>COULOUME-MONDEBAT</v>
          </cell>
        </row>
        <row r="9175">
          <cell r="F9175" t="str">
            <v>COULOUNIEIX-CHAMIERS</v>
          </cell>
        </row>
        <row r="9176">
          <cell r="F9176" t="str">
            <v>COULOURS</v>
          </cell>
        </row>
        <row r="9177">
          <cell r="F9177" t="str">
            <v>COULOUTRE</v>
          </cell>
        </row>
        <row r="9178">
          <cell r="F9178" t="str">
            <v>COULOUVRAY-BOISBENATRE</v>
          </cell>
        </row>
        <row r="9179">
          <cell r="F9179" t="str">
            <v>COULVAIN</v>
          </cell>
        </row>
        <row r="9180">
          <cell r="F9180" t="str">
            <v>COULX</v>
          </cell>
        </row>
        <row r="9181">
          <cell r="F9181" t="str">
            <v>COUME</v>
          </cell>
        </row>
        <row r="9182">
          <cell r="F9182" t="str">
            <v>COUNOZOULS</v>
          </cell>
        </row>
        <row r="9183">
          <cell r="F9183" t="str">
            <v>COUPELLE-NEUVE</v>
          </cell>
        </row>
        <row r="9184">
          <cell r="F9184" t="str">
            <v>COUPELLE-VIEILLE</v>
          </cell>
        </row>
        <row r="9185">
          <cell r="F9185" t="str">
            <v>COUPESARTE</v>
          </cell>
        </row>
        <row r="9186">
          <cell r="F9186" t="str">
            <v>COUPETZ</v>
          </cell>
        </row>
        <row r="9187">
          <cell r="F9187" t="str">
            <v>COUPEVILLE</v>
          </cell>
        </row>
        <row r="9188">
          <cell r="F9188" t="str">
            <v>COUPIAC</v>
          </cell>
        </row>
        <row r="9189">
          <cell r="F9189" t="str">
            <v>COUPRAY</v>
          </cell>
        </row>
        <row r="9190">
          <cell r="F9190" t="str">
            <v>COUPRU</v>
          </cell>
        </row>
        <row r="9191">
          <cell r="F9191" t="str">
            <v>COUPTRAIN</v>
          </cell>
        </row>
        <row r="9192">
          <cell r="F9192" t="str">
            <v>COUPVRAY</v>
          </cell>
        </row>
        <row r="9193">
          <cell r="F9193" t="str">
            <v>COUQUEQUES</v>
          </cell>
        </row>
        <row r="9194">
          <cell r="F9194" t="str">
            <v>COURANCES</v>
          </cell>
        </row>
        <row r="9195">
          <cell r="F9195" t="str">
            <v>COURANT</v>
          </cell>
        </row>
        <row r="9196">
          <cell r="F9196" t="str">
            <v>COURBAN</v>
          </cell>
        </row>
        <row r="9197">
          <cell r="F9197" t="str">
            <v>COURBE</v>
          </cell>
        </row>
        <row r="9198">
          <cell r="F9198" t="str">
            <v>COURBEHAYE</v>
          </cell>
        </row>
        <row r="9199">
          <cell r="F9199" t="str">
            <v>COURBEPINE</v>
          </cell>
        </row>
        <row r="9200">
          <cell r="F9200" t="str">
            <v>COURBES</v>
          </cell>
        </row>
        <row r="9201">
          <cell r="F9201" t="str">
            <v>COURBESSEAUX</v>
          </cell>
        </row>
        <row r="9202">
          <cell r="F9202" t="str">
            <v>COURBETTE</v>
          </cell>
        </row>
        <row r="9203">
          <cell r="F9203" t="str">
            <v>COURBEVEILLE</v>
          </cell>
        </row>
        <row r="9204">
          <cell r="F9204" t="str">
            <v>COURBEVOIE</v>
          </cell>
        </row>
        <row r="9205">
          <cell r="F9205" t="str">
            <v>COURBIAC</v>
          </cell>
        </row>
        <row r="9206">
          <cell r="F9206" t="str">
            <v>COURBILLAC</v>
          </cell>
        </row>
        <row r="9207">
          <cell r="F9207" t="str">
            <v>COURBOIN</v>
          </cell>
        </row>
        <row r="9208">
          <cell r="F9208" t="str">
            <v>COURBOUZON</v>
          </cell>
        </row>
        <row r="9209">
          <cell r="F9209" t="str">
            <v>COURBOUZON</v>
          </cell>
        </row>
        <row r="9210">
          <cell r="F9210" t="str">
            <v>COURCAIS</v>
          </cell>
        </row>
        <row r="9211">
          <cell r="F9211" t="str">
            <v>COURCAY</v>
          </cell>
        </row>
        <row r="9212">
          <cell r="F9212" t="str">
            <v>COURCEBOEUFS</v>
          </cell>
        </row>
        <row r="9213">
          <cell r="F9213" t="str">
            <v>COURCELETTE</v>
          </cell>
        </row>
        <row r="9214">
          <cell r="F9214" t="str">
            <v>COURCELLES</v>
          </cell>
        </row>
        <row r="9215">
          <cell r="F9215" t="str">
            <v>COURCELLES</v>
          </cell>
        </row>
        <row r="9216">
          <cell r="F9216" t="str">
            <v>COURCELLES</v>
          </cell>
        </row>
        <row r="9217">
          <cell r="F9217" t="str">
            <v>COURCELLES</v>
          </cell>
        </row>
        <row r="9218">
          <cell r="F9218" t="str">
            <v>COURCELLES</v>
          </cell>
        </row>
        <row r="9219">
          <cell r="F9219" t="str">
            <v>COURCELLES</v>
          </cell>
        </row>
        <row r="9220">
          <cell r="F9220" t="str">
            <v>COURCELLES-AU-BOIS</v>
          </cell>
        </row>
        <row r="9221">
          <cell r="F9221" t="str">
            <v>COURCELLES-CHAUSSY</v>
          </cell>
        </row>
        <row r="9222">
          <cell r="F9222" t="str">
            <v>COURCELLES-DE-TOURAINE</v>
          </cell>
        </row>
        <row r="9223">
          <cell r="F9223" t="str">
            <v>COURCELLES-EN-BARROIS</v>
          </cell>
        </row>
        <row r="9224">
          <cell r="F9224" t="str">
            <v>COURCELLES-EN-BASSEE</v>
          </cell>
        </row>
        <row r="9225">
          <cell r="F9225" t="str">
            <v>COURCELLES-EN-MONTAGNE</v>
          </cell>
        </row>
        <row r="9226">
          <cell r="F9226" t="str">
            <v>COURCELLES-EPAYELLES</v>
          </cell>
        </row>
        <row r="9227">
          <cell r="F9227" t="str">
            <v>COURCELLES-FREMOY</v>
          </cell>
        </row>
        <row r="9228">
          <cell r="F9228" t="str">
            <v>COURCELLES-LA-FORET</v>
          </cell>
        </row>
        <row r="9229">
          <cell r="F9229" t="str">
            <v>COURCELLES-LE-COMTE</v>
          </cell>
        </row>
        <row r="9230">
          <cell r="F9230" t="str">
            <v>COURCELLES-LES-GISORS</v>
          </cell>
        </row>
        <row r="9231">
          <cell r="F9231" t="str">
            <v>COURCELLES-LES-LENS</v>
          </cell>
        </row>
        <row r="9232">
          <cell r="F9232" t="str">
            <v>COURCELLES-LES-MONTBARD</v>
          </cell>
        </row>
        <row r="9233">
          <cell r="F9233" t="str">
            <v>COURCELLES-LES-MONTBELIARD</v>
          </cell>
        </row>
        <row r="9234">
          <cell r="F9234" t="str">
            <v>COURCELLES-LES-SEMUR</v>
          </cell>
        </row>
        <row r="9235">
          <cell r="F9235" t="str">
            <v>COURCELLES-SAPICOURT</v>
          </cell>
        </row>
        <row r="9236">
          <cell r="F9236" t="str">
            <v>COURCELLES-SOUS-CHATENOIS</v>
          </cell>
        </row>
        <row r="9237">
          <cell r="F9237" t="str">
            <v>COURCELLES-SOUS-MOYENCOURT</v>
          </cell>
        </row>
        <row r="9238">
          <cell r="F9238" t="str">
            <v>COURCELLES-SOUS-THOIX</v>
          </cell>
        </row>
        <row r="9239">
          <cell r="F9239" t="str">
            <v>COURCELLES-SUR-AIRE</v>
          </cell>
        </row>
        <row r="9240">
          <cell r="F9240" t="str">
            <v>COURCELLES-SUR-BLAISE</v>
          </cell>
        </row>
        <row r="9241">
          <cell r="F9241" t="str">
            <v>COURCELLES-SUR-NIED</v>
          </cell>
        </row>
        <row r="9242">
          <cell r="F9242" t="str">
            <v>COURCELLES-SUR-SEINE</v>
          </cell>
        </row>
        <row r="9243">
          <cell r="F9243" t="str">
            <v>COURCELLES-SUR-VESLES</v>
          </cell>
        </row>
        <row r="9244">
          <cell r="F9244" t="str">
            <v>COURCELLES-SUR-VIOSNE</v>
          </cell>
        </row>
        <row r="9245">
          <cell r="F9245" t="str">
            <v>COURCELLES-SUR-VOIRE</v>
          </cell>
        </row>
        <row r="9246">
          <cell r="F9246" t="str">
            <v>COURCEMAIN</v>
          </cell>
        </row>
        <row r="9247">
          <cell r="F9247" t="str">
            <v>COURCEMONT</v>
          </cell>
        </row>
        <row r="9248">
          <cell r="F9248" t="str">
            <v>COURCERAC</v>
          </cell>
        </row>
        <row r="9249">
          <cell r="F9249" t="str">
            <v>COURCERAULT</v>
          </cell>
        </row>
        <row r="9250">
          <cell r="F9250" t="str">
            <v>COURCEROY</v>
          </cell>
        </row>
        <row r="9251">
          <cell r="F9251" t="str">
            <v>COURCHAMP</v>
          </cell>
        </row>
        <row r="9252">
          <cell r="F9252" t="str">
            <v>COURCHAMPS</v>
          </cell>
        </row>
        <row r="9253">
          <cell r="F9253" t="str">
            <v>COURCHAMPS</v>
          </cell>
        </row>
        <row r="9254">
          <cell r="F9254" t="str">
            <v>COURCHAPON</v>
          </cell>
        </row>
        <row r="9255">
          <cell r="F9255" t="str">
            <v>COURCHATON</v>
          </cell>
        </row>
        <row r="9256">
          <cell r="F9256" t="str">
            <v>COURCHELETTES</v>
          </cell>
        </row>
        <row r="9257">
          <cell r="F9257" t="str">
            <v>COUR-CHEVERNY</v>
          </cell>
        </row>
        <row r="9258">
          <cell r="F9258" t="str">
            <v>COURCITE</v>
          </cell>
        </row>
        <row r="9259">
          <cell r="F9259" t="str">
            <v>COURCIVAL</v>
          </cell>
        </row>
        <row r="9260">
          <cell r="F9260" t="str">
            <v>COURCOME</v>
          </cell>
        </row>
        <row r="9261">
          <cell r="F9261" t="str">
            <v>COURCON</v>
          </cell>
        </row>
        <row r="9262">
          <cell r="F9262" t="str">
            <v>COURCOUE</v>
          </cell>
        </row>
        <row r="9263">
          <cell r="F9263" t="str">
            <v>COURCOURONNES</v>
          </cell>
        </row>
        <row r="9264">
          <cell r="F9264" t="str">
            <v>COURCOURY</v>
          </cell>
        </row>
        <row r="9265">
          <cell r="F9265" t="str">
            <v>COURCUIRE</v>
          </cell>
        </row>
        <row r="9266">
          <cell r="F9266" t="str">
            <v>COURCY</v>
          </cell>
        </row>
        <row r="9267">
          <cell r="F9267" t="str">
            <v>COURCY</v>
          </cell>
        </row>
        <row r="9268">
          <cell r="F9268" t="str">
            <v>COURCY</v>
          </cell>
        </row>
        <row r="9269">
          <cell r="F9269" t="str">
            <v>COURCY-AUX-LOGES</v>
          </cell>
        </row>
        <row r="9270">
          <cell r="F9270" t="str">
            <v>COURDEMANCHE</v>
          </cell>
        </row>
        <row r="9271">
          <cell r="F9271" t="str">
            <v>COURDEMANCHE</v>
          </cell>
        </row>
        <row r="9272">
          <cell r="F9272" t="str">
            <v>COURDEMANGES</v>
          </cell>
        </row>
        <row r="9273">
          <cell r="F9273" t="str">
            <v>COURDIMANCHE</v>
          </cell>
        </row>
        <row r="9274">
          <cell r="F9274" t="str">
            <v>COURDIMANCHE-SUR-ESSONNE</v>
          </cell>
        </row>
        <row r="9275">
          <cell r="F9275" t="str">
            <v>COURET</v>
          </cell>
        </row>
        <row r="9276">
          <cell r="F9276" t="str">
            <v>COUR-ET-BUIS</v>
          </cell>
        </row>
        <row r="9277">
          <cell r="F9277" t="str">
            <v>COURGAINS</v>
          </cell>
        </row>
        <row r="9278">
          <cell r="F9278" t="str">
            <v>COURGEAC</v>
          </cell>
        </row>
        <row r="9279">
          <cell r="F9279" t="str">
            <v>COURGENARD</v>
          </cell>
        </row>
        <row r="9280">
          <cell r="F9280" t="str">
            <v>COURGENAY</v>
          </cell>
        </row>
        <row r="9281">
          <cell r="F9281" t="str">
            <v>COURGENT</v>
          </cell>
        </row>
        <row r="9282">
          <cell r="F9282" t="str">
            <v>COURGEON</v>
          </cell>
        </row>
        <row r="9283">
          <cell r="F9283" t="str">
            <v>COURGEOUT</v>
          </cell>
        </row>
        <row r="9284">
          <cell r="F9284" t="str">
            <v>COURGIS</v>
          </cell>
        </row>
        <row r="9285">
          <cell r="F9285" t="str">
            <v>COURGIVAUX</v>
          </cell>
        </row>
        <row r="9286">
          <cell r="F9286" t="str">
            <v>COURGOUL</v>
          </cell>
        </row>
        <row r="9287">
          <cell r="F9287" t="str">
            <v>COURJEONNET</v>
          </cell>
        </row>
        <row r="9288">
          <cell r="F9288" t="str">
            <v>COURLAC</v>
          </cell>
        </row>
        <row r="9289">
          <cell r="F9289" t="str">
            <v>COURLANDON</v>
          </cell>
        </row>
        <row r="9290">
          <cell r="F9290" t="str">
            <v>COURLANS</v>
          </cell>
        </row>
        <row r="9291">
          <cell r="F9291" t="str">
            <v>COURLAOUX</v>
          </cell>
        </row>
        <row r="9292">
          <cell r="F9292" t="str">
            <v>COURLAY</v>
          </cell>
        </row>
        <row r="9293">
          <cell r="F9293" t="str">
            <v>COURLEON</v>
          </cell>
        </row>
        <row r="9294">
          <cell r="F9294" t="str">
            <v>COUR-L'EVEQUE</v>
          </cell>
        </row>
        <row r="9295">
          <cell r="F9295" t="str">
            <v>COURLON</v>
          </cell>
        </row>
        <row r="9296">
          <cell r="F9296" t="str">
            <v>COURLON-SUR-YONNE</v>
          </cell>
        </row>
        <row r="9297">
          <cell r="F9297" t="str">
            <v>COURMANGOUX</v>
          </cell>
        </row>
        <row r="9298">
          <cell r="F9298" t="str">
            <v>COUR-MARIGNY</v>
          </cell>
        </row>
        <row r="9299">
          <cell r="F9299" t="str">
            <v>COURMAS</v>
          </cell>
        </row>
        <row r="9300">
          <cell r="F9300" t="str">
            <v>COURMELLES</v>
          </cell>
        </row>
        <row r="9301">
          <cell r="F9301" t="str">
            <v>COURMEMIN</v>
          </cell>
        </row>
        <row r="9302">
          <cell r="F9302" t="str">
            <v>COURMENIL</v>
          </cell>
        </row>
        <row r="9303">
          <cell r="F9303" t="str">
            <v>COURMES</v>
          </cell>
        </row>
        <row r="9304">
          <cell r="F9304" t="str">
            <v>COURMONT</v>
          </cell>
        </row>
        <row r="9305">
          <cell r="F9305" t="str">
            <v>COURMONT</v>
          </cell>
        </row>
        <row r="9306">
          <cell r="F9306" t="str">
            <v>COURNANEL</v>
          </cell>
        </row>
        <row r="9307">
          <cell r="F9307" t="str">
            <v>COURNEUVE</v>
          </cell>
        </row>
        <row r="9308">
          <cell r="F9308" t="str">
            <v>COURNIOU</v>
          </cell>
        </row>
        <row r="9309">
          <cell r="F9309" t="str">
            <v>COURNOLS</v>
          </cell>
        </row>
        <row r="9310">
          <cell r="F9310" t="str">
            <v>COURNON</v>
          </cell>
        </row>
        <row r="9311">
          <cell r="F9311" t="str">
            <v>COURNON-D'AUVERGNE</v>
          </cell>
        </row>
        <row r="9312">
          <cell r="F9312" t="str">
            <v>COURNONSEC</v>
          </cell>
        </row>
        <row r="9313">
          <cell r="F9313" t="str">
            <v>COURNONTERRAL</v>
          </cell>
        </row>
        <row r="9314">
          <cell r="F9314" t="str">
            <v>COURONNE</v>
          </cell>
        </row>
        <row r="9315">
          <cell r="F9315" t="str">
            <v>COUROUVRE</v>
          </cell>
        </row>
        <row r="9316">
          <cell r="F9316" t="str">
            <v>COURPALAY</v>
          </cell>
        </row>
        <row r="9317">
          <cell r="F9317" t="str">
            <v>COURPIAC</v>
          </cell>
        </row>
        <row r="9318">
          <cell r="F9318" t="str">
            <v>COURPIERE</v>
          </cell>
        </row>
        <row r="9319">
          <cell r="F9319" t="str">
            <v>COURPIGNAC</v>
          </cell>
        </row>
        <row r="9320">
          <cell r="F9320" t="str">
            <v>COURQUETAINE</v>
          </cell>
        </row>
        <row r="9321">
          <cell r="F9321" t="str">
            <v>COURRENSAN</v>
          </cell>
        </row>
        <row r="9322">
          <cell r="F9322" t="str">
            <v>COURRIERES</v>
          </cell>
        </row>
        <row r="9323">
          <cell r="F9323" t="str">
            <v>COURRIS</v>
          </cell>
        </row>
        <row r="9324">
          <cell r="F9324" t="str">
            <v>COURRY</v>
          </cell>
        </row>
        <row r="9325">
          <cell r="F9325" t="str">
            <v>COURS</v>
          </cell>
        </row>
        <row r="9326">
          <cell r="F9326" t="str">
            <v>COURS</v>
          </cell>
        </row>
        <row r="9327">
          <cell r="F9327" t="str">
            <v>COURS</v>
          </cell>
        </row>
        <row r="9328">
          <cell r="F9328" t="str">
            <v>COURS</v>
          </cell>
        </row>
        <row r="9329">
          <cell r="F9329" t="str">
            <v>COURSAC</v>
          </cell>
        </row>
        <row r="9330">
          <cell r="F9330" t="str">
            <v>COUR-SAINT-MAURICE</v>
          </cell>
        </row>
        <row r="9331">
          <cell r="F9331" t="str">
            <v>COURSAN</v>
          </cell>
        </row>
        <row r="9332">
          <cell r="F9332" t="str">
            <v>COURSAN-EN-OTHE</v>
          </cell>
        </row>
        <row r="9333">
          <cell r="F9333" t="str">
            <v>COURS-DE-MONSEGUR</v>
          </cell>
        </row>
        <row r="9334">
          <cell r="F9334" t="str">
            <v>COURS-DE-PILE</v>
          </cell>
        </row>
        <row r="9335">
          <cell r="F9335" t="str">
            <v>COURSEGOULES</v>
          </cell>
        </row>
        <row r="9336">
          <cell r="F9336" t="str">
            <v>COURSET</v>
          </cell>
        </row>
        <row r="9337">
          <cell r="F9337" t="str">
            <v>COURSEULLES-SUR-MER</v>
          </cell>
        </row>
        <row r="9338">
          <cell r="F9338" t="str">
            <v>COURS-LA-VILLE</v>
          </cell>
        </row>
        <row r="9339">
          <cell r="F9339" t="str">
            <v>COURS-LES-BAINS</v>
          </cell>
        </row>
        <row r="9340">
          <cell r="F9340" t="str">
            <v>COURS-LES-BARRES</v>
          </cell>
        </row>
        <row r="9341">
          <cell r="F9341" t="str">
            <v>COURSON</v>
          </cell>
        </row>
        <row r="9342">
          <cell r="F9342" t="str">
            <v>COURSON-LES-CARRIERES</v>
          </cell>
        </row>
        <row r="9343">
          <cell r="F9343" t="str">
            <v>COURSON-MONTELOUP</v>
          </cell>
        </row>
        <row r="9344">
          <cell r="F9344" t="str">
            <v>COUR-SUR-LOIRE</v>
          </cell>
        </row>
        <row r="9345">
          <cell r="F9345" t="str">
            <v>COURTACON</v>
          </cell>
        </row>
        <row r="9346">
          <cell r="F9346" t="str">
            <v>COURTAGNON</v>
          </cell>
        </row>
        <row r="9347">
          <cell r="F9347" t="str">
            <v>COURTALAIN</v>
          </cell>
        </row>
        <row r="9348">
          <cell r="F9348" t="str">
            <v>COURTAOULT</v>
          </cell>
        </row>
        <row r="9349">
          <cell r="F9349" t="str">
            <v>COURTAULY</v>
          </cell>
        </row>
        <row r="9350">
          <cell r="F9350" t="str">
            <v>COURTAVON</v>
          </cell>
        </row>
        <row r="9351">
          <cell r="F9351" t="str">
            <v>COURTEFONTAINE</v>
          </cell>
        </row>
        <row r="9352">
          <cell r="F9352" t="str">
            <v>COURTEFONTAINE</v>
          </cell>
        </row>
        <row r="9353">
          <cell r="F9353" t="str">
            <v>COURTEILLES</v>
          </cell>
        </row>
        <row r="9354">
          <cell r="F9354" t="str">
            <v>COURTEIX</v>
          </cell>
        </row>
        <row r="9355">
          <cell r="F9355" t="str">
            <v>COURTELEVANT</v>
          </cell>
        </row>
        <row r="9356">
          <cell r="F9356" t="str">
            <v>COURTEMANCHE</v>
          </cell>
        </row>
        <row r="9357">
          <cell r="F9357" t="str">
            <v>COURTEMAUX</v>
          </cell>
        </row>
        <row r="9358">
          <cell r="F9358" t="str">
            <v>COURTEMONT</v>
          </cell>
        </row>
        <row r="9359">
          <cell r="F9359" t="str">
            <v>COURTEMONT-VARENNES</v>
          </cell>
        </row>
        <row r="9360">
          <cell r="F9360" t="str">
            <v>COURTEMPIERRE</v>
          </cell>
        </row>
        <row r="9361">
          <cell r="F9361" t="str">
            <v>COURTENAY</v>
          </cell>
        </row>
        <row r="9362">
          <cell r="F9362" t="str">
            <v>COURTENAY</v>
          </cell>
        </row>
        <row r="9363">
          <cell r="F9363" t="str">
            <v>COURTENOT</v>
          </cell>
        </row>
        <row r="9364">
          <cell r="F9364" t="str">
            <v>COURTERANGES</v>
          </cell>
        </row>
        <row r="9365">
          <cell r="F9365" t="str">
            <v>COURTERON</v>
          </cell>
        </row>
        <row r="9366">
          <cell r="F9366" t="str">
            <v>COURTES</v>
          </cell>
        </row>
        <row r="9367">
          <cell r="F9367" t="str">
            <v>COURTESOULT-ET-GATEY</v>
          </cell>
        </row>
        <row r="9368">
          <cell r="F9368" t="str">
            <v>COURTETAIN-ET-SALANS</v>
          </cell>
        </row>
        <row r="9369">
          <cell r="F9369" t="str">
            <v>COURTETE</v>
          </cell>
        </row>
        <row r="9370">
          <cell r="F9370" t="str">
            <v>COURTEUIL</v>
          </cell>
        </row>
        <row r="9371">
          <cell r="F9371" t="str">
            <v>COURTHEZON</v>
          </cell>
        </row>
        <row r="9372">
          <cell r="F9372" t="str">
            <v>COURTHIEZY</v>
          </cell>
        </row>
        <row r="9373">
          <cell r="F9373" t="str">
            <v>COURTIES</v>
          </cell>
        </row>
        <row r="9374">
          <cell r="F9374" t="str">
            <v>COURTIEUX</v>
          </cell>
        </row>
        <row r="9375">
          <cell r="F9375" t="str">
            <v>COURTILLERS</v>
          </cell>
        </row>
        <row r="9376">
          <cell r="F9376" t="str">
            <v>COURTILS</v>
          </cell>
        </row>
        <row r="9377">
          <cell r="F9377" t="str">
            <v>COURTINE</v>
          </cell>
        </row>
        <row r="9378">
          <cell r="F9378" t="str">
            <v>COURTISOLS</v>
          </cell>
        </row>
        <row r="9379">
          <cell r="F9379" t="str">
            <v>COURTIVRON</v>
          </cell>
        </row>
        <row r="9380">
          <cell r="F9380" t="str">
            <v>COURTOIN</v>
          </cell>
        </row>
        <row r="9381">
          <cell r="F9381" t="str">
            <v>COURTOIS-SUR-YONNE</v>
          </cell>
        </row>
        <row r="9382">
          <cell r="F9382" t="str">
            <v>COURTOMER</v>
          </cell>
        </row>
        <row r="9383">
          <cell r="F9383" t="str">
            <v>COURTOMER</v>
          </cell>
        </row>
        <row r="9384">
          <cell r="F9384" t="str">
            <v>COURTONNE-LA-MEURDRAC</v>
          </cell>
        </row>
        <row r="9385">
          <cell r="F9385" t="str">
            <v>COURTONNE-LES-DEUX-EGLISES</v>
          </cell>
        </row>
        <row r="9386">
          <cell r="F9386" t="str">
            <v>COURTRIZY-ET-FUSSIGNY</v>
          </cell>
        </row>
        <row r="9387">
          <cell r="F9387" t="str">
            <v>COURTRY</v>
          </cell>
        </row>
        <row r="9388">
          <cell r="F9388" t="str">
            <v>COURVAUDON</v>
          </cell>
        </row>
        <row r="9389">
          <cell r="F9389" t="str">
            <v>COURVIERES</v>
          </cell>
        </row>
        <row r="9390">
          <cell r="F9390" t="str">
            <v>COURVILLE</v>
          </cell>
        </row>
        <row r="9391">
          <cell r="F9391" t="str">
            <v>COURVILLE-SUR-EURE</v>
          </cell>
        </row>
        <row r="9392">
          <cell r="F9392" t="str">
            <v>COURZIEU</v>
          </cell>
        </row>
        <row r="9393">
          <cell r="F9393" t="str">
            <v>COUSANCE</v>
          </cell>
        </row>
        <row r="9394">
          <cell r="F9394" t="str">
            <v>COUSANCES-LES-FORGES</v>
          </cell>
        </row>
        <row r="9395">
          <cell r="F9395" t="str">
            <v>COUSANCES-LES-TRICONVILLE</v>
          </cell>
        </row>
        <row r="9396">
          <cell r="F9396" t="str">
            <v>COUSOLRE</v>
          </cell>
        </row>
        <row r="9397">
          <cell r="F9397" t="str">
            <v>COUSSA</v>
          </cell>
        </row>
        <row r="9398">
          <cell r="F9398" t="str">
            <v>COUSSAC-BONNEVAL</v>
          </cell>
        </row>
        <row r="9399">
          <cell r="F9399" t="str">
            <v>COUSSAN</v>
          </cell>
        </row>
        <row r="9400">
          <cell r="F9400" t="str">
            <v>COUSSAY</v>
          </cell>
        </row>
        <row r="9401">
          <cell r="F9401" t="str">
            <v>COUSSAY-LES-BOIS</v>
          </cell>
        </row>
        <row r="9402">
          <cell r="F9402" t="str">
            <v>COUSSEGREY</v>
          </cell>
        </row>
        <row r="9403">
          <cell r="F9403" t="str">
            <v>COUSSERGUES</v>
          </cell>
        </row>
        <row r="9404">
          <cell r="F9404" t="str">
            <v>COUSSEY</v>
          </cell>
        </row>
        <row r="9405">
          <cell r="F9405" t="str">
            <v>COUST</v>
          </cell>
        </row>
        <row r="9406">
          <cell r="F9406" t="str">
            <v>COUSTAUSSA</v>
          </cell>
        </row>
        <row r="9407">
          <cell r="F9407" t="str">
            <v>COUSTOUGE</v>
          </cell>
        </row>
        <row r="9408">
          <cell r="F9408" t="str">
            <v>COUSTOUGES</v>
          </cell>
        </row>
        <row r="9409">
          <cell r="F9409" t="str">
            <v>COUTANCES</v>
          </cell>
        </row>
        <row r="9410">
          <cell r="F9410" t="str">
            <v>COUTANSOUZE</v>
          </cell>
        </row>
        <row r="9411">
          <cell r="F9411" t="str">
            <v>COUTARNOUX</v>
          </cell>
        </row>
        <row r="9412">
          <cell r="F9412" t="str">
            <v>COUTENCON</v>
          </cell>
        </row>
        <row r="9413">
          <cell r="F9413" t="str">
            <v>COUTENS</v>
          </cell>
        </row>
        <row r="9414">
          <cell r="F9414" t="str">
            <v>COUTERNE</v>
          </cell>
        </row>
        <row r="9415">
          <cell r="F9415" t="str">
            <v>COUTERNON</v>
          </cell>
        </row>
        <row r="9416">
          <cell r="F9416" t="str">
            <v>COUTEUGES</v>
          </cell>
        </row>
        <row r="9417">
          <cell r="F9417" t="str">
            <v>COUTEVROULT</v>
          </cell>
        </row>
        <row r="9418">
          <cell r="F9418" t="str">
            <v>COUTHENANS</v>
          </cell>
        </row>
        <row r="9419">
          <cell r="F9419" t="str">
            <v>COUTHURES-SUR-GARONNE</v>
          </cell>
        </row>
        <row r="9420">
          <cell r="F9420" t="str">
            <v>COUTICHES</v>
          </cell>
        </row>
        <row r="9421">
          <cell r="F9421" t="str">
            <v>COUTIERES</v>
          </cell>
        </row>
        <row r="9422">
          <cell r="F9422" t="str">
            <v>COUTOUVRE</v>
          </cell>
        </row>
        <row r="9423">
          <cell r="F9423" t="str">
            <v>COUTRAS</v>
          </cell>
        </row>
        <row r="9424">
          <cell r="F9424" t="str">
            <v>COUTURE</v>
          </cell>
        </row>
        <row r="9425">
          <cell r="F9425" t="str">
            <v>COUTURE</v>
          </cell>
        </row>
        <row r="9426">
          <cell r="F9426" t="str">
            <v>COUTURE</v>
          </cell>
        </row>
        <row r="9427">
          <cell r="F9427" t="str">
            <v>COUTURE-BOUSSEY</v>
          </cell>
        </row>
        <row r="9428">
          <cell r="F9428" t="str">
            <v>COUTURE-D'ARGENSON</v>
          </cell>
        </row>
        <row r="9429">
          <cell r="F9429" t="str">
            <v>COUTURELLE</v>
          </cell>
        </row>
        <row r="9430">
          <cell r="F9430" t="str">
            <v>COUTURES</v>
          </cell>
        </row>
        <row r="9431">
          <cell r="F9431" t="str">
            <v>COUTURES</v>
          </cell>
        </row>
        <row r="9432">
          <cell r="F9432" t="str">
            <v>COUTURES</v>
          </cell>
        </row>
        <row r="9433">
          <cell r="F9433" t="str">
            <v>COUTURES</v>
          </cell>
        </row>
        <row r="9434">
          <cell r="F9434" t="str">
            <v>COUTURE-SUR-LOIR</v>
          </cell>
        </row>
        <row r="9435">
          <cell r="F9435" t="str">
            <v>COUVAINS</v>
          </cell>
        </row>
        <row r="9436">
          <cell r="F9436" t="str">
            <v>COUVAINS</v>
          </cell>
        </row>
        <row r="9437">
          <cell r="F9437" t="str">
            <v>COUVERTOIRADE</v>
          </cell>
        </row>
        <row r="9438">
          <cell r="F9438" t="str">
            <v>COUVERTPUIS</v>
          </cell>
        </row>
        <row r="9439">
          <cell r="F9439" t="str">
            <v>COUVIGNON</v>
          </cell>
        </row>
        <row r="9440">
          <cell r="F9440" t="str">
            <v>COUVILLE</v>
          </cell>
        </row>
        <row r="9441">
          <cell r="F9441" t="str">
            <v>COUVONGES</v>
          </cell>
        </row>
        <row r="9442">
          <cell r="F9442" t="str">
            <v>COUVRELLES</v>
          </cell>
        </row>
        <row r="9443">
          <cell r="F9443" t="str">
            <v>COUVRON-ET-AUMENCOURT</v>
          </cell>
        </row>
        <row r="9444">
          <cell r="F9444" t="str">
            <v>COUVROT</v>
          </cell>
        </row>
        <row r="9445">
          <cell r="F9445" t="str">
            <v>COUX</v>
          </cell>
        </row>
        <row r="9446">
          <cell r="F9446" t="str">
            <v>COUX</v>
          </cell>
        </row>
        <row r="9447">
          <cell r="F9447" t="str">
            <v>COUX-ET-BIGAROQUE</v>
          </cell>
        </row>
        <row r="9448">
          <cell r="F9448" t="str">
            <v>COUY</v>
          </cell>
        </row>
        <row r="9449">
          <cell r="F9449" t="str">
            <v>COUYERE</v>
          </cell>
        </row>
        <row r="9450">
          <cell r="F9450" t="str">
            <v>COUZE-ET-SAINT-FRONT</v>
          </cell>
        </row>
        <row r="9451">
          <cell r="F9451" t="str">
            <v>COUZEIX</v>
          </cell>
        </row>
        <row r="9452">
          <cell r="F9452" t="str">
            <v>COUZIERS</v>
          </cell>
        </row>
        <row r="9453">
          <cell r="F9453" t="str">
            <v>COUZON</v>
          </cell>
        </row>
        <row r="9454">
          <cell r="F9454" t="str">
            <v>COUZON-AU-MONT-D'OR</v>
          </cell>
        </row>
        <row r="9455">
          <cell r="F9455" t="str">
            <v>COUZOU</v>
          </cell>
        </row>
        <row r="9456">
          <cell r="F9456" t="str">
            <v>COX</v>
          </cell>
        </row>
        <row r="9457">
          <cell r="F9457" t="str">
            <v>COYECQUES</v>
          </cell>
        </row>
        <row r="9458">
          <cell r="F9458" t="str">
            <v>COYE-LA-FORET</v>
          </cell>
        </row>
        <row r="9459">
          <cell r="F9459" t="str">
            <v>COYOLLES</v>
          </cell>
        </row>
        <row r="9460">
          <cell r="F9460" t="str">
            <v>COYRIERE</v>
          </cell>
        </row>
        <row r="9461">
          <cell r="F9461" t="str">
            <v>COYRON</v>
          </cell>
        </row>
        <row r="9462">
          <cell r="F9462" t="str">
            <v>COYVILLER</v>
          </cell>
        </row>
        <row r="9463">
          <cell r="F9463" t="str">
            <v>COZES</v>
          </cell>
        </row>
        <row r="9464">
          <cell r="F9464" t="str">
            <v>COZZANO</v>
          </cell>
        </row>
        <row r="9465">
          <cell r="F9465" t="str">
            <v>CRACH</v>
          </cell>
        </row>
        <row r="9466">
          <cell r="F9466" t="str">
            <v>CRACHIER</v>
          </cell>
        </row>
        <row r="9467">
          <cell r="F9467" t="str">
            <v>CRAIN</v>
          </cell>
        </row>
        <row r="9468">
          <cell r="F9468" t="str">
            <v>CRAINCOURT</v>
          </cell>
        </row>
        <row r="9469">
          <cell r="F9469" t="str">
            <v>CRAINTILLEUX</v>
          </cell>
        </row>
        <row r="9470">
          <cell r="F9470" t="str">
            <v>CRAINVILLIERS</v>
          </cell>
        </row>
        <row r="9471">
          <cell r="F9471" t="str">
            <v>CRAMAILLE</v>
          </cell>
        </row>
        <row r="9472">
          <cell r="F9472" t="str">
            <v>CRAMANS</v>
          </cell>
        </row>
        <row r="9473">
          <cell r="F9473" t="str">
            <v>CRAMANT</v>
          </cell>
        </row>
        <row r="9474">
          <cell r="F9474" t="str">
            <v>CRAMCHABAN</v>
          </cell>
        </row>
        <row r="9475">
          <cell r="F9475" t="str">
            <v>CRAMENIL</v>
          </cell>
        </row>
        <row r="9476">
          <cell r="F9476" t="str">
            <v>CRAMOISY</v>
          </cell>
        </row>
        <row r="9477">
          <cell r="F9477" t="str">
            <v>CRAMONT</v>
          </cell>
        </row>
        <row r="9478">
          <cell r="F9478" t="str">
            <v>CRAMPAGNA</v>
          </cell>
        </row>
        <row r="9479">
          <cell r="F9479" t="str">
            <v>CRANCEY</v>
          </cell>
        </row>
        <row r="9480">
          <cell r="F9480" t="str">
            <v>CRANCOT</v>
          </cell>
        </row>
        <row r="9481">
          <cell r="F9481" t="str">
            <v>CRANDELLES</v>
          </cell>
        </row>
        <row r="9482">
          <cell r="F9482" t="str">
            <v>CRAN-GEVRIER</v>
          </cell>
        </row>
        <row r="9483">
          <cell r="F9483" t="str">
            <v>CRANNES-EN-CHAMPAGNE</v>
          </cell>
        </row>
        <row r="9484">
          <cell r="F9484" t="str">
            <v>CRANS</v>
          </cell>
        </row>
        <row r="9485">
          <cell r="F9485" t="str">
            <v>CRANS</v>
          </cell>
        </row>
        <row r="9486">
          <cell r="F9486" t="str">
            <v>CRANSAC</v>
          </cell>
        </row>
        <row r="9487">
          <cell r="F9487" t="str">
            <v>CRANTENOY</v>
          </cell>
        </row>
        <row r="9488">
          <cell r="F9488" t="str">
            <v>CRANVES-SALES</v>
          </cell>
        </row>
        <row r="9489">
          <cell r="F9489" t="str">
            <v>CRAON</v>
          </cell>
        </row>
        <row r="9490">
          <cell r="F9490" t="str">
            <v>CRAON</v>
          </cell>
        </row>
        <row r="9491">
          <cell r="F9491" t="str">
            <v>CRAONNE</v>
          </cell>
        </row>
        <row r="9492">
          <cell r="F9492" t="str">
            <v>CRAONNELLE</v>
          </cell>
        </row>
        <row r="9493">
          <cell r="F9493" t="str">
            <v>CRAPEAUMESNIL</v>
          </cell>
        </row>
        <row r="9494">
          <cell r="F9494" t="str">
            <v>CRAPONNE</v>
          </cell>
        </row>
        <row r="9495">
          <cell r="F9495" t="str">
            <v>CRAPONNE-SUR-ARZON</v>
          </cell>
        </row>
        <row r="9496">
          <cell r="F9496" t="str">
            <v>CRAS</v>
          </cell>
        </row>
        <row r="9497">
          <cell r="F9497" t="str">
            <v>CRAS</v>
          </cell>
        </row>
        <row r="9498">
          <cell r="F9498" t="str">
            <v>CRAS-SUR-REYSSOUZE</v>
          </cell>
        </row>
        <row r="9499">
          <cell r="F9499" t="str">
            <v>CRASTATT</v>
          </cell>
        </row>
        <row r="9500">
          <cell r="F9500" t="str">
            <v>CRASTES</v>
          </cell>
        </row>
        <row r="9501">
          <cell r="F9501" t="str">
            <v>CRASVILLE</v>
          </cell>
        </row>
        <row r="9502">
          <cell r="F9502" t="str">
            <v>CRASVILLE</v>
          </cell>
        </row>
        <row r="9503">
          <cell r="F9503" t="str">
            <v>CRASVILLE-LA-MALLET</v>
          </cell>
        </row>
        <row r="9504">
          <cell r="F9504" t="str">
            <v>CRASVILLE-LA-ROCQUEFORT</v>
          </cell>
        </row>
        <row r="9505">
          <cell r="F9505" t="str">
            <v>CRAU</v>
          </cell>
        </row>
        <row r="9506">
          <cell r="F9506" t="str">
            <v>CRAVANCHE</v>
          </cell>
        </row>
        <row r="9507">
          <cell r="F9507" t="str">
            <v>CRAVANS</v>
          </cell>
        </row>
        <row r="9508">
          <cell r="F9508" t="str">
            <v>CRAVANT</v>
          </cell>
        </row>
        <row r="9509">
          <cell r="F9509" t="str">
            <v>CRAVANT</v>
          </cell>
        </row>
        <row r="9510">
          <cell r="F9510" t="str">
            <v>CRAVANT-LES-COTEAUX</v>
          </cell>
        </row>
        <row r="9511">
          <cell r="F9511" t="str">
            <v>CRAVENCERES</v>
          </cell>
        </row>
        <row r="9512">
          <cell r="F9512" t="str">
            <v>CRAVENT</v>
          </cell>
        </row>
        <row r="9513">
          <cell r="F9513" t="str">
            <v>CRAYSSAC</v>
          </cell>
        </row>
        <row r="9514">
          <cell r="F9514" t="str">
            <v>CRAYWICK</v>
          </cell>
        </row>
        <row r="9515">
          <cell r="F9515" t="str">
            <v>CRAZANNES</v>
          </cell>
        </row>
        <row r="9516">
          <cell r="F9516" t="str">
            <v>CRE</v>
          </cell>
        </row>
        <row r="9517">
          <cell r="F9517" t="str">
            <v>CREANCES</v>
          </cell>
        </row>
        <row r="9518">
          <cell r="F9518" t="str">
            <v>CREANCEY</v>
          </cell>
        </row>
        <row r="9519">
          <cell r="F9519" t="str">
            <v>CRECEY-SUR-TILLE</v>
          </cell>
        </row>
        <row r="9520">
          <cell r="F9520" t="str">
            <v>CRECHE</v>
          </cell>
        </row>
        <row r="9521">
          <cell r="F9521" t="str">
            <v>CRECHES-SUR-SAONE</v>
          </cell>
        </row>
        <row r="9522">
          <cell r="F9522" t="str">
            <v>CRECHETS</v>
          </cell>
        </row>
        <row r="9523">
          <cell r="F9523" t="str">
            <v>CRECHY</v>
          </cell>
        </row>
        <row r="9524">
          <cell r="F9524" t="str">
            <v>CRECY-AU-MONT</v>
          </cell>
        </row>
        <row r="9525">
          <cell r="F9525" t="str">
            <v>CRECY-COUVE</v>
          </cell>
        </row>
        <row r="9526">
          <cell r="F9526" t="str">
            <v>CRECY-EN-PONTHIEU</v>
          </cell>
        </row>
        <row r="9527">
          <cell r="F9527" t="str">
            <v>CRECY-LA-CHAPELLE</v>
          </cell>
        </row>
        <row r="9528">
          <cell r="F9528" t="str">
            <v>CRECY-SUR-SERRE</v>
          </cell>
        </row>
        <row r="9529">
          <cell r="F9529" t="str">
            <v>CREDIN</v>
          </cell>
        </row>
        <row r="9530">
          <cell r="F9530" t="str">
            <v>CREGOLS</v>
          </cell>
        </row>
        <row r="9531">
          <cell r="F9531" t="str">
            <v>CREGY-LES-MEAUX</v>
          </cell>
        </row>
        <row r="9532">
          <cell r="F9532" t="str">
            <v>CREHANGE</v>
          </cell>
        </row>
        <row r="9533">
          <cell r="F9533" t="str">
            <v>CREHEN</v>
          </cell>
        </row>
        <row r="9534">
          <cell r="F9534" t="str">
            <v>CREIL</v>
          </cell>
        </row>
        <row r="9535">
          <cell r="F9535" t="str">
            <v>CREISSAN</v>
          </cell>
        </row>
        <row r="9536">
          <cell r="F9536" t="str">
            <v>CREISSELS</v>
          </cell>
        </row>
        <row r="9537">
          <cell r="F9537" t="str">
            <v>CREMAREST</v>
          </cell>
        </row>
        <row r="9538">
          <cell r="F9538" t="str">
            <v>CREMEAUX</v>
          </cell>
        </row>
        <row r="9539">
          <cell r="F9539" t="str">
            <v>CREMERY</v>
          </cell>
        </row>
        <row r="9540">
          <cell r="F9540" t="str">
            <v>CREMIEU</v>
          </cell>
        </row>
        <row r="9541">
          <cell r="F9541" t="str">
            <v>CREMPIGNY-BONNEGUETE</v>
          </cell>
        </row>
        <row r="9542">
          <cell r="F9542" t="str">
            <v>CREMPS</v>
          </cell>
        </row>
        <row r="9543">
          <cell r="F9543" t="str">
            <v>CRENANS</v>
          </cell>
        </row>
        <row r="9544">
          <cell r="F9544" t="str">
            <v>CRENEY-PRES-TROYES</v>
          </cell>
        </row>
        <row r="9545">
          <cell r="F9545" t="str">
            <v>CRENNES-SUR-FRAUBEE</v>
          </cell>
        </row>
        <row r="9546">
          <cell r="F9546" t="str">
            <v>CREON</v>
          </cell>
        </row>
        <row r="9547">
          <cell r="F9547" t="str">
            <v>CREON-D'ARMAGNAC</v>
          </cell>
        </row>
        <row r="9548">
          <cell r="F9548" t="str">
            <v>CREOT</v>
          </cell>
        </row>
        <row r="9549">
          <cell r="F9549" t="str">
            <v>CREPAND</v>
          </cell>
        </row>
        <row r="9550">
          <cell r="F9550" t="str">
            <v>CREPEY</v>
          </cell>
        </row>
        <row r="9551">
          <cell r="F9551" t="str">
            <v>CREPOL</v>
          </cell>
        </row>
        <row r="9552">
          <cell r="F9552" t="str">
            <v>CREPON</v>
          </cell>
        </row>
        <row r="9553">
          <cell r="F9553" t="str">
            <v>CREPY</v>
          </cell>
        </row>
        <row r="9554">
          <cell r="F9554" t="str">
            <v>CREPY</v>
          </cell>
        </row>
        <row r="9555">
          <cell r="F9555" t="str">
            <v>CREPY-EN-VALOIS</v>
          </cell>
        </row>
        <row r="9556">
          <cell r="F9556" t="str">
            <v>CREQUY</v>
          </cell>
        </row>
        <row r="9557">
          <cell r="F9557" t="str">
            <v>CRES</v>
          </cell>
        </row>
        <row r="9558">
          <cell r="F9558" t="str">
            <v>CRESANCEY</v>
          </cell>
        </row>
        <row r="9559">
          <cell r="F9559" t="str">
            <v>CRESANTIGNES</v>
          </cell>
        </row>
        <row r="9560">
          <cell r="F9560" t="str">
            <v>CRESNAYS</v>
          </cell>
        </row>
        <row r="9561">
          <cell r="F9561" t="str">
            <v>CRESPIAN</v>
          </cell>
        </row>
        <row r="9562">
          <cell r="F9562" t="str">
            <v>CRESPIERES</v>
          </cell>
        </row>
        <row r="9563">
          <cell r="F9563" t="str">
            <v>CRESPIN</v>
          </cell>
        </row>
        <row r="9564">
          <cell r="F9564" t="str">
            <v>CRESPIN</v>
          </cell>
        </row>
        <row r="9565">
          <cell r="F9565" t="str">
            <v>CRESPIN</v>
          </cell>
        </row>
        <row r="9566">
          <cell r="F9566" t="str">
            <v>CRESPINET</v>
          </cell>
        </row>
        <row r="9567">
          <cell r="F9567" t="str">
            <v>CRESPY-LE-NEUF</v>
          </cell>
        </row>
        <row r="9568">
          <cell r="F9568" t="str">
            <v>CRESSAC-SAINT-GENIS</v>
          </cell>
        </row>
        <row r="9569">
          <cell r="F9569" t="str">
            <v>CRESSANGES</v>
          </cell>
        </row>
        <row r="9570">
          <cell r="F9570" t="str">
            <v>CRESSAT</v>
          </cell>
        </row>
        <row r="9571">
          <cell r="F9571" t="str">
            <v>CRESSE</v>
          </cell>
        </row>
        <row r="9572">
          <cell r="F9572" t="str">
            <v>CRESSE</v>
          </cell>
        </row>
        <row r="9573">
          <cell r="F9573" t="str">
            <v>CRESSENSAC</v>
          </cell>
        </row>
        <row r="9574">
          <cell r="F9574" t="str">
            <v>CRESSERONS</v>
          </cell>
        </row>
        <row r="9575">
          <cell r="F9575" t="str">
            <v>CRESSEVEUILLE</v>
          </cell>
        </row>
        <row r="9576">
          <cell r="F9576" t="str">
            <v>CRESSIA</v>
          </cell>
        </row>
        <row r="9577">
          <cell r="F9577" t="str">
            <v>CRESSIN-ROCHEFORT</v>
          </cell>
        </row>
        <row r="9578">
          <cell r="F9578" t="str">
            <v>CRESSONSACQ</v>
          </cell>
        </row>
        <row r="9579">
          <cell r="F9579" t="str">
            <v>CRESSY</v>
          </cell>
        </row>
        <row r="9580">
          <cell r="F9580" t="str">
            <v>CRESSY-OMENCOURT</v>
          </cell>
        </row>
        <row r="9581">
          <cell r="F9581" t="str">
            <v>CRESSY-SUR-SOMME</v>
          </cell>
        </row>
        <row r="9582">
          <cell r="F9582" t="str">
            <v>CREST</v>
          </cell>
        </row>
        <row r="9583">
          <cell r="F9583" t="str">
            <v>CREST</v>
          </cell>
        </row>
        <row r="9584">
          <cell r="F9584" t="str">
            <v>CRESTE</v>
          </cell>
        </row>
        <row r="9585">
          <cell r="F9585" t="str">
            <v>CRESTET</v>
          </cell>
        </row>
        <row r="9586">
          <cell r="F9586" t="str">
            <v>CRESTET</v>
          </cell>
        </row>
        <row r="9587">
          <cell r="F9587" t="str">
            <v>CRESTOT</v>
          </cell>
        </row>
        <row r="9588">
          <cell r="F9588" t="str">
            <v>CREST-VOLAND</v>
          </cell>
        </row>
        <row r="9589">
          <cell r="F9589" t="str">
            <v>CRETEIL</v>
          </cell>
        </row>
        <row r="9590">
          <cell r="F9590" t="str">
            <v>CRETTEVILLE</v>
          </cell>
        </row>
        <row r="9591">
          <cell r="F9591" t="str">
            <v>CREULLY</v>
          </cell>
        </row>
        <row r="9592">
          <cell r="F9592" t="str">
            <v>CREUSE</v>
          </cell>
        </row>
        <row r="9593">
          <cell r="F9593" t="str">
            <v>CREUSE</v>
          </cell>
        </row>
        <row r="9594">
          <cell r="F9594" t="str">
            <v>CREUSOT</v>
          </cell>
        </row>
        <row r="9595">
          <cell r="F9595" t="str">
            <v>CREUTZWALD</v>
          </cell>
        </row>
        <row r="9596">
          <cell r="F9596" t="str">
            <v>CREUZIER-LE-NEUF</v>
          </cell>
        </row>
        <row r="9597">
          <cell r="F9597" t="str">
            <v>CREUZIER-LE-VIEUX</v>
          </cell>
        </row>
        <row r="9598">
          <cell r="F9598" t="str">
            <v>CREVANS-ET-LA-CHAPELLE-LES-GRANGES</v>
          </cell>
        </row>
        <row r="9599">
          <cell r="F9599" t="str">
            <v>CREVANT</v>
          </cell>
        </row>
        <row r="9600">
          <cell r="F9600" t="str">
            <v>CREVANT-LAVEINE</v>
          </cell>
        </row>
        <row r="9601">
          <cell r="F9601" t="str">
            <v>CREVECHAMPS</v>
          </cell>
        </row>
        <row r="9602">
          <cell r="F9602" t="str">
            <v>CREVECOEUR-EN-AUGE</v>
          </cell>
        </row>
        <row r="9603">
          <cell r="F9603" t="str">
            <v>CREVECOEUR-EN-BRIE</v>
          </cell>
        </row>
        <row r="9604">
          <cell r="F9604" t="str">
            <v>CREVECOEUR-LE-GRAND</v>
          </cell>
        </row>
        <row r="9605">
          <cell r="F9605" t="str">
            <v>CREVECOEUR-LE-PETIT</v>
          </cell>
        </row>
        <row r="9606">
          <cell r="F9606" t="str">
            <v>CREVECOEUR-SUR-L'ESCAUT</v>
          </cell>
        </row>
        <row r="9607">
          <cell r="F9607" t="str">
            <v>CREVENEY</v>
          </cell>
        </row>
        <row r="9608">
          <cell r="F9608" t="str">
            <v>CREVIC</v>
          </cell>
        </row>
        <row r="9609">
          <cell r="F9609" t="str">
            <v>CREVIN</v>
          </cell>
        </row>
        <row r="9610">
          <cell r="F9610" t="str">
            <v>CREVOUX</v>
          </cell>
        </row>
        <row r="9611">
          <cell r="F9611" t="str">
            <v>CREYS-MEPIEU</v>
          </cell>
        </row>
        <row r="9612">
          <cell r="F9612" t="str">
            <v>CREYSSAC</v>
          </cell>
        </row>
        <row r="9613">
          <cell r="F9613" t="str">
            <v>CREYSSE</v>
          </cell>
        </row>
        <row r="9614">
          <cell r="F9614" t="str">
            <v>CREYSSE</v>
          </cell>
        </row>
        <row r="9615">
          <cell r="F9615" t="str">
            <v>CREYSSEILLES</v>
          </cell>
        </row>
        <row r="9616">
          <cell r="F9616" t="str">
            <v>CREYSSENSAC-ET-PISSOT</v>
          </cell>
        </row>
        <row r="9617">
          <cell r="F9617" t="str">
            <v>CREZANCAY-SUR-CHER</v>
          </cell>
        </row>
        <row r="9618">
          <cell r="F9618" t="str">
            <v>CREZANCY</v>
          </cell>
        </row>
        <row r="9619">
          <cell r="F9619" t="str">
            <v>CREZANCY-EN-SANCERRE</v>
          </cell>
        </row>
        <row r="9620">
          <cell r="F9620" t="str">
            <v>CREZIERES</v>
          </cell>
        </row>
        <row r="9621">
          <cell r="F9621" t="str">
            <v>CREZILLES</v>
          </cell>
        </row>
        <row r="9622">
          <cell r="F9622" t="str">
            <v>CRICQUEBOEUF</v>
          </cell>
        </row>
        <row r="9623">
          <cell r="F9623" t="str">
            <v>CRICQUEVILLE-EN-AUGE</v>
          </cell>
        </row>
        <row r="9624">
          <cell r="F9624" t="str">
            <v>CRICQUEVILLE-EN-BESSIN</v>
          </cell>
        </row>
        <row r="9625">
          <cell r="F9625" t="str">
            <v>CRIEL-SUR-MER</v>
          </cell>
        </row>
        <row r="9626">
          <cell r="F9626" t="str">
            <v>CRILLON</v>
          </cell>
        </row>
        <row r="9627">
          <cell r="F9627" t="str">
            <v>CRILLON-LE-BRAVE</v>
          </cell>
        </row>
        <row r="9628">
          <cell r="F9628" t="str">
            <v>CRIMOLOIS</v>
          </cell>
        </row>
        <row r="9629">
          <cell r="F9629" t="str">
            <v>CRION</v>
          </cell>
        </row>
        <row r="9630">
          <cell r="F9630" t="str">
            <v>CRIQUE</v>
          </cell>
        </row>
        <row r="9631">
          <cell r="F9631" t="str">
            <v>CRIQUEBEUF-EN-CAUX</v>
          </cell>
        </row>
        <row r="9632">
          <cell r="F9632" t="str">
            <v>CRIQUEBEUF-LA-CAMPAGNE</v>
          </cell>
        </row>
        <row r="9633">
          <cell r="F9633" t="str">
            <v>CRIQUEBEUF-SUR-SEINE</v>
          </cell>
        </row>
        <row r="9634">
          <cell r="F9634" t="str">
            <v>CRIQUETOT-LE-MAUCONDUIT</v>
          </cell>
        </row>
        <row r="9635">
          <cell r="F9635" t="str">
            <v>CRIQUETOT-L'ESNEVAL</v>
          </cell>
        </row>
        <row r="9636">
          <cell r="F9636" t="str">
            <v>CRIQUETOT-SUR-LONGUEVILLE</v>
          </cell>
        </row>
        <row r="9637">
          <cell r="F9637" t="str">
            <v>CRIQUETOT-SUR-OUVILLE</v>
          </cell>
        </row>
        <row r="9638">
          <cell r="F9638" t="str">
            <v>CRIQUIERS</v>
          </cell>
        </row>
        <row r="9639">
          <cell r="F9639" t="str">
            <v>CRISENOY</v>
          </cell>
        </row>
        <row r="9640">
          <cell r="F9640" t="str">
            <v>CRISOLLES</v>
          </cell>
        </row>
        <row r="9641">
          <cell r="F9641" t="str">
            <v>CRISSAY-SUR-MANSE</v>
          </cell>
        </row>
        <row r="9642">
          <cell r="F9642" t="str">
            <v>CRISSE</v>
          </cell>
        </row>
        <row r="9643">
          <cell r="F9643" t="str">
            <v>CRISSEY</v>
          </cell>
        </row>
        <row r="9644">
          <cell r="F9644" t="str">
            <v>CRISSEY</v>
          </cell>
        </row>
        <row r="9645">
          <cell r="F9645" t="str">
            <v>CRISTINACCE</v>
          </cell>
        </row>
        <row r="9646">
          <cell r="F9646" t="str">
            <v>CRISTOT</v>
          </cell>
        </row>
        <row r="9647">
          <cell r="F9647" t="str">
            <v>CRITEUIL-LA-MAGDELEINE</v>
          </cell>
        </row>
        <row r="9648">
          <cell r="F9648" t="str">
            <v>CRITOT</v>
          </cell>
        </row>
        <row r="9649">
          <cell r="F9649" t="str">
            <v>CROCE</v>
          </cell>
        </row>
        <row r="9650">
          <cell r="F9650" t="str">
            <v>CROCHTE</v>
          </cell>
        </row>
        <row r="9651">
          <cell r="F9651" t="str">
            <v>CROCICCHIA</v>
          </cell>
        </row>
        <row r="9652">
          <cell r="F9652" t="str">
            <v>CROCQ</v>
          </cell>
        </row>
        <row r="9653">
          <cell r="F9653" t="str">
            <v>CROCQ</v>
          </cell>
        </row>
        <row r="9654">
          <cell r="F9654" t="str">
            <v>CROCY</v>
          </cell>
        </row>
        <row r="9655">
          <cell r="F9655" t="str">
            <v>CROETTWILLER</v>
          </cell>
        </row>
        <row r="9656">
          <cell r="F9656" t="str">
            <v>CROIGNON</v>
          </cell>
        </row>
        <row r="9657">
          <cell r="F9657" t="str">
            <v>CROISANCES</v>
          </cell>
        </row>
        <row r="9658">
          <cell r="F9658" t="str">
            <v>CROISETTE</v>
          </cell>
        </row>
        <row r="9659">
          <cell r="F9659" t="str">
            <v>CROISIC</v>
          </cell>
        </row>
        <row r="9660">
          <cell r="F9660" t="str">
            <v>CROISILLE</v>
          </cell>
        </row>
        <row r="9661">
          <cell r="F9661" t="str">
            <v>CROISILLES</v>
          </cell>
        </row>
        <row r="9662">
          <cell r="F9662" t="str">
            <v>CROISILLES</v>
          </cell>
        </row>
        <row r="9663">
          <cell r="F9663" t="str">
            <v>CROISILLES</v>
          </cell>
        </row>
        <row r="9664">
          <cell r="F9664" t="str">
            <v>CROISILLES</v>
          </cell>
        </row>
        <row r="9665">
          <cell r="F9665" t="str">
            <v>CROISILLE-SUR-BRIANCE</v>
          </cell>
        </row>
        <row r="9666">
          <cell r="F9666" t="str">
            <v>CROISMARE</v>
          </cell>
        </row>
        <row r="9667">
          <cell r="F9667" t="str">
            <v>CROISSANVILLE</v>
          </cell>
        </row>
        <row r="9668">
          <cell r="F9668" t="str">
            <v>CROISSY-BEAUBOURG</v>
          </cell>
        </row>
        <row r="9669">
          <cell r="F9669" t="str">
            <v>CROISSY-SUR-CELLE</v>
          </cell>
        </row>
        <row r="9670">
          <cell r="F9670" t="str">
            <v>CROISSY-SUR-SEINE</v>
          </cell>
        </row>
        <row r="9671">
          <cell r="F9671" t="str">
            <v>CROISTY</v>
          </cell>
        </row>
        <row r="9672">
          <cell r="F9672" t="str">
            <v>CROISY</v>
          </cell>
        </row>
        <row r="9673">
          <cell r="F9673" t="str">
            <v>CROISY-SUR-ANDELLE</v>
          </cell>
        </row>
        <row r="9674">
          <cell r="F9674" t="str">
            <v>CROISY-SUR-EURE</v>
          </cell>
        </row>
        <row r="9675">
          <cell r="F9675" t="str">
            <v>CROIX</v>
          </cell>
        </row>
        <row r="9676">
          <cell r="F9676" t="str">
            <v>CROIX</v>
          </cell>
        </row>
        <row r="9677">
          <cell r="F9677" t="str">
            <v>CROIXANVEC</v>
          </cell>
        </row>
        <row r="9678">
          <cell r="F9678" t="str">
            <v>CROIX-AUX-BOIS</v>
          </cell>
        </row>
        <row r="9679">
          <cell r="F9679" t="str">
            <v>CROIX-AUX-MINES</v>
          </cell>
        </row>
        <row r="9680">
          <cell r="F9680" t="str">
            <v>CROIX-AVRANCHIN</v>
          </cell>
        </row>
        <row r="9681">
          <cell r="F9681" t="str">
            <v>CROIX-BLANCHE</v>
          </cell>
        </row>
        <row r="9682">
          <cell r="F9682" t="str">
            <v>CROIX-CALUYAU</v>
          </cell>
        </row>
        <row r="9683">
          <cell r="F9683" t="str">
            <v>CROIX-CHAPEAU</v>
          </cell>
        </row>
        <row r="9684">
          <cell r="F9684" t="str">
            <v>CROIX-COMTESSE</v>
          </cell>
        </row>
        <row r="9685">
          <cell r="F9685" t="str">
            <v>CROIXDALLE</v>
          </cell>
        </row>
        <row r="9686">
          <cell r="F9686" t="str">
            <v>CROIX-DE-LA-ROCHETTE</v>
          </cell>
        </row>
        <row r="9687">
          <cell r="F9687" t="str">
            <v>CROIX-DU-PERCHE</v>
          </cell>
        </row>
        <row r="9688">
          <cell r="F9688" t="str">
            <v>CROIX-EN-BRIE</v>
          </cell>
        </row>
        <row r="9689">
          <cell r="F9689" t="str">
            <v>CROIX-EN-CHAMPAGNE</v>
          </cell>
        </row>
        <row r="9690">
          <cell r="F9690" t="str">
            <v>CROIX-EN-TERNOIS</v>
          </cell>
        </row>
        <row r="9691">
          <cell r="F9691" t="str">
            <v>CROIX-EN-TOURAINE</v>
          </cell>
        </row>
        <row r="9692">
          <cell r="F9692" t="str">
            <v>CROIX-FONSOMMES</v>
          </cell>
        </row>
        <row r="9693">
          <cell r="F9693" t="str">
            <v>CROIX-HELLEAN</v>
          </cell>
        </row>
        <row r="9694">
          <cell r="F9694" t="str">
            <v>CROIXILLE</v>
          </cell>
        </row>
        <row r="9695">
          <cell r="F9695" t="str">
            <v>CROIX-MARE</v>
          </cell>
        </row>
        <row r="9696">
          <cell r="F9696" t="str">
            <v>CROIX-MOLIGNEAUX</v>
          </cell>
        </row>
        <row r="9697">
          <cell r="F9697" t="str">
            <v>CROIXRAULT</v>
          </cell>
        </row>
        <row r="9698">
          <cell r="F9698" t="str">
            <v>CROIX-SAINT-LEUFROY</v>
          </cell>
        </row>
        <row r="9699">
          <cell r="F9699" t="str">
            <v>CROIX-SUR-GARTEMPE</v>
          </cell>
        </row>
        <row r="9700">
          <cell r="F9700" t="str">
            <v>CROIX-SUR-OURCQ</v>
          </cell>
        </row>
        <row r="9701">
          <cell r="F9701" t="str">
            <v>CROIX-SUR-ROUDOULE</v>
          </cell>
        </row>
        <row r="9702">
          <cell r="F9702" t="str">
            <v>CROIX-VALMER</v>
          </cell>
        </row>
        <row r="9703">
          <cell r="F9703" t="str">
            <v>CROIZET-SUR-GAND</v>
          </cell>
        </row>
        <row r="9704">
          <cell r="F9704" t="str">
            <v>CROLLES</v>
          </cell>
        </row>
        <row r="9705">
          <cell r="F9705" t="str">
            <v>CROLLON</v>
          </cell>
        </row>
        <row r="9706">
          <cell r="F9706" t="str">
            <v>CROMAC</v>
          </cell>
        </row>
        <row r="9707">
          <cell r="F9707" t="str">
            <v>CROMARY</v>
          </cell>
        </row>
        <row r="9708">
          <cell r="F9708" t="str">
            <v>CRONAT</v>
          </cell>
        </row>
        <row r="9709">
          <cell r="F9709" t="str">
            <v>CRONCE</v>
          </cell>
        </row>
        <row r="9710">
          <cell r="F9710" t="str">
            <v>CROPTE</v>
          </cell>
        </row>
        <row r="9711">
          <cell r="F9711" t="str">
            <v>CROPUS</v>
          </cell>
        </row>
        <row r="9712">
          <cell r="F9712" t="str">
            <v>CROS</v>
          </cell>
        </row>
        <row r="9713">
          <cell r="F9713" t="str">
            <v>CROS</v>
          </cell>
        </row>
        <row r="9714">
          <cell r="F9714" t="str">
            <v>CROS</v>
          </cell>
        </row>
        <row r="9715">
          <cell r="F9715" t="str">
            <v>CROS-DE-GEORAND</v>
          </cell>
        </row>
        <row r="9716">
          <cell r="F9716" t="str">
            <v>CROS-DE-MONTVERT</v>
          </cell>
        </row>
        <row r="9717">
          <cell r="F9717" t="str">
            <v>CROS-DE-RONESQUE</v>
          </cell>
        </row>
        <row r="9718">
          <cell r="F9718" t="str">
            <v>CROSEY-LE-GRAND</v>
          </cell>
        </row>
        <row r="9719">
          <cell r="F9719" t="str">
            <v>CROSEY-LE-PETIT</v>
          </cell>
        </row>
        <row r="9720">
          <cell r="F9720" t="str">
            <v>CROSMIERES</v>
          </cell>
        </row>
        <row r="9721">
          <cell r="F9721" t="str">
            <v>CROSNE</v>
          </cell>
        </row>
        <row r="9722">
          <cell r="F9722" t="str">
            <v>CROSSAC</v>
          </cell>
        </row>
        <row r="9723">
          <cell r="F9723" t="str">
            <v>CROSSES</v>
          </cell>
        </row>
        <row r="9724">
          <cell r="F9724" t="str">
            <v>CROSVILLE-LA-VIEILLE</v>
          </cell>
        </row>
        <row r="9725">
          <cell r="F9725" t="str">
            <v>CROSVILLE-SUR-DOUVE</v>
          </cell>
        </row>
        <row r="9726">
          <cell r="F9726" t="str">
            <v>CROSVILLE-SUR-SCIE</v>
          </cell>
        </row>
        <row r="9727">
          <cell r="F9727" t="str">
            <v>CROTELLES</v>
          </cell>
        </row>
        <row r="9728">
          <cell r="F9728" t="str">
            <v>CROTENAY</v>
          </cell>
        </row>
        <row r="9729">
          <cell r="F9729" t="str">
            <v>CROTH</v>
          </cell>
        </row>
        <row r="9730">
          <cell r="F9730" t="str">
            <v>CROTOY</v>
          </cell>
        </row>
        <row r="9731">
          <cell r="F9731" t="str">
            <v>CROTS</v>
          </cell>
        </row>
        <row r="9732">
          <cell r="F9732" t="str">
            <v>CROTTES-EN-PITHIVERAIS</v>
          </cell>
        </row>
        <row r="9733">
          <cell r="F9733" t="str">
            <v>CROTTET</v>
          </cell>
        </row>
        <row r="9734">
          <cell r="F9734" t="str">
            <v>CROUAIS</v>
          </cell>
        </row>
        <row r="9735">
          <cell r="F9735" t="str">
            <v>CROUAY</v>
          </cell>
        </row>
        <row r="9736">
          <cell r="F9736" t="str">
            <v>CROUPTE</v>
          </cell>
        </row>
        <row r="9737">
          <cell r="F9737" t="str">
            <v>CROUSEILLES</v>
          </cell>
        </row>
        <row r="9738">
          <cell r="F9738" t="str">
            <v>CROUTELLE</v>
          </cell>
        </row>
        <row r="9739">
          <cell r="F9739" t="str">
            <v>CROUTES</v>
          </cell>
        </row>
        <row r="9740">
          <cell r="F9740" t="str">
            <v>CROUTOY</v>
          </cell>
        </row>
        <row r="9741">
          <cell r="F9741" t="str">
            <v>CROUTTES</v>
          </cell>
        </row>
        <row r="9742">
          <cell r="F9742" t="str">
            <v>CROUTTES-SUR-MARNE</v>
          </cell>
        </row>
        <row r="9743">
          <cell r="F9743" t="str">
            <v>CROUY</v>
          </cell>
        </row>
        <row r="9744">
          <cell r="F9744" t="str">
            <v>CROUY-EN-THELLE</v>
          </cell>
        </row>
        <row r="9745">
          <cell r="F9745" t="str">
            <v>CROUY-SAINT-PIERRE</v>
          </cell>
        </row>
        <row r="9746">
          <cell r="F9746" t="str">
            <v>CROUY-SUR-COSSON</v>
          </cell>
        </row>
        <row r="9747">
          <cell r="F9747" t="str">
            <v>CROUY-SUR-OURCQ</v>
          </cell>
        </row>
        <row r="9748">
          <cell r="F9748" t="str">
            <v>CROUZET</v>
          </cell>
        </row>
        <row r="9749">
          <cell r="F9749" t="str">
            <v>CROUZET-MIGETTE</v>
          </cell>
        </row>
        <row r="9750">
          <cell r="F9750" t="str">
            <v>CROUZILLE</v>
          </cell>
        </row>
        <row r="9751">
          <cell r="F9751" t="str">
            <v>CROUZILLES</v>
          </cell>
        </row>
        <row r="9752">
          <cell r="F9752" t="str">
            <v>CROZANT</v>
          </cell>
        </row>
        <row r="9753">
          <cell r="F9753" t="str">
            <v>CROZE</v>
          </cell>
        </row>
        <row r="9754">
          <cell r="F9754" t="str">
            <v>CROZES-HERMITAGE</v>
          </cell>
        </row>
        <row r="9755">
          <cell r="F9755" t="str">
            <v>CROZET</v>
          </cell>
        </row>
        <row r="9756">
          <cell r="F9756" t="str">
            <v>CROZET</v>
          </cell>
        </row>
        <row r="9757">
          <cell r="F9757" t="str">
            <v>CROZETS</v>
          </cell>
        </row>
        <row r="9758">
          <cell r="F9758" t="str">
            <v>CROZON</v>
          </cell>
        </row>
        <row r="9759">
          <cell r="F9759" t="str">
            <v>CROZON-SUR-VAUVRE</v>
          </cell>
        </row>
        <row r="9760">
          <cell r="F9760" t="str">
            <v>CRUAS</v>
          </cell>
        </row>
        <row r="9761">
          <cell r="F9761" t="str">
            <v>CRUCEY-VILLAGES</v>
          </cell>
        </row>
        <row r="9762">
          <cell r="F9762" t="str">
            <v>CRUCHERAY</v>
          </cell>
        </row>
        <row r="9763">
          <cell r="F9763" t="str">
            <v>CRUEJOULS</v>
          </cell>
        </row>
        <row r="9764">
          <cell r="F9764" t="str">
            <v>CRUET</v>
          </cell>
        </row>
        <row r="9765">
          <cell r="F9765" t="str">
            <v>CRUGEY</v>
          </cell>
        </row>
        <row r="9766">
          <cell r="F9766" t="str">
            <v>CRUGNY</v>
          </cell>
        </row>
        <row r="9767">
          <cell r="F9767" t="str">
            <v>CRUGUEL</v>
          </cell>
        </row>
        <row r="9768">
          <cell r="F9768" t="str">
            <v>CRUIS</v>
          </cell>
        </row>
        <row r="9769">
          <cell r="F9769" t="str">
            <v>CRULAI</v>
          </cell>
        </row>
        <row r="9770">
          <cell r="F9770" t="str">
            <v>CRUPIES</v>
          </cell>
        </row>
        <row r="9771">
          <cell r="F9771" t="str">
            <v>CRUPILLY</v>
          </cell>
        </row>
        <row r="9772">
          <cell r="F9772" t="str">
            <v>CRUSCADES</v>
          </cell>
        </row>
        <row r="9773">
          <cell r="F9773" t="str">
            <v>CRUSEILLES</v>
          </cell>
        </row>
        <row r="9774">
          <cell r="F9774" t="str">
            <v>CRUSNES</v>
          </cell>
        </row>
        <row r="9775">
          <cell r="F9775" t="str">
            <v>CRUVIERS-LASCOURS</v>
          </cell>
        </row>
        <row r="9776">
          <cell r="F9776" t="str">
            <v>CRUX-LA-VILLE</v>
          </cell>
        </row>
        <row r="9777">
          <cell r="F9777" t="str">
            <v>CRUZILLE</v>
          </cell>
        </row>
        <row r="9778">
          <cell r="F9778" t="str">
            <v>CRUZILLES-LES-MEPILLAT</v>
          </cell>
        </row>
        <row r="9779">
          <cell r="F9779" t="str">
            <v>CRUZY</v>
          </cell>
        </row>
        <row r="9780">
          <cell r="F9780" t="str">
            <v>CRUZY-LE-CHATEL</v>
          </cell>
        </row>
        <row r="9781">
          <cell r="F9781" t="str">
            <v>CRY</v>
          </cell>
        </row>
        <row r="9782">
          <cell r="F9782" t="str">
            <v>CUBELLES</v>
          </cell>
        </row>
        <row r="9783">
          <cell r="F9783" t="str">
            <v>CUBIERES</v>
          </cell>
        </row>
        <row r="9784">
          <cell r="F9784" t="str">
            <v>CUBIERES-SUR-CINOBLE</v>
          </cell>
        </row>
        <row r="9785">
          <cell r="F9785" t="str">
            <v>CUBIERETTES</v>
          </cell>
        </row>
        <row r="9786">
          <cell r="F9786" t="str">
            <v>CUBJAC</v>
          </cell>
        </row>
        <row r="9787">
          <cell r="F9787" t="str">
            <v>CUBLAC</v>
          </cell>
        </row>
        <row r="9788">
          <cell r="F9788" t="str">
            <v>CUBLIZE</v>
          </cell>
        </row>
        <row r="9789">
          <cell r="F9789" t="str">
            <v>CUBNEZAIS</v>
          </cell>
        </row>
        <row r="9790">
          <cell r="F9790" t="str">
            <v>CUBRIAL</v>
          </cell>
        </row>
        <row r="9791">
          <cell r="F9791" t="str">
            <v>CUBRY</v>
          </cell>
        </row>
        <row r="9792">
          <cell r="F9792" t="str">
            <v>CUBRY-LES-FAVERNEY</v>
          </cell>
        </row>
        <row r="9793">
          <cell r="F9793" t="str">
            <v>CUBZAC-LES-PONTS</v>
          </cell>
        </row>
        <row r="9794">
          <cell r="F9794" t="str">
            <v>CUCHARMOY</v>
          </cell>
        </row>
        <row r="9795">
          <cell r="F9795" t="str">
            <v>CUCHERY</v>
          </cell>
        </row>
        <row r="9796">
          <cell r="F9796" t="str">
            <v>CUCQ</v>
          </cell>
        </row>
        <row r="9797">
          <cell r="F9797" t="str">
            <v>CUCUGNAN</v>
          </cell>
        </row>
        <row r="9798">
          <cell r="F9798" t="str">
            <v>CUCURON</v>
          </cell>
        </row>
        <row r="9799">
          <cell r="F9799" t="str">
            <v>CUDOS</v>
          </cell>
        </row>
        <row r="9800">
          <cell r="F9800" t="str">
            <v>CUDOT</v>
          </cell>
        </row>
        <row r="9801">
          <cell r="F9801" t="str">
            <v>CUEBRIS</v>
          </cell>
        </row>
        <row r="9802">
          <cell r="F9802" t="str">
            <v>CUELAS</v>
          </cell>
        </row>
        <row r="9803">
          <cell r="F9803" t="str">
            <v>CUERS</v>
          </cell>
        </row>
        <row r="9804">
          <cell r="F9804" t="str">
            <v>CUFFIES</v>
          </cell>
        </row>
        <row r="9805">
          <cell r="F9805" t="str">
            <v>CUFFY</v>
          </cell>
        </row>
        <row r="9806">
          <cell r="F9806" t="str">
            <v>CUGAND</v>
          </cell>
        </row>
        <row r="9807">
          <cell r="F9807" t="str">
            <v>CUGES-LES-PINS</v>
          </cell>
        </row>
        <row r="9808">
          <cell r="F9808" t="str">
            <v>CUGNAUX</v>
          </cell>
        </row>
        <row r="9809">
          <cell r="F9809" t="str">
            <v>CUGNEY</v>
          </cell>
        </row>
        <row r="9810">
          <cell r="F9810" t="str">
            <v>CUGNY</v>
          </cell>
        </row>
        <row r="9811">
          <cell r="F9811" t="str">
            <v>CUGUEN</v>
          </cell>
        </row>
        <row r="9812">
          <cell r="F9812" t="str">
            <v>CUGURON</v>
          </cell>
        </row>
        <row r="9813">
          <cell r="F9813" t="str">
            <v>CUHON</v>
          </cell>
        </row>
        <row r="9814">
          <cell r="F9814" t="str">
            <v>CUIGNIERES</v>
          </cell>
        </row>
        <row r="9815">
          <cell r="F9815" t="str">
            <v>CUIGY-EN-BRAY</v>
          </cell>
        </row>
        <row r="9816">
          <cell r="F9816" t="str">
            <v>CUILLE</v>
          </cell>
        </row>
        <row r="9817">
          <cell r="F9817" t="str">
            <v>CUINCHY</v>
          </cell>
        </row>
        <row r="9818">
          <cell r="F9818" t="str">
            <v>CUINCY</v>
          </cell>
        </row>
        <row r="9819">
          <cell r="F9819" t="str">
            <v>CUING</v>
          </cell>
        </row>
        <row r="9820">
          <cell r="F9820" t="str">
            <v>CUINZIER</v>
          </cell>
        </row>
        <row r="9821">
          <cell r="F9821" t="str">
            <v>CUIRIEUX</v>
          </cell>
        </row>
        <row r="9822">
          <cell r="F9822" t="str">
            <v>CUIRY-HOUSSE</v>
          </cell>
        </row>
        <row r="9823">
          <cell r="F9823" t="str">
            <v>CUIRY-LES-CHAUDARDES</v>
          </cell>
        </row>
        <row r="9824">
          <cell r="F9824" t="str">
            <v>CUIRY-LES-IVIERS</v>
          </cell>
        </row>
        <row r="9825">
          <cell r="F9825" t="str">
            <v>CUIS</v>
          </cell>
        </row>
        <row r="9826">
          <cell r="F9826" t="str">
            <v>CUISEAUX</v>
          </cell>
        </row>
        <row r="9827">
          <cell r="F9827" t="str">
            <v>CUISE-LA-MOTTE</v>
          </cell>
        </row>
        <row r="9828">
          <cell r="F9828" t="str">
            <v>CUISEREY</v>
          </cell>
        </row>
        <row r="9829">
          <cell r="F9829" t="str">
            <v>CUISERY</v>
          </cell>
        </row>
        <row r="9830">
          <cell r="F9830" t="str">
            <v>CUISIA</v>
          </cell>
        </row>
        <row r="9831">
          <cell r="F9831" t="str">
            <v>CUISSAI</v>
          </cell>
        </row>
        <row r="9832">
          <cell r="F9832" t="str">
            <v>CUISSY-ET-GENY</v>
          </cell>
        </row>
        <row r="9833">
          <cell r="F9833" t="str">
            <v>CUISY</v>
          </cell>
        </row>
        <row r="9834">
          <cell r="F9834" t="str">
            <v>CUISY</v>
          </cell>
        </row>
        <row r="9835">
          <cell r="F9835" t="str">
            <v>CUISY-EN-ALMONT</v>
          </cell>
        </row>
        <row r="9836">
          <cell r="F9836" t="str">
            <v>CULAN</v>
          </cell>
        </row>
        <row r="9837">
          <cell r="F9837" t="str">
            <v>CULETRE</v>
          </cell>
        </row>
        <row r="9838">
          <cell r="F9838" t="str">
            <v>CULEY-LE-PATRY</v>
          </cell>
        </row>
        <row r="9839">
          <cell r="F9839" t="str">
            <v>CULHAT</v>
          </cell>
        </row>
        <row r="9840">
          <cell r="F9840" t="str">
            <v>CULIN</v>
          </cell>
        </row>
        <row r="9841">
          <cell r="F9841" t="str">
            <v>CULLES-LES-ROCHES</v>
          </cell>
        </row>
        <row r="9842">
          <cell r="F9842" t="str">
            <v>CULLY</v>
          </cell>
        </row>
        <row r="9843">
          <cell r="F9843" t="str">
            <v>CULMONT</v>
          </cell>
        </row>
        <row r="9844">
          <cell r="F9844" t="str">
            <v>CULOZ</v>
          </cell>
        </row>
        <row r="9845">
          <cell r="F9845" t="str">
            <v>CULT</v>
          </cell>
        </row>
        <row r="9846">
          <cell r="F9846" t="str">
            <v>CULTURES</v>
          </cell>
        </row>
        <row r="9847">
          <cell r="F9847" t="str">
            <v>CUMIERES</v>
          </cell>
        </row>
        <row r="9848">
          <cell r="F9848" t="str">
            <v>CUMIERES-LE-MORT-HOMME</v>
          </cell>
        </row>
        <row r="9849">
          <cell r="F9849" t="str">
            <v>CUMIES</v>
          </cell>
        </row>
        <row r="9850">
          <cell r="F9850" t="str">
            <v>CUMONT</v>
          </cell>
        </row>
        <row r="9851">
          <cell r="F9851" t="str">
            <v>CUNAC</v>
          </cell>
        </row>
        <row r="9852">
          <cell r="F9852" t="str">
            <v>CUNCY-LES-VARZY</v>
          </cell>
        </row>
        <row r="9853">
          <cell r="F9853" t="str">
            <v>CUNEGES</v>
          </cell>
        </row>
        <row r="9854">
          <cell r="F9854" t="str">
            <v>CUNEL</v>
          </cell>
        </row>
        <row r="9855">
          <cell r="F9855" t="str">
            <v>CUNELIERES</v>
          </cell>
        </row>
        <row r="9856">
          <cell r="F9856" t="str">
            <v>CUNFIN</v>
          </cell>
        </row>
        <row r="9857">
          <cell r="F9857" t="str">
            <v>CUNLHAT</v>
          </cell>
        </row>
        <row r="9858">
          <cell r="F9858" t="str">
            <v>CUON</v>
          </cell>
        </row>
        <row r="9859">
          <cell r="F9859" t="str">
            <v>CUPERLY</v>
          </cell>
        </row>
        <row r="9860">
          <cell r="F9860" t="str">
            <v>CUQ</v>
          </cell>
        </row>
        <row r="9861">
          <cell r="F9861" t="str">
            <v>CUQ</v>
          </cell>
        </row>
        <row r="9862">
          <cell r="F9862" t="str">
            <v>CUQ-TOULZA</v>
          </cell>
        </row>
        <row r="9863">
          <cell r="F9863" t="str">
            <v>CUQUERON</v>
          </cell>
        </row>
        <row r="9864">
          <cell r="F9864" t="str">
            <v>CURAC</v>
          </cell>
        </row>
        <row r="9865">
          <cell r="F9865" t="str">
            <v>CURAN</v>
          </cell>
        </row>
        <row r="9866">
          <cell r="F9866" t="str">
            <v>CURBANS</v>
          </cell>
        </row>
        <row r="9867">
          <cell r="F9867" t="str">
            <v>CURBIGNY</v>
          </cell>
        </row>
        <row r="9868">
          <cell r="F9868" t="str">
            <v>CURCAY-SUR-DIVE</v>
          </cell>
        </row>
        <row r="9869">
          <cell r="F9869" t="str">
            <v>CURCHY</v>
          </cell>
        </row>
        <row r="9870">
          <cell r="F9870" t="str">
            <v>CURCIAT-DONGALON</v>
          </cell>
        </row>
        <row r="9871">
          <cell r="F9871" t="str">
            <v>CURCY-SUR-ORNE</v>
          </cell>
        </row>
        <row r="9872">
          <cell r="F9872" t="str">
            <v>CURDIN</v>
          </cell>
        </row>
        <row r="9873">
          <cell r="F9873" t="str">
            <v>CUREL</v>
          </cell>
        </row>
        <row r="9874">
          <cell r="F9874" t="str">
            <v>CUREL</v>
          </cell>
        </row>
        <row r="9875">
          <cell r="F9875" t="str">
            <v>CUREMONTE</v>
          </cell>
        </row>
        <row r="9876">
          <cell r="F9876" t="str">
            <v>CURES</v>
          </cell>
        </row>
        <row r="9877">
          <cell r="F9877" t="str">
            <v>CURGIES</v>
          </cell>
        </row>
        <row r="9878">
          <cell r="F9878" t="str">
            <v>CURGY</v>
          </cell>
        </row>
        <row r="9879">
          <cell r="F9879" t="str">
            <v>CURIENNE</v>
          </cell>
        </row>
        <row r="9880">
          <cell r="F9880" t="str">
            <v>CURIERES</v>
          </cell>
        </row>
        <row r="9881">
          <cell r="F9881" t="str">
            <v>CURIS-AU-MONT-D'OR</v>
          </cell>
        </row>
        <row r="9882">
          <cell r="F9882" t="str">
            <v>CURLEY</v>
          </cell>
        </row>
        <row r="9883">
          <cell r="F9883" t="str">
            <v>CURLU</v>
          </cell>
        </row>
        <row r="9884">
          <cell r="F9884" t="str">
            <v>CURMONT</v>
          </cell>
        </row>
        <row r="9885">
          <cell r="F9885" t="str">
            <v>CURNIER</v>
          </cell>
        </row>
        <row r="9886">
          <cell r="F9886" t="str">
            <v>CURSAN</v>
          </cell>
        </row>
        <row r="9887">
          <cell r="F9887" t="str">
            <v>CURTAFOND</v>
          </cell>
        </row>
        <row r="9888">
          <cell r="F9888" t="str">
            <v>CURTIL-SAINT-SEINE</v>
          </cell>
        </row>
        <row r="9889">
          <cell r="F9889" t="str">
            <v>CURTIL-SOUS-BUFFIERES</v>
          </cell>
        </row>
        <row r="9890">
          <cell r="F9890" t="str">
            <v>CURTIL-SOUS-BURNAND</v>
          </cell>
        </row>
        <row r="9891">
          <cell r="F9891" t="str">
            <v>CURTIL-VERGY</v>
          </cell>
        </row>
        <row r="9892">
          <cell r="F9892" t="str">
            <v>CURVALLE</v>
          </cell>
        </row>
        <row r="9893">
          <cell r="F9893" t="str">
            <v>CURZAY-SUR-VONNE</v>
          </cell>
        </row>
        <row r="9894">
          <cell r="F9894" t="str">
            <v>CURZON</v>
          </cell>
        </row>
        <row r="9895">
          <cell r="F9895" t="str">
            <v>CUSANCE</v>
          </cell>
        </row>
        <row r="9896">
          <cell r="F9896" t="str">
            <v>CUSE-ET-ADRISANS</v>
          </cell>
        </row>
        <row r="9897">
          <cell r="F9897" t="str">
            <v>CUSEY</v>
          </cell>
        </row>
        <row r="9898">
          <cell r="F9898" t="str">
            <v>CUSSAC</v>
          </cell>
        </row>
        <row r="9899">
          <cell r="F9899" t="str">
            <v>CUSSAC</v>
          </cell>
        </row>
        <row r="9900">
          <cell r="F9900" t="str">
            <v>CUSSAC-FORT-MEDOC</v>
          </cell>
        </row>
        <row r="9901">
          <cell r="F9901" t="str">
            <v>CUSSAC-SUR-LOIRE</v>
          </cell>
        </row>
        <row r="9902">
          <cell r="F9902" t="str">
            <v>CUSSANGY</v>
          </cell>
        </row>
        <row r="9903">
          <cell r="F9903" t="str">
            <v>CUSSAY</v>
          </cell>
        </row>
        <row r="9904">
          <cell r="F9904" t="str">
            <v>CUSSET</v>
          </cell>
        </row>
        <row r="9905">
          <cell r="F9905" t="str">
            <v>CUSSEY-LES-FORGES</v>
          </cell>
        </row>
        <row r="9906">
          <cell r="F9906" t="str">
            <v>CUSSEY-SUR-LISON</v>
          </cell>
        </row>
        <row r="9907">
          <cell r="F9907" t="str">
            <v>CUSSEY-SUR-L'OGNON</v>
          </cell>
        </row>
        <row r="9908">
          <cell r="F9908" t="str">
            <v>CUSSY</v>
          </cell>
        </row>
        <row r="9909">
          <cell r="F9909" t="str">
            <v>CUSSY-EN-MORVAN</v>
          </cell>
        </row>
        <row r="9910">
          <cell r="F9910" t="str">
            <v>CUSSY-LA-COLONNE</v>
          </cell>
        </row>
        <row r="9911">
          <cell r="F9911" t="str">
            <v>CUSSY-LE-CHATEL</v>
          </cell>
        </row>
        <row r="9912">
          <cell r="F9912" t="str">
            <v>CUSSY-LES-FORGES</v>
          </cell>
        </row>
        <row r="9913">
          <cell r="F9913" t="str">
            <v>CUSTINES</v>
          </cell>
        </row>
        <row r="9914">
          <cell r="F9914" t="str">
            <v>CUSY</v>
          </cell>
        </row>
        <row r="9915">
          <cell r="F9915" t="str">
            <v>CUTRY</v>
          </cell>
        </row>
        <row r="9916">
          <cell r="F9916" t="str">
            <v>CUTRY</v>
          </cell>
        </row>
        <row r="9917">
          <cell r="F9917" t="str">
            <v>CUTS</v>
          </cell>
        </row>
        <row r="9918">
          <cell r="F9918" t="str">
            <v>CUTTING</v>
          </cell>
        </row>
        <row r="9919">
          <cell r="F9919" t="str">
            <v>CUTTOLI-CORTICCHIATO</v>
          </cell>
        </row>
        <row r="9920">
          <cell r="F9920" t="str">
            <v>CUTTURA</v>
          </cell>
        </row>
        <row r="9921">
          <cell r="F9921" t="str">
            <v>CUVAT</v>
          </cell>
        </row>
        <row r="9922">
          <cell r="F9922" t="str">
            <v>CUVE</v>
          </cell>
        </row>
        <row r="9923">
          <cell r="F9923" t="str">
            <v>CUVERGNON</v>
          </cell>
        </row>
        <row r="9924">
          <cell r="F9924" t="str">
            <v>CUVERVILLE</v>
          </cell>
        </row>
        <row r="9925">
          <cell r="F9925" t="str">
            <v>CUVERVILLE</v>
          </cell>
        </row>
        <row r="9926">
          <cell r="F9926" t="str">
            <v>CUVERVILLE</v>
          </cell>
        </row>
        <row r="9927">
          <cell r="F9927" t="str">
            <v>CUVERVILLE-SUR-YERES</v>
          </cell>
        </row>
        <row r="9928">
          <cell r="F9928" t="str">
            <v>CUVES</v>
          </cell>
        </row>
        <row r="9929">
          <cell r="F9929" t="str">
            <v>CUVES</v>
          </cell>
        </row>
        <row r="9930">
          <cell r="F9930" t="str">
            <v>CUVIER</v>
          </cell>
        </row>
        <row r="9931">
          <cell r="F9931" t="str">
            <v>CUVILLERS</v>
          </cell>
        </row>
        <row r="9932">
          <cell r="F9932" t="str">
            <v>CUVILLY</v>
          </cell>
        </row>
        <row r="9933">
          <cell r="F9933" t="str">
            <v>CUVRY</v>
          </cell>
        </row>
        <row r="9934">
          <cell r="F9934" t="str">
            <v>CUXAC-CABARDES</v>
          </cell>
        </row>
        <row r="9935">
          <cell r="F9935" t="str">
            <v>CUXAC-D'AUDE</v>
          </cell>
        </row>
        <row r="9936">
          <cell r="F9936" t="str">
            <v>CUY</v>
          </cell>
        </row>
        <row r="9937">
          <cell r="F9937" t="str">
            <v>CUY</v>
          </cell>
        </row>
        <row r="9938">
          <cell r="F9938" t="str">
            <v>CUY-SAINT-FIACRE</v>
          </cell>
        </row>
        <row r="9939">
          <cell r="F9939" t="str">
            <v>CUZAC</v>
          </cell>
        </row>
        <row r="9940">
          <cell r="F9940" t="str">
            <v>CUZANCE</v>
          </cell>
        </row>
        <row r="9941">
          <cell r="F9941" t="str">
            <v>CUZIEU</v>
          </cell>
        </row>
        <row r="9942">
          <cell r="F9942" t="str">
            <v>CUZIEU</v>
          </cell>
        </row>
        <row r="9943">
          <cell r="F9943" t="str">
            <v>CUZION</v>
          </cell>
        </row>
        <row r="9944">
          <cell r="F9944" t="str">
            <v>CUZORN</v>
          </cell>
        </row>
        <row r="9945">
          <cell r="F9945" t="str">
            <v>CUZY</v>
          </cell>
        </row>
        <row r="9946">
          <cell r="F9946" t="str">
            <v>CYS-LA-COMMUNE</v>
          </cell>
        </row>
        <row r="9947">
          <cell r="F9947" t="str">
            <v>CYSOING</v>
          </cell>
        </row>
        <row r="9948">
          <cell r="F9948" t="str">
            <v>DABO</v>
          </cell>
        </row>
        <row r="9949">
          <cell r="F9949" t="str">
            <v>DACHSTEIN</v>
          </cell>
        </row>
        <row r="9950">
          <cell r="F9950" t="str">
            <v>DADONVILLE</v>
          </cell>
        </row>
        <row r="9951">
          <cell r="F9951" t="str">
            <v>DAGLAN</v>
          </cell>
        </row>
        <row r="9952">
          <cell r="F9952" t="str">
            <v>DAGNEUX</v>
          </cell>
        </row>
        <row r="9953">
          <cell r="F9953" t="str">
            <v>DAGNY</v>
          </cell>
        </row>
        <row r="9954">
          <cell r="F9954" t="str">
            <v>DAGNY-LAMBERCY</v>
          </cell>
        </row>
        <row r="9955">
          <cell r="F9955" t="str">
            <v>DAGONVILLE</v>
          </cell>
        </row>
        <row r="9956">
          <cell r="F9956" t="str">
            <v>DAGUENIERE</v>
          </cell>
        </row>
        <row r="9957">
          <cell r="F9957" t="str">
            <v>DAHLENHEIM</v>
          </cell>
        </row>
        <row r="9958">
          <cell r="F9958" t="str">
            <v>DAIGNAC</v>
          </cell>
        </row>
        <row r="9959">
          <cell r="F9959" t="str">
            <v>DAIGNY</v>
          </cell>
        </row>
        <row r="9960">
          <cell r="F9960" t="str">
            <v>DAILLANCOURT</v>
          </cell>
        </row>
        <row r="9961">
          <cell r="F9961" t="str">
            <v>DAILLECOURT</v>
          </cell>
        </row>
        <row r="9962">
          <cell r="F9962" t="str">
            <v>DAINVILLE</v>
          </cell>
        </row>
        <row r="9963">
          <cell r="F9963" t="str">
            <v>DAINVILLE-BERTHELEVILLE</v>
          </cell>
        </row>
        <row r="9964">
          <cell r="F9964" t="str">
            <v>DAIX</v>
          </cell>
        </row>
        <row r="9965">
          <cell r="F9965" t="str">
            <v>DALEM</v>
          </cell>
        </row>
        <row r="9966">
          <cell r="F9966" t="str">
            <v>DALHAIN</v>
          </cell>
        </row>
        <row r="9967">
          <cell r="F9967" t="str">
            <v>DALHUNDEN</v>
          </cell>
        </row>
        <row r="9968">
          <cell r="F9968" t="str">
            <v>DALLET</v>
          </cell>
        </row>
        <row r="9969">
          <cell r="F9969" t="str">
            <v>DALLON</v>
          </cell>
        </row>
        <row r="9970">
          <cell r="F9970" t="str">
            <v>DALOU</v>
          </cell>
        </row>
        <row r="9971">
          <cell r="F9971" t="str">
            <v>DALSTEIN</v>
          </cell>
        </row>
        <row r="9972">
          <cell r="F9972" t="str">
            <v>DALUIS</v>
          </cell>
        </row>
        <row r="9973">
          <cell r="F9973" t="str">
            <v>DAMAS-AUX-BOIS</v>
          </cell>
        </row>
        <row r="9974">
          <cell r="F9974" t="str">
            <v>DAMAS-ET-BETTEGNEY</v>
          </cell>
        </row>
        <row r="9975">
          <cell r="F9975" t="str">
            <v>DAMAZAN</v>
          </cell>
        </row>
        <row r="9976">
          <cell r="F9976" t="str">
            <v>DAMBACH</v>
          </cell>
        </row>
        <row r="9977">
          <cell r="F9977" t="str">
            <v>DAMBACH-LA-VILLE</v>
          </cell>
        </row>
        <row r="9978">
          <cell r="F9978" t="str">
            <v>DAMBENOIS</v>
          </cell>
        </row>
        <row r="9979">
          <cell r="F9979" t="str">
            <v>DAMBENOIT-LES-COLOMBE</v>
          </cell>
        </row>
        <row r="9980">
          <cell r="F9980" t="str">
            <v>DAMBLAIN</v>
          </cell>
        </row>
        <row r="9981">
          <cell r="F9981" t="str">
            <v>DAMBLAINVILLE</v>
          </cell>
        </row>
        <row r="9982">
          <cell r="F9982" t="str">
            <v>DAMBRON</v>
          </cell>
        </row>
        <row r="9983">
          <cell r="F9983" t="str">
            <v>DAMELEVIERES</v>
          </cell>
        </row>
        <row r="9984">
          <cell r="F9984" t="str">
            <v>DAME-MARIE</v>
          </cell>
        </row>
        <row r="9985">
          <cell r="F9985" t="str">
            <v>DAME-MARIE</v>
          </cell>
        </row>
        <row r="9986">
          <cell r="F9986" t="str">
            <v>DAME-MARIE-LES-BOIS</v>
          </cell>
        </row>
        <row r="9987">
          <cell r="F9987" t="str">
            <v>DAMERAUCOURT</v>
          </cell>
        </row>
        <row r="9988">
          <cell r="F9988" t="str">
            <v>DAMEREY</v>
          </cell>
        </row>
        <row r="9989">
          <cell r="F9989" t="str">
            <v>DAMERY</v>
          </cell>
        </row>
        <row r="9990">
          <cell r="F9990" t="str">
            <v>DAMERY</v>
          </cell>
        </row>
        <row r="9991">
          <cell r="F9991" t="str">
            <v>DAMGAN</v>
          </cell>
        </row>
        <row r="9992">
          <cell r="F9992" t="str">
            <v>DAMIATTE</v>
          </cell>
        </row>
        <row r="9993">
          <cell r="F9993" t="str">
            <v>DAMIGNY</v>
          </cell>
        </row>
        <row r="9994">
          <cell r="F9994" t="str">
            <v>DAMLOUP</v>
          </cell>
        </row>
        <row r="9995">
          <cell r="F9995" t="str">
            <v>DAMMARD</v>
          </cell>
        </row>
        <row r="9996">
          <cell r="F9996" t="str">
            <v>DAMMARIE</v>
          </cell>
        </row>
        <row r="9997">
          <cell r="F9997" t="str">
            <v>DAMMARIE-EN-PUISAYE</v>
          </cell>
        </row>
        <row r="9998">
          <cell r="F9998" t="str">
            <v>DAMMARIE-LES-LYS</v>
          </cell>
        </row>
        <row r="9999">
          <cell r="F9999" t="str">
            <v>DAMMARIE-SUR-LOING</v>
          </cell>
        </row>
        <row r="10000">
          <cell r="F10000" t="str">
            <v>DAMMARIE-SUR-SAULX</v>
          </cell>
        </row>
        <row r="10001">
          <cell r="F10001" t="str">
            <v>DAMMARTIN-EN-GOELE</v>
          </cell>
        </row>
        <row r="10002">
          <cell r="F10002" t="str">
            <v>DAMMARTIN-EN-SERVE</v>
          </cell>
        </row>
        <row r="10003">
          <cell r="F10003" t="str">
            <v>DAMMARTIN-LES-TEMPLIERS</v>
          </cell>
        </row>
        <row r="10004">
          <cell r="F10004" t="str">
            <v>DAMMARTIN-MARPAIN</v>
          </cell>
        </row>
        <row r="10005">
          <cell r="F10005" t="str">
            <v>DAMMARTIN-SUR-MEUSE</v>
          </cell>
        </row>
        <row r="10006">
          <cell r="F10006" t="str">
            <v>DAMMARTIN-SUR-TIGEAUX</v>
          </cell>
        </row>
        <row r="10007">
          <cell r="F10007" t="str">
            <v>DAMOUSIES</v>
          </cell>
        </row>
        <row r="10008">
          <cell r="F10008" t="str">
            <v>DAMOUZY</v>
          </cell>
        </row>
        <row r="10009">
          <cell r="F10009" t="str">
            <v>DAMPARIS</v>
          </cell>
        </row>
        <row r="10010">
          <cell r="F10010" t="str">
            <v>DAMPIERRE</v>
          </cell>
        </row>
        <row r="10011">
          <cell r="F10011" t="str">
            <v>DAMPIERRE</v>
          </cell>
        </row>
        <row r="10012">
          <cell r="F10012" t="str">
            <v>DAMPIERRE</v>
          </cell>
        </row>
        <row r="10013">
          <cell r="F10013" t="str">
            <v>DAMPIERRE</v>
          </cell>
        </row>
        <row r="10014">
          <cell r="F10014" t="str">
            <v>DAMPIERRE-AU-TEMPLE</v>
          </cell>
        </row>
        <row r="10015">
          <cell r="F10015" t="str">
            <v>DAMPIERRE-EN-BRAY</v>
          </cell>
        </row>
        <row r="10016">
          <cell r="F10016" t="str">
            <v>DAMPIERRE-EN-BRESSE</v>
          </cell>
        </row>
        <row r="10017">
          <cell r="F10017" t="str">
            <v>DAMPIERRE-EN-BURLY</v>
          </cell>
        </row>
        <row r="10018">
          <cell r="F10018" t="str">
            <v>DAMPIERRE-EN-CROT</v>
          </cell>
        </row>
        <row r="10019">
          <cell r="F10019" t="str">
            <v>DAMPIERRE-EN-GRACAY</v>
          </cell>
        </row>
        <row r="10020">
          <cell r="F10020" t="str">
            <v>DAMPIERRE-EN-MONTAGNE</v>
          </cell>
        </row>
        <row r="10021">
          <cell r="F10021" t="str">
            <v>DAMPIERRE-EN-YVELINES</v>
          </cell>
        </row>
        <row r="10022">
          <cell r="F10022" t="str">
            <v>DAMPIERRE-ET-FLEE</v>
          </cell>
        </row>
        <row r="10023">
          <cell r="F10023" t="str">
            <v>DAMPIERRE-LE-CHATEAU</v>
          </cell>
        </row>
        <row r="10024">
          <cell r="F10024" t="str">
            <v>DAMPIERRE-LES-BOIS</v>
          </cell>
        </row>
        <row r="10025">
          <cell r="F10025" t="str">
            <v>DAMPIERRE-LES-CONFLANS</v>
          </cell>
        </row>
        <row r="10026">
          <cell r="F10026" t="str">
            <v>DAMPIERRE-SAINT-NICOLAS</v>
          </cell>
        </row>
        <row r="10027">
          <cell r="F10027" t="str">
            <v>DAMPIERRE-SOUS-BOUHY</v>
          </cell>
        </row>
        <row r="10028">
          <cell r="F10028" t="str">
            <v>DAMPIERRE-SOUS-BROU</v>
          </cell>
        </row>
        <row r="10029">
          <cell r="F10029" t="str">
            <v>DAMPIERRE-SUR-AVRE</v>
          </cell>
        </row>
        <row r="10030">
          <cell r="F10030" t="str">
            <v>DAMPIERRE-SUR-BOUTONNE</v>
          </cell>
        </row>
        <row r="10031">
          <cell r="F10031" t="str">
            <v>DAMPIERRE-SUR-LE-DOUBS</v>
          </cell>
        </row>
        <row r="10032">
          <cell r="F10032" t="str">
            <v>DAMPIERRE-SUR-LINOTTE</v>
          </cell>
        </row>
        <row r="10033">
          <cell r="F10033" t="str">
            <v>DAMPIERRE-SUR-MOIVRE</v>
          </cell>
        </row>
        <row r="10034">
          <cell r="F10034" t="str">
            <v>DAMPIERRE-SUR-SALON</v>
          </cell>
        </row>
        <row r="10035">
          <cell r="F10035" t="str">
            <v>DAMPJOUX</v>
          </cell>
        </row>
        <row r="10036">
          <cell r="F10036" t="str">
            <v>DAMPLEUX</v>
          </cell>
        </row>
        <row r="10037">
          <cell r="F10037" t="str">
            <v>DAMPMART</v>
          </cell>
        </row>
        <row r="10038">
          <cell r="F10038" t="str">
            <v>DAMPNIAT</v>
          </cell>
        </row>
        <row r="10039">
          <cell r="F10039" t="str">
            <v>DAMPRICHARD</v>
          </cell>
        </row>
        <row r="10040">
          <cell r="F10040" t="str">
            <v>DAMPS</v>
          </cell>
        </row>
        <row r="10041">
          <cell r="F10041" t="str">
            <v>DAMPSMESNIL</v>
          </cell>
        </row>
        <row r="10042">
          <cell r="F10042" t="str">
            <v>DAMPVALLEY-LES-COLOMBE</v>
          </cell>
        </row>
        <row r="10043">
          <cell r="F10043" t="str">
            <v>DAMPVALLEY-SAINT-PANCRAS</v>
          </cell>
        </row>
        <row r="10044">
          <cell r="F10044" t="str">
            <v>DAMPVITOUX</v>
          </cell>
        </row>
        <row r="10045">
          <cell r="F10045" t="str">
            <v>DAMREMONT</v>
          </cell>
        </row>
        <row r="10046">
          <cell r="F10046" t="str">
            <v>DAMVILLE</v>
          </cell>
        </row>
        <row r="10047">
          <cell r="F10047" t="str">
            <v>DAMVILLERS</v>
          </cell>
        </row>
        <row r="10048">
          <cell r="F10048" t="str">
            <v>DAMVIX</v>
          </cell>
        </row>
        <row r="10049">
          <cell r="F10049" t="str">
            <v>DANCE</v>
          </cell>
        </row>
        <row r="10050">
          <cell r="F10050" t="str">
            <v>DANCE</v>
          </cell>
        </row>
        <row r="10051">
          <cell r="F10051" t="str">
            <v>DANCEVOIR</v>
          </cell>
        </row>
        <row r="10052">
          <cell r="F10052" t="str">
            <v>DANCOURT</v>
          </cell>
        </row>
        <row r="10053">
          <cell r="F10053" t="str">
            <v>DANCOURT-POPINCOURT</v>
          </cell>
        </row>
        <row r="10054">
          <cell r="F10054" t="str">
            <v>DANCY</v>
          </cell>
        </row>
        <row r="10055">
          <cell r="F10055" t="str">
            <v>DANESTAL</v>
          </cell>
        </row>
        <row r="10056">
          <cell r="F10056" t="str">
            <v>DANGEAU</v>
          </cell>
        </row>
        <row r="10057">
          <cell r="F10057" t="str">
            <v>DANGERS</v>
          </cell>
        </row>
        <row r="10058">
          <cell r="F10058" t="str">
            <v>DANGE-SAINT-ROMAIN</v>
          </cell>
        </row>
        <row r="10059">
          <cell r="F10059" t="str">
            <v>DANGEUL</v>
          </cell>
        </row>
        <row r="10060">
          <cell r="F10060" t="str">
            <v>DANGOLSHEIM</v>
          </cell>
        </row>
        <row r="10061">
          <cell r="F10061" t="str">
            <v>DANGU</v>
          </cell>
        </row>
        <row r="10062">
          <cell r="F10062" t="str">
            <v>DANGY</v>
          </cell>
        </row>
        <row r="10063">
          <cell r="F10063" t="str">
            <v>DANIZY</v>
          </cell>
        </row>
        <row r="10064">
          <cell r="F10064" t="str">
            <v>DANJOUTIN</v>
          </cell>
        </row>
        <row r="10065">
          <cell r="F10065" t="str">
            <v>DANNE-ET-QUATRE-VENTS</v>
          </cell>
        </row>
        <row r="10066">
          <cell r="F10066" t="str">
            <v>DANNELBOURG</v>
          </cell>
        </row>
        <row r="10067">
          <cell r="F10067" t="str">
            <v>DANNEMARIE</v>
          </cell>
        </row>
        <row r="10068">
          <cell r="F10068" t="str">
            <v>DANNEMARIE</v>
          </cell>
        </row>
        <row r="10069">
          <cell r="F10069" t="str">
            <v>DANNEMARIE</v>
          </cell>
        </row>
        <row r="10070">
          <cell r="F10070" t="str">
            <v>DANNEMARIE-SUR-CRETE</v>
          </cell>
        </row>
        <row r="10071">
          <cell r="F10071" t="str">
            <v>DANNEMOINE</v>
          </cell>
        </row>
        <row r="10072">
          <cell r="F10072" t="str">
            <v>DANNEMOIS</v>
          </cell>
        </row>
        <row r="10073">
          <cell r="F10073" t="str">
            <v>DANNES</v>
          </cell>
        </row>
        <row r="10074">
          <cell r="F10074" t="str">
            <v>DANNEVOUX</v>
          </cell>
        </row>
        <row r="10075">
          <cell r="F10075" t="str">
            <v>DANVOU-LA-FERRIERE</v>
          </cell>
        </row>
        <row r="10076">
          <cell r="F10076" t="str">
            <v>DANZE</v>
          </cell>
        </row>
        <row r="10077">
          <cell r="F10077" t="str">
            <v>DAON</v>
          </cell>
        </row>
        <row r="10078">
          <cell r="F10078" t="str">
            <v>DAOULAS</v>
          </cell>
        </row>
        <row r="10079">
          <cell r="F10079" t="str">
            <v>DAOURS</v>
          </cell>
        </row>
        <row r="10080">
          <cell r="F10080" t="str">
            <v>DARAZAC</v>
          </cell>
        </row>
        <row r="10081">
          <cell r="F10081" t="str">
            <v>DARBONNAY</v>
          </cell>
        </row>
        <row r="10082">
          <cell r="F10082" t="str">
            <v>DARBRES</v>
          </cell>
        </row>
        <row r="10083">
          <cell r="F10083" t="str">
            <v>DARCEY</v>
          </cell>
        </row>
        <row r="10084">
          <cell r="F10084" t="str">
            <v>DARDENAC</v>
          </cell>
        </row>
        <row r="10085">
          <cell r="F10085" t="str">
            <v>DARDEZ</v>
          </cell>
        </row>
        <row r="10086">
          <cell r="F10086" t="str">
            <v>DARDILLY</v>
          </cell>
        </row>
        <row r="10087">
          <cell r="F10087" t="str">
            <v>DAREIZE</v>
          </cell>
        </row>
        <row r="10088">
          <cell r="F10088" t="str">
            <v>DARGIES</v>
          </cell>
        </row>
        <row r="10089">
          <cell r="F10089" t="str">
            <v>DARGNIES</v>
          </cell>
        </row>
        <row r="10090">
          <cell r="F10090" t="str">
            <v>DARGOIRE</v>
          </cell>
        </row>
        <row r="10091">
          <cell r="F10091" t="str">
            <v>DARMANNES</v>
          </cell>
        </row>
        <row r="10092">
          <cell r="F10092" t="str">
            <v>DARNAC</v>
          </cell>
        </row>
        <row r="10093">
          <cell r="F10093" t="str">
            <v>DARNETAL</v>
          </cell>
        </row>
        <row r="10094">
          <cell r="F10094" t="str">
            <v>DARNETS</v>
          </cell>
        </row>
        <row r="10095">
          <cell r="F10095" t="str">
            <v>DARNEY</v>
          </cell>
        </row>
        <row r="10096">
          <cell r="F10096" t="str">
            <v>DARNEY-AUX-CHENES</v>
          </cell>
        </row>
        <row r="10097">
          <cell r="F10097" t="str">
            <v>DARNIEULLES</v>
          </cell>
        </row>
        <row r="10098">
          <cell r="F10098" t="str">
            <v>DAROIS</v>
          </cell>
        </row>
        <row r="10099">
          <cell r="F10099" t="str">
            <v>DARVAULT</v>
          </cell>
        </row>
        <row r="10100">
          <cell r="F10100" t="str">
            <v>DARVOY</v>
          </cell>
        </row>
        <row r="10101">
          <cell r="F10101" t="str">
            <v>DASLE</v>
          </cell>
        </row>
        <row r="10102">
          <cell r="F10102" t="str">
            <v>DAUBENSAND</v>
          </cell>
        </row>
        <row r="10103">
          <cell r="F10103" t="str">
            <v>DAUBEUF-LA-CAMPAGNE</v>
          </cell>
        </row>
        <row r="10104">
          <cell r="F10104" t="str">
            <v>DAUBEUF-PRES-VATTEVILLE</v>
          </cell>
        </row>
        <row r="10105">
          <cell r="F10105" t="str">
            <v>DAUBEUF-SERVILLE</v>
          </cell>
        </row>
        <row r="10106">
          <cell r="F10106" t="str">
            <v>DAUBEZE</v>
          </cell>
        </row>
        <row r="10107">
          <cell r="F10107" t="str">
            <v>DAUENDORF</v>
          </cell>
        </row>
        <row r="10108">
          <cell r="F10108" t="str">
            <v>DAUMAZAN-SUR-ARIZE</v>
          </cell>
        </row>
        <row r="10109">
          <cell r="F10109" t="str">
            <v>DAUMERAY</v>
          </cell>
        </row>
        <row r="10110">
          <cell r="F10110" t="str">
            <v>DAUPHIN</v>
          </cell>
        </row>
        <row r="10111">
          <cell r="F10111" t="str">
            <v>DAUSSE</v>
          </cell>
        </row>
        <row r="10112">
          <cell r="F10112" t="str">
            <v>DAUX</v>
          </cell>
        </row>
        <row r="10113">
          <cell r="F10113" t="str">
            <v>DAUZAT-SUR-VODABLE</v>
          </cell>
        </row>
        <row r="10114">
          <cell r="F10114" t="str">
            <v>DAVAYAT</v>
          </cell>
        </row>
        <row r="10115">
          <cell r="F10115" t="str">
            <v>DAVAYE</v>
          </cell>
        </row>
        <row r="10116">
          <cell r="F10116" t="str">
            <v>DAVEJEAN</v>
          </cell>
        </row>
        <row r="10117">
          <cell r="F10117" t="str">
            <v>DAVENESCOURT</v>
          </cell>
        </row>
        <row r="10118">
          <cell r="F10118" t="str">
            <v>DAVEZIEUX</v>
          </cell>
        </row>
        <row r="10119">
          <cell r="F10119" t="str">
            <v>DAVIGNAC</v>
          </cell>
        </row>
        <row r="10120">
          <cell r="F10120" t="str">
            <v>DAVREY</v>
          </cell>
        </row>
        <row r="10121">
          <cell r="F10121" t="str">
            <v>DAVRON</v>
          </cell>
        </row>
        <row r="10122">
          <cell r="F10122" t="str">
            <v>DAX</v>
          </cell>
        </row>
        <row r="10123">
          <cell r="F10123" t="str">
            <v>DEAUVILLE</v>
          </cell>
        </row>
        <row r="10124">
          <cell r="F10124" t="str">
            <v>DEAUX</v>
          </cell>
        </row>
        <row r="10125">
          <cell r="F10125" t="str">
            <v>DEBATS-RIVIERE-D'ORPRA</v>
          </cell>
        </row>
        <row r="10126">
          <cell r="F10126" t="str">
            <v>DECAZEVILLE</v>
          </cell>
        </row>
        <row r="10127">
          <cell r="F10127" t="str">
            <v>DECHY</v>
          </cell>
        </row>
        <row r="10128">
          <cell r="F10128" t="str">
            <v>DECINES-CHARPIEU</v>
          </cell>
        </row>
        <row r="10129">
          <cell r="F10129" t="str">
            <v>DECIZE</v>
          </cell>
        </row>
        <row r="10130">
          <cell r="F10130" t="str">
            <v>DEGAGNAC</v>
          </cell>
        </row>
        <row r="10131">
          <cell r="F10131" t="str">
            <v>DEGRE</v>
          </cell>
        </row>
        <row r="10132">
          <cell r="F10132" t="str">
            <v>DEHAULT</v>
          </cell>
        </row>
        <row r="10133">
          <cell r="F10133" t="str">
            <v>DEHERIES</v>
          </cell>
        </row>
        <row r="10134">
          <cell r="F10134" t="str">
            <v>DEHLINGEN</v>
          </cell>
        </row>
        <row r="10135">
          <cell r="F10135" t="str">
            <v>DEINVILLERS</v>
          </cell>
        </row>
        <row r="10136">
          <cell r="F10136" t="str">
            <v>DELAIN</v>
          </cell>
        </row>
        <row r="10137">
          <cell r="F10137" t="str">
            <v>DELETTES</v>
          </cell>
        </row>
        <row r="10138">
          <cell r="F10138" t="str">
            <v>DELINCOURT</v>
          </cell>
        </row>
        <row r="10139">
          <cell r="F10139" t="str">
            <v>DELLE</v>
          </cell>
        </row>
        <row r="10140">
          <cell r="F10140" t="str">
            <v>DELME</v>
          </cell>
        </row>
        <row r="10141">
          <cell r="F10141" t="str">
            <v>DELOUZE-ROSIERES</v>
          </cell>
        </row>
        <row r="10142">
          <cell r="F10142" t="str">
            <v>DELUGE</v>
          </cell>
        </row>
        <row r="10143">
          <cell r="F10143" t="str">
            <v>DELUT</v>
          </cell>
        </row>
        <row r="10144">
          <cell r="F10144" t="str">
            <v>DELUZ</v>
          </cell>
        </row>
        <row r="10145">
          <cell r="F10145" t="str">
            <v>DEMANDOLX</v>
          </cell>
        </row>
        <row r="10146">
          <cell r="F10146" t="str">
            <v>DEMANGE-AUX-EAUX</v>
          </cell>
        </row>
        <row r="10147">
          <cell r="F10147" t="str">
            <v>DEMANGEVELLE</v>
          </cell>
        </row>
        <row r="10148">
          <cell r="F10148" t="str">
            <v>DEMIE</v>
          </cell>
        </row>
        <row r="10149">
          <cell r="F10149" t="str">
            <v>DEMIGNY</v>
          </cell>
        </row>
        <row r="10150">
          <cell r="F10150" t="str">
            <v>DEMI-QUARTIER</v>
          </cell>
        </row>
        <row r="10151">
          <cell r="F10151" t="str">
            <v>DEMOUVILLE</v>
          </cell>
        </row>
        <row r="10152">
          <cell r="F10152" t="str">
            <v>DEMU</v>
          </cell>
        </row>
        <row r="10153">
          <cell r="F10153" t="str">
            <v>DEMUIN</v>
          </cell>
        </row>
        <row r="10154">
          <cell r="F10154" t="str">
            <v>DENAIN</v>
          </cell>
        </row>
        <row r="10155">
          <cell r="F10155" t="str">
            <v>DENAT</v>
          </cell>
        </row>
        <row r="10156">
          <cell r="F10156" t="str">
            <v>DENAZE</v>
          </cell>
        </row>
        <row r="10157">
          <cell r="F10157" t="str">
            <v>DENEE</v>
          </cell>
        </row>
        <row r="10158">
          <cell r="F10158" t="str">
            <v>DENESTANVILLE</v>
          </cell>
        </row>
        <row r="10159">
          <cell r="F10159" t="str">
            <v>DENEUILLE-LES-CHANTELLE</v>
          </cell>
        </row>
        <row r="10160">
          <cell r="F10160" t="str">
            <v>DENEUILLE-LES-MINES</v>
          </cell>
        </row>
        <row r="10161">
          <cell r="F10161" t="str">
            <v>DENEUVRE</v>
          </cell>
        </row>
        <row r="10162">
          <cell r="F10162" t="str">
            <v>DENEVRE</v>
          </cell>
        </row>
        <row r="10163">
          <cell r="F10163" t="str">
            <v>DENEZE-SOUS-DOUE</v>
          </cell>
        </row>
        <row r="10164">
          <cell r="F10164" t="str">
            <v>DENEZE-SOUS-LE-LUDE</v>
          </cell>
        </row>
        <row r="10165">
          <cell r="F10165" t="str">
            <v>DENEZIERES</v>
          </cell>
        </row>
        <row r="10166">
          <cell r="F10166" t="str">
            <v>DENGUIN</v>
          </cell>
        </row>
        <row r="10167">
          <cell r="F10167" t="str">
            <v>DENICE</v>
          </cell>
        </row>
        <row r="10168">
          <cell r="F10168" t="str">
            <v>DENIER</v>
          </cell>
        </row>
        <row r="10169">
          <cell r="F10169" t="str">
            <v>DENIPAIRE</v>
          </cell>
        </row>
        <row r="10170">
          <cell r="F10170" t="str">
            <v>DENNEBROEUCQ</v>
          </cell>
        </row>
        <row r="10171">
          <cell r="F10171" t="str">
            <v>DENNEVILLE</v>
          </cell>
        </row>
        <row r="10172">
          <cell r="F10172" t="str">
            <v>DENNEVY</v>
          </cell>
        </row>
        <row r="10173">
          <cell r="F10173" t="str">
            <v>DENNEY</v>
          </cell>
        </row>
        <row r="10174">
          <cell r="F10174" t="str">
            <v>DENONVILLE</v>
          </cell>
        </row>
        <row r="10175">
          <cell r="F10175" t="str">
            <v>DENTING</v>
          </cell>
        </row>
        <row r="10176">
          <cell r="F10176" t="str">
            <v>DEOLS</v>
          </cell>
        </row>
        <row r="10177">
          <cell r="F10177" t="str">
            <v>DERBAMONT</v>
          </cell>
        </row>
        <row r="10178">
          <cell r="F10178" t="str">
            <v>DERCE</v>
          </cell>
        </row>
        <row r="10179">
          <cell r="F10179" t="str">
            <v>DERCHIGNY</v>
          </cell>
        </row>
        <row r="10180">
          <cell r="F10180" t="str">
            <v>DERCY</v>
          </cell>
        </row>
        <row r="10181">
          <cell r="F10181" t="str">
            <v>DERNACUEILLETTE</v>
          </cell>
        </row>
        <row r="10182">
          <cell r="F10182" t="str">
            <v>DERNANCOURT</v>
          </cell>
        </row>
        <row r="10183">
          <cell r="F10183" t="str">
            <v>DERVAL</v>
          </cell>
        </row>
        <row r="10184">
          <cell r="F10184" t="str">
            <v>DESAIGNES</v>
          </cell>
        </row>
        <row r="10185">
          <cell r="F10185" t="str">
            <v>DESANDANS</v>
          </cell>
        </row>
        <row r="10186">
          <cell r="F10186" t="str">
            <v>DESCARTES</v>
          </cell>
        </row>
        <row r="10187">
          <cell r="F10187" t="str">
            <v>DESCHAUX</v>
          </cell>
        </row>
        <row r="10188">
          <cell r="F10188" t="str">
            <v>DESERT</v>
          </cell>
        </row>
        <row r="10189">
          <cell r="F10189" t="str">
            <v>DESERTINES</v>
          </cell>
        </row>
        <row r="10190">
          <cell r="F10190" t="str">
            <v>DESERTINES</v>
          </cell>
        </row>
        <row r="10191">
          <cell r="F10191" t="str">
            <v>DESERTS</v>
          </cell>
        </row>
        <row r="10192">
          <cell r="F10192" t="str">
            <v>DESERVILLERS</v>
          </cell>
        </row>
        <row r="10193">
          <cell r="F10193" t="str">
            <v>DESGES</v>
          </cell>
        </row>
        <row r="10194">
          <cell r="F10194" t="str">
            <v>DESHAIES</v>
          </cell>
        </row>
        <row r="10195">
          <cell r="F10195" t="str">
            <v>DESINGY</v>
          </cell>
        </row>
        <row r="10196">
          <cell r="F10196" t="str">
            <v>DESIRADE</v>
          </cell>
        </row>
        <row r="10197">
          <cell r="F10197" t="str">
            <v>DESMONTS</v>
          </cell>
        </row>
        <row r="10198">
          <cell r="F10198" t="str">
            <v>DESNES</v>
          </cell>
        </row>
        <row r="10199">
          <cell r="F10199" t="str">
            <v>DESSELING</v>
          </cell>
        </row>
        <row r="10200">
          <cell r="F10200" t="str">
            <v>DESSENHEIM</v>
          </cell>
        </row>
        <row r="10201">
          <cell r="F10201" t="str">
            <v>DESSIA</v>
          </cell>
        </row>
        <row r="10202">
          <cell r="F10202" t="str">
            <v>DESTORD</v>
          </cell>
        </row>
        <row r="10203">
          <cell r="F10203" t="str">
            <v>DESTROUSSE</v>
          </cell>
        </row>
        <row r="10204">
          <cell r="F10204" t="str">
            <v>DESTRY</v>
          </cell>
        </row>
        <row r="10205">
          <cell r="F10205" t="str">
            <v>DESVRES</v>
          </cell>
        </row>
        <row r="10206">
          <cell r="F10206" t="str">
            <v>DETAIN-ET-BRUANT</v>
          </cell>
        </row>
        <row r="10207">
          <cell r="F10207" t="str">
            <v>DETRIER</v>
          </cell>
        </row>
        <row r="10208">
          <cell r="F10208" t="str">
            <v>DETROIT</v>
          </cell>
        </row>
        <row r="10209">
          <cell r="F10209" t="str">
            <v>DETTEY</v>
          </cell>
        </row>
        <row r="10210">
          <cell r="F10210" t="str">
            <v>DETTWILLER</v>
          </cell>
        </row>
        <row r="10211">
          <cell r="F10211" t="str">
            <v>DEUIL-LA-BARRE</v>
          </cell>
        </row>
        <row r="10212">
          <cell r="F10212" t="str">
            <v>DEUILLET</v>
          </cell>
        </row>
        <row r="10213">
          <cell r="F10213" t="str">
            <v>DEULEMONT</v>
          </cell>
        </row>
        <row r="10214">
          <cell r="F10214" t="str">
            <v>DEUX-CHAISES</v>
          </cell>
        </row>
        <row r="10215">
          <cell r="F10215" t="str">
            <v>DEUX-EVAILLES</v>
          </cell>
        </row>
        <row r="10216">
          <cell r="F10216" t="str">
            <v>DEUX-FAYS</v>
          </cell>
        </row>
        <row r="10217">
          <cell r="F10217" t="str">
            <v>DEUX-JUMEAUX</v>
          </cell>
        </row>
        <row r="10218">
          <cell r="F10218" t="str">
            <v>DEUX-VERGES</v>
          </cell>
        </row>
        <row r="10219">
          <cell r="F10219" t="str">
            <v>DEUXVILLE</v>
          </cell>
        </row>
        <row r="10220">
          <cell r="F10220" t="str">
            <v>DEUX-VILLES</v>
          </cell>
        </row>
        <row r="10221">
          <cell r="F10221" t="str">
            <v>DEVAY</v>
          </cell>
        </row>
        <row r="10222">
          <cell r="F10222" t="str">
            <v>DEVECEY</v>
          </cell>
        </row>
        <row r="10223">
          <cell r="F10223" t="str">
            <v>DEVESSET</v>
          </cell>
        </row>
        <row r="10224">
          <cell r="F10224" t="str">
            <v>DEVEZE</v>
          </cell>
        </row>
        <row r="10225">
          <cell r="F10225" t="str">
            <v>DEVIAT</v>
          </cell>
        </row>
        <row r="10226">
          <cell r="F10226" t="str">
            <v>DEVILLAC</v>
          </cell>
        </row>
        <row r="10227">
          <cell r="F10227" t="str">
            <v>DEVILLE</v>
          </cell>
        </row>
        <row r="10228">
          <cell r="F10228" t="str">
            <v>DEVILLE-LES-ROUEN</v>
          </cell>
        </row>
        <row r="10229">
          <cell r="F10229" t="str">
            <v>DEVISE</v>
          </cell>
        </row>
        <row r="10230">
          <cell r="F10230" t="str">
            <v>DEVROUZE</v>
          </cell>
        </row>
        <row r="10231">
          <cell r="F10231" t="str">
            <v>DEYCIMONT</v>
          </cell>
        </row>
        <row r="10232">
          <cell r="F10232" t="str">
            <v>DEYME</v>
          </cell>
        </row>
        <row r="10233">
          <cell r="F10233" t="str">
            <v>DEYVILLERS</v>
          </cell>
        </row>
        <row r="10234">
          <cell r="F10234" t="str">
            <v>DEZERT</v>
          </cell>
        </row>
        <row r="10235">
          <cell r="F10235" t="str">
            <v>DEZIZE-LES-MARANGES</v>
          </cell>
        </row>
        <row r="10236">
          <cell r="F10236" t="str">
            <v>D'HUISON-LONGUEVILLE</v>
          </cell>
        </row>
        <row r="10237">
          <cell r="F10237" t="str">
            <v>DHUISY</v>
          </cell>
        </row>
        <row r="10238">
          <cell r="F10238" t="str">
            <v>DHUIZEL</v>
          </cell>
        </row>
        <row r="10239">
          <cell r="F10239" t="str">
            <v>DHUIZON</v>
          </cell>
        </row>
        <row r="10240">
          <cell r="F10240" t="str">
            <v>DIAMANT</v>
          </cell>
        </row>
        <row r="10241">
          <cell r="F10241" t="str">
            <v>DIANCEY</v>
          </cell>
        </row>
        <row r="10242">
          <cell r="F10242" t="str">
            <v>DIANE-CAPELLE</v>
          </cell>
        </row>
        <row r="10243">
          <cell r="F10243" t="str">
            <v>DIANT</v>
          </cell>
        </row>
        <row r="10244">
          <cell r="F10244" t="str">
            <v>DIARVILLE</v>
          </cell>
        </row>
        <row r="10245">
          <cell r="F10245" t="str">
            <v>DICONNE</v>
          </cell>
        </row>
        <row r="10246">
          <cell r="F10246" t="str">
            <v>DICY</v>
          </cell>
        </row>
        <row r="10247">
          <cell r="F10247" t="str">
            <v>DIDENHEIM</v>
          </cell>
        </row>
        <row r="10248">
          <cell r="F10248" t="str">
            <v>DIE</v>
          </cell>
        </row>
        <row r="10249">
          <cell r="F10249" t="str">
            <v>DIEBLING</v>
          </cell>
        </row>
        <row r="10250">
          <cell r="F10250" t="str">
            <v>DIEBOLSHEIM</v>
          </cell>
        </row>
        <row r="10251">
          <cell r="F10251" t="str">
            <v>DIEDENDORF</v>
          </cell>
        </row>
        <row r="10252">
          <cell r="F10252" t="str">
            <v>DIEFFENBACH-AU-VAL</v>
          </cell>
        </row>
        <row r="10253">
          <cell r="F10253" t="str">
            <v>DIEFFENBACH-LES-WOERTH</v>
          </cell>
        </row>
        <row r="10254">
          <cell r="F10254" t="str">
            <v>DIEFFENTHAL</v>
          </cell>
        </row>
        <row r="10255">
          <cell r="F10255" t="str">
            <v>DIEFMATTEN</v>
          </cell>
        </row>
        <row r="10256">
          <cell r="F10256" t="str">
            <v>DIEME</v>
          </cell>
        </row>
        <row r="10257">
          <cell r="F10257" t="str">
            <v>DIEMERINGEN</v>
          </cell>
        </row>
        <row r="10258">
          <cell r="F10258" t="str">
            <v>DIEMOZ</v>
          </cell>
        </row>
        <row r="10259">
          <cell r="F10259" t="str">
            <v>DIENAY</v>
          </cell>
        </row>
        <row r="10260">
          <cell r="F10260" t="str">
            <v>DIENNE</v>
          </cell>
        </row>
        <row r="10261">
          <cell r="F10261" t="str">
            <v>DIENNE</v>
          </cell>
        </row>
        <row r="10262">
          <cell r="F10262" t="str">
            <v>DIENNES-AUBIGNY</v>
          </cell>
        </row>
        <row r="10263">
          <cell r="F10263" t="str">
            <v>DIENVILLE</v>
          </cell>
        </row>
        <row r="10264">
          <cell r="F10264" t="str">
            <v>DIEPPE</v>
          </cell>
        </row>
        <row r="10265">
          <cell r="F10265" t="str">
            <v>DIEPPE-SOUS-DOUAUMONT</v>
          </cell>
        </row>
        <row r="10266">
          <cell r="F10266" t="str">
            <v>DIERRE</v>
          </cell>
        </row>
        <row r="10267">
          <cell r="F10267" t="str">
            <v>DIERREY-SAINT-JULIEN</v>
          </cell>
        </row>
        <row r="10268">
          <cell r="F10268" t="str">
            <v>DIERREY-SAINT-PIERRE</v>
          </cell>
        </row>
        <row r="10269">
          <cell r="F10269" t="str">
            <v>DIESEN</v>
          </cell>
        </row>
        <row r="10270">
          <cell r="F10270" t="str">
            <v>DIETWILLER</v>
          </cell>
        </row>
        <row r="10271">
          <cell r="F10271" t="str">
            <v>DIEUDONNE</v>
          </cell>
        </row>
        <row r="10272">
          <cell r="F10272" t="str">
            <v>DIEUE-SUR-MEUSE</v>
          </cell>
        </row>
        <row r="10273">
          <cell r="F10273" t="str">
            <v>DIEULEFIT</v>
          </cell>
        </row>
        <row r="10274">
          <cell r="F10274" t="str">
            <v>DIEULIVOL</v>
          </cell>
        </row>
        <row r="10275">
          <cell r="F10275" t="str">
            <v>DIEULOUARD</v>
          </cell>
        </row>
        <row r="10276">
          <cell r="F10276" t="str">
            <v>DIEUPENTALE</v>
          </cell>
        </row>
        <row r="10277">
          <cell r="F10277" t="str">
            <v>DIEUZE</v>
          </cell>
        </row>
        <row r="10278">
          <cell r="F10278" t="str">
            <v>DIEVAL</v>
          </cell>
        </row>
        <row r="10279">
          <cell r="F10279" t="str">
            <v>DIFFEMBACH-LES-HELLIMER</v>
          </cell>
        </row>
        <row r="10280">
          <cell r="F10280" t="str">
            <v>DIGES</v>
          </cell>
        </row>
        <row r="10281">
          <cell r="F10281" t="str">
            <v>DIGNA</v>
          </cell>
        </row>
        <row r="10282">
          <cell r="F10282" t="str">
            <v>DIGNAC</v>
          </cell>
        </row>
        <row r="10283">
          <cell r="F10283" t="str">
            <v>DIGNE-D'AMONT</v>
          </cell>
        </row>
        <row r="10284">
          <cell r="F10284" t="str">
            <v>DIGNE-D'AVAL</v>
          </cell>
        </row>
        <row r="10285">
          <cell r="F10285" t="str">
            <v>DIGNE-LES-BAINS</v>
          </cell>
        </row>
        <row r="10286">
          <cell r="F10286" t="str">
            <v>DIGNONVILLE</v>
          </cell>
        </row>
        <row r="10287">
          <cell r="F10287" t="str">
            <v>DIGNY</v>
          </cell>
        </row>
        <row r="10288">
          <cell r="F10288" t="str">
            <v>DIGOIN</v>
          </cell>
        </row>
        <row r="10289">
          <cell r="F10289" t="str">
            <v>DIGOSVILLE</v>
          </cell>
        </row>
        <row r="10290">
          <cell r="F10290" t="str">
            <v>DIGULLEVILLE</v>
          </cell>
        </row>
        <row r="10291">
          <cell r="F10291" t="str">
            <v>DIJON</v>
          </cell>
        </row>
        <row r="10292">
          <cell r="F10292" t="str">
            <v>DIMANCHEVILLE</v>
          </cell>
        </row>
        <row r="10293">
          <cell r="F10293" t="str">
            <v>DIMBSTHAL</v>
          </cell>
        </row>
        <row r="10294">
          <cell r="F10294" t="str">
            <v>DIMECHAUX</v>
          </cell>
        </row>
        <row r="10295">
          <cell r="F10295" t="str">
            <v>DIMONT</v>
          </cell>
        </row>
        <row r="10296">
          <cell r="F10296" t="str">
            <v>DINAN</v>
          </cell>
        </row>
        <row r="10297">
          <cell r="F10297" t="str">
            <v>DINARD</v>
          </cell>
        </row>
        <row r="10298">
          <cell r="F10298" t="str">
            <v>DINEAULT</v>
          </cell>
        </row>
        <row r="10299">
          <cell r="F10299" t="str">
            <v>DINGE</v>
          </cell>
        </row>
        <row r="10300">
          <cell r="F10300" t="str">
            <v>DINGSHEIM</v>
          </cell>
        </row>
        <row r="10301">
          <cell r="F10301" t="str">
            <v>DINGY-EN-VUACHE</v>
          </cell>
        </row>
        <row r="10302">
          <cell r="F10302" t="str">
            <v>DINGY-SAINT-CLAIR</v>
          </cell>
        </row>
        <row r="10303">
          <cell r="F10303" t="str">
            <v>DINOZE</v>
          </cell>
        </row>
        <row r="10304">
          <cell r="F10304" t="str">
            <v>DINSAC</v>
          </cell>
        </row>
        <row r="10305">
          <cell r="F10305" t="str">
            <v>DINSHEIM</v>
          </cell>
        </row>
        <row r="10306">
          <cell r="F10306" t="str">
            <v>DINTEVILLE</v>
          </cell>
        </row>
        <row r="10307">
          <cell r="F10307" t="str">
            <v>DIO-ET-VALQUIERES</v>
          </cell>
        </row>
        <row r="10308">
          <cell r="F10308" t="str">
            <v>DIONAY</v>
          </cell>
        </row>
        <row r="10309">
          <cell r="F10309" t="str">
            <v>DIONS</v>
          </cell>
        </row>
        <row r="10310">
          <cell r="F10310" t="str">
            <v>DIORS</v>
          </cell>
        </row>
        <row r="10311">
          <cell r="F10311" t="str">
            <v>DIOU</v>
          </cell>
        </row>
        <row r="10312">
          <cell r="F10312" t="str">
            <v>DIOU</v>
          </cell>
        </row>
        <row r="10313">
          <cell r="F10313" t="str">
            <v>DIRAC</v>
          </cell>
        </row>
        <row r="10314">
          <cell r="F10314" t="str">
            <v>DIRINON</v>
          </cell>
        </row>
        <row r="10315">
          <cell r="F10315" t="str">
            <v>DIROL</v>
          </cell>
        </row>
        <row r="10316">
          <cell r="F10316" t="str">
            <v>DISSANGIS</v>
          </cell>
        </row>
        <row r="10317">
          <cell r="F10317" t="str">
            <v>DISSAY</v>
          </cell>
        </row>
        <row r="10318">
          <cell r="F10318" t="str">
            <v>DISSAY-SOUS-COURCILLON</v>
          </cell>
        </row>
        <row r="10319">
          <cell r="F10319" t="str">
            <v>DISSE-SOUS-BALLON</v>
          </cell>
        </row>
        <row r="10320">
          <cell r="F10320" t="str">
            <v>DISSE-SOUS-LE-LUDE</v>
          </cell>
        </row>
        <row r="10321">
          <cell r="F10321" t="str">
            <v>DISTRE</v>
          </cell>
        </row>
        <row r="10322">
          <cell r="F10322" t="str">
            <v>DISTROFF</v>
          </cell>
        </row>
        <row r="10323">
          <cell r="F10323" t="str">
            <v>DIUSSE</v>
          </cell>
        </row>
        <row r="10324">
          <cell r="F10324" t="str">
            <v>DIVAJEU</v>
          </cell>
        </row>
        <row r="10325">
          <cell r="F10325" t="str">
            <v>DIVES</v>
          </cell>
        </row>
        <row r="10326">
          <cell r="F10326" t="str">
            <v>DIVES-SUR-MER</v>
          </cell>
        </row>
        <row r="10327">
          <cell r="F10327" t="str">
            <v>DIVION</v>
          </cell>
        </row>
        <row r="10328">
          <cell r="F10328" t="str">
            <v>DIVONNE-LES-BAINS</v>
          </cell>
        </row>
        <row r="10329">
          <cell r="F10329" t="str">
            <v>DIXMONT</v>
          </cell>
        </row>
        <row r="10330">
          <cell r="F10330" t="str">
            <v>DIZIMIEU</v>
          </cell>
        </row>
        <row r="10331">
          <cell r="F10331" t="str">
            <v>DIZY</v>
          </cell>
        </row>
        <row r="10332">
          <cell r="F10332" t="str">
            <v>DIZY-LE-GROS</v>
          </cell>
        </row>
        <row r="10333">
          <cell r="F10333" t="str">
            <v>DOAZIT</v>
          </cell>
        </row>
        <row r="10334">
          <cell r="F10334" t="str">
            <v>DOAZON</v>
          </cell>
        </row>
        <row r="10335">
          <cell r="F10335" t="str">
            <v>DOCELLES</v>
          </cell>
        </row>
        <row r="10336">
          <cell r="F10336" t="str">
            <v>DOEUIL-SUR-LE-MIGNON</v>
          </cell>
        </row>
        <row r="10337">
          <cell r="F10337" t="str">
            <v>DOGNEN</v>
          </cell>
        </row>
        <row r="10338">
          <cell r="F10338" t="str">
            <v>DOGNEVILLE</v>
          </cell>
        </row>
        <row r="10339">
          <cell r="F10339" t="str">
            <v>DOHEM</v>
          </cell>
        </row>
        <row r="10340">
          <cell r="F10340" t="str">
            <v>DOHIS</v>
          </cell>
        </row>
        <row r="10341">
          <cell r="F10341" t="str">
            <v>DOIGNIES</v>
          </cell>
        </row>
        <row r="10342">
          <cell r="F10342" t="str">
            <v>DOINGT</v>
          </cell>
        </row>
        <row r="10343">
          <cell r="F10343" t="str">
            <v>DOISSAT</v>
          </cell>
        </row>
        <row r="10344">
          <cell r="F10344" t="str">
            <v>DOISSIN</v>
          </cell>
        </row>
        <row r="10345">
          <cell r="F10345" t="str">
            <v>DOIX</v>
          </cell>
        </row>
        <row r="10346">
          <cell r="F10346" t="str">
            <v>DOIZIEUX</v>
          </cell>
        </row>
        <row r="10347">
          <cell r="F10347" t="str">
            <v>DOLAINCOURT</v>
          </cell>
        </row>
        <row r="10348">
          <cell r="F10348" t="str">
            <v>DOLANCOURT</v>
          </cell>
        </row>
        <row r="10349">
          <cell r="F10349" t="str">
            <v>DOLCOURT</v>
          </cell>
        </row>
        <row r="10350">
          <cell r="F10350" t="str">
            <v>DOL-DE-BRETAGNE</v>
          </cell>
        </row>
        <row r="10351">
          <cell r="F10351" t="str">
            <v>DOLE</v>
          </cell>
        </row>
        <row r="10352">
          <cell r="F10352" t="str">
            <v>DOLIGNON</v>
          </cell>
        </row>
        <row r="10353">
          <cell r="F10353" t="str">
            <v>DOLLEREN</v>
          </cell>
        </row>
        <row r="10354">
          <cell r="F10354" t="str">
            <v>DOLLON</v>
          </cell>
        </row>
        <row r="10355">
          <cell r="F10355" t="str">
            <v>DOLLOT</v>
          </cell>
        </row>
        <row r="10356">
          <cell r="F10356" t="str">
            <v>DOLMAYRAC</v>
          </cell>
        </row>
        <row r="10357">
          <cell r="F10357" t="str">
            <v>DOLO</v>
          </cell>
        </row>
        <row r="10358">
          <cell r="F10358" t="str">
            <v>DOLOMIEU</v>
          </cell>
        </row>
        <row r="10359">
          <cell r="F10359" t="str">
            <v>DOLUS-D'OLERON</v>
          </cell>
        </row>
        <row r="10360">
          <cell r="F10360" t="str">
            <v>DOLUS-LE-SEC</v>
          </cell>
        </row>
        <row r="10361">
          <cell r="F10361" t="str">
            <v>DOLVING</v>
          </cell>
        </row>
        <row r="10362">
          <cell r="F10362" t="str">
            <v>DOMAGNE</v>
          </cell>
        </row>
        <row r="10363">
          <cell r="F10363" t="str">
            <v>DOMAIZE</v>
          </cell>
        </row>
        <row r="10364">
          <cell r="F10364" t="str">
            <v>DOMALAIN</v>
          </cell>
        </row>
        <row r="10365">
          <cell r="F10365" t="str">
            <v>DOMANCY</v>
          </cell>
        </row>
        <row r="10366">
          <cell r="F10366" t="str">
            <v>DOMARIN</v>
          </cell>
        </row>
        <row r="10367">
          <cell r="F10367" t="str">
            <v>DOMART-EN-PONTHIEU</v>
          </cell>
        </row>
        <row r="10368">
          <cell r="F10368" t="str">
            <v>DOMART-SUR-LA-LUCE</v>
          </cell>
        </row>
        <row r="10369">
          <cell r="F10369" t="str">
            <v>DOMATS</v>
          </cell>
        </row>
        <row r="10370">
          <cell r="F10370" t="str">
            <v>DOMAZAN</v>
          </cell>
        </row>
        <row r="10371">
          <cell r="F10371" t="str">
            <v>DOMBASLE-DEVANT-DARNEY</v>
          </cell>
        </row>
        <row r="10372">
          <cell r="F10372" t="str">
            <v>DOMBASLE-EN-ARGONNE</v>
          </cell>
        </row>
        <row r="10373">
          <cell r="F10373" t="str">
            <v>DOMBASLE-EN-XAINTOIS</v>
          </cell>
        </row>
        <row r="10374">
          <cell r="F10374" t="str">
            <v>DOMBASLE-SUR-MEURTHE</v>
          </cell>
        </row>
        <row r="10375">
          <cell r="F10375" t="str">
            <v>DOMBLAIN</v>
          </cell>
        </row>
        <row r="10376">
          <cell r="F10376" t="str">
            <v>DOMBLANS</v>
          </cell>
        </row>
        <row r="10377">
          <cell r="F10377" t="str">
            <v>DOMBRAS</v>
          </cell>
        </row>
        <row r="10378">
          <cell r="F10378" t="str">
            <v>DOMBROT-LE-SEC</v>
          </cell>
        </row>
        <row r="10379">
          <cell r="F10379" t="str">
            <v>DOMBROT-SUR-VAIR</v>
          </cell>
        </row>
        <row r="10380">
          <cell r="F10380" t="str">
            <v>DOMECY-SUR-CURE</v>
          </cell>
        </row>
        <row r="10381">
          <cell r="F10381" t="str">
            <v>DOMECY-SUR-LE-VAULT</v>
          </cell>
        </row>
        <row r="10382">
          <cell r="F10382" t="str">
            <v>DOMELIERS</v>
          </cell>
        </row>
        <row r="10383">
          <cell r="F10383" t="str">
            <v>DOMENE</v>
          </cell>
        </row>
        <row r="10384">
          <cell r="F10384" t="str">
            <v>DOMERAT</v>
          </cell>
        </row>
        <row r="10385">
          <cell r="F10385" t="str">
            <v>DOMESMONT</v>
          </cell>
        </row>
        <row r="10386">
          <cell r="F10386" t="str">
            <v>DOMESSARGUES</v>
          </cell>
        </row>
        <row r="10387">
          <cell r="F10387" t="str">
            <v>DOMESSIN</v>
          </cell>
        </row>
        <row r="10388">
          <cell r="F10388" t="str">
            <v>DOMEVRE-EN-HAYE</v>
          </cell>
        </row>
        <row r="10389">
          <cell r="F10389" t="str">
            <v>DOMEVRE-SOUS-MONTFORT</v>
          </cell>
        </row>
        <row r="10390">
          <cell r="F10390" t="str">
            <v>DOMEVRE-SUR-AVIERE</v>
          </cell>
        </row>
        <row r="10391">
          <cell r="F10391" t="str">
            <v>DOMEVRE-SUR-DURBION</v>
          </cell>
        </row>
        <row r="10392">
          <cell r="F10392" t="str">
            <v>DOMEVRE-SUR-VEZOUZE</v>
          </cell>
        </row>
        <row r="10393">
          <cell r="F10393" t="str">
            <v>DOMEYRAT</v>
          </cell>
        </row>
        <row r="10394">
          <cell r="F10394" t="str">
            <v>DOMEYROT</v>
          </cell>
        </row>
        <row r="10395">
          <cell r="F10395" t="str">
            <v>DOMEZAIN-BERRAUTE</v>
          </cell>
        </row>
        <row r="10396">
          <cell r="F10396" t="str">
            <v>DOMFAING</v>
          </cell>
        </row>
        <row r="10397">
          <cell r="F10397" t="str">
            <v>DOMFESSEL</v>
          </cell>
        </row>
        <row r="10398">
          <cell r="F10398" t="str">
            <v>DOMFRONT</v>
          </cell>
        </row>
        <row r="10399">
          <cell r="F10399" t="str">
            <v>DOMFRONT</v>
          </cell>
        </row>
        <row r="10400">
          <cell r="F10400" t="str">
            <v>DOMFRONT-EN-CHAMPAGNE</v>
          </cell>
        </row>
        <row r="10401">
          <cell r="F10401" t="str">
            <v>DOMGERMAIN</v>
          </cell>
        </row>
        <row r="10402">
          <cell r="F10402" t="str">
            <v>DOMINELAIS</v>
          </cell>
        </row>
        <row r="10403">
          <cell r="F10403" t="str">
            <v>DOMINOIS</v>
          </cell>
        </row>
        <row r="10404">
          <cell r="F10404" t="str">
            <v>DOMJEAN</v>
          </cell>
        </row>
        <row r="10405">
          <cell r="F10405" t="str">
            <v>DOMJEVIN</v>
          </cell>
        </row>
        <row r="10406">
          <cell r="F10406" t="str">
            <v>DOMJULIEN</v>
          </cell>
        </row>
        <row r="10407">
          <cell r="F10407" t="str">
            <v>DOMLEGER-LONGVILLERS</v>
          </cell>
        </row>
        <row r="10408">
          <cell r="F10408" t="str">
            <v>DOM-LE-MESNIL</v>
          </cell>
        </row>
        <row r="10409">
          <cell r="F10409" t="str">
            <v>DOMLOUP</v>
          </cell>
        </row>
        <row r="10410">
          <cell r="F10410" t="str">
            <v>DOMMARIE-EULMONT</v>
          </cell>
        </row>
        <row r="10411">
          <cell r="F10411" t="str">
            <v>DOMMARIEN</v>
          </cell>
        </row>
        <row r="10412">
          <cell r="F10412" t="str">
            <v>DOMMARTEMONT</v>
          </cell>
        </row>
        <row r="10413">
          <cell r="F10413" t="str">
            <v>DOMMARTIN</v>
          </cell>
        </row>
        <row r="10414">
          <cell r="F10414" t="str">
            <v>DOMMARTIN</v>
          </cell>
        </row>
        <row r="10415">
          <cell r="F10415" t="str">
            <v>DOMMARTIN</v>
          </cell>
        </row>
        <row r="10416">
          <cell r="F10416" t="str">
            <v>DOMMARTIN</v>
          </cell>
        </row>
        <row r="10417">
          <cell r="F10417" t="str">
            <v>DOMMARTIN</v>
          </cell>
        </row>
        <row r="10418">
          <cell r="F10418" t="str">
            <v>DOMMARTIN-AUX-BOIS</v>
          </cell>
        </row>
        <row r="10419">
          <cell r="F10419" t="str">
            <v>DOMMARTIN-DAMPIERRE</v>
          </cell>
        </row>
        <row r="10420">
          <cell r="F10420" t="str">
            <v>DOMMARTIN-LA-CHAUSSEE</v>
          </cell>
        </row>
        <row r="10421">
          <cell r="F10421" t="str">
            <v>DOMMARTIN-LA-MONTAGNE</v>
          </cell>
        </row>
        <row r="10422">
          <cell r="F10422" t="str">
            <v>DOMMARTIN-LE-COQ</v>
          </cell>
        </row>
        <row r="10423">
          <cell r="F10423" t="str">
            <v>DOMMARTIN-LE-FRANC</v>
          </cell>
        </row>
        <row r="10424">
          <cell r="F10424" t="str">
            <v>DOMMARTIN-LE-SAINT-PERE</v>
          </cell>
        </row>
        <row r="10425">
          <cell r="F10425" t="str">
            <v>DOMMARTIN-LES-CUISEAUX</v>
          </cell>
        </row>
        <row r="10426">
          <cell r="F10426" t="str">
            <v>DOMMARTIN-LES-REMIREMONT</v>
          </cell>
        </row>
        <row r="10427">
          <cell r="F10427" t="str">
            <v>DOMMARTIN-LES-TOUL</v>
          </cell>
        </row>
        <row r="10428">
          <cell r="F10428" t="str">
            <v>DOMMARTIN-LES-VALLOIS</v>
          </cell>
        </row>
        <row r="10429">
          <cell r="F10429" t="str">
            <v>DOMMARTIN-LETTREE</v>
          </cell>
        </row>
        <row r="10430">
          <cell r="F10430" t="str">
            <v>DOMMARTIN-SOUS-AMANCE</v>
          </cell>
        </row>
        <row r="10431">
          <cell r="F10431" t="str">
            <v>DOMMARTIN-SOUS-HANS</v>
          </cell>
        </row>
        <row r="10432">
          <cell r="F10432" t="str">
            <v>DOMMARTIN-SUR-VRAINE</v>
          </cell>
        </row>
        <row r="10433">
          <cell r="F10433" t="str">
            <v>DOMMARTIN-VARIMONT</v>
          </cell>
        </row>
        <row r="10434">
          <cell r="F10434" t="str">
            <v>DOMMARY-BARONCOURT</v>
          </cell>
        </row>
        <row r="10435">
          <cell r="F10435" t="str">
            <v>DOMME</v>
          </cell>
        </row>
        <row r="10436">
          <cell r="F10436" t="str">
            <v>DOMMERY</v>
          </cell>
        </row>
        <row r="10437">
          <cell r="F10437" t="str">
            <v>DOMMIERS</v>
          </cell>
        </row>
        <row r="10438">
          <cell r="F10438" t="str">
            <v>DOMNON-LES-DIEUZE</v>
          </cell>
        </row>
        <row r="10439">
          <cell r="F10439" t="str">
            <v>DOMONT</v>
          </cell>
        </row>
        <row r="10440">
          <cell r="F10440" t="str">
            <v>DOMPAIRE</v>
          </cell>
        </row>
        <row r="10441">
          <cell r="F10441" t="str">
            <v>DOMPCEVRIN</v>
          </cell>
        </row>
        <row r="10442">
          <cell r="F10442" t="str">
            <v>DOMPIERRE</v>
          </cell>
        </row>
        <row r="10443">
          <cell r="F10443" t="str">
            <v>DOMPIERRE</v>
          </cell>
        </row>
        <row r="10444">
          <cell r="F10444" t="str">
            <v>DOMPIERRE</v>
          </cell>
        </row>
        <row r="10445">
          <cell r="F10445" t="str">
            <v>DOMPIERRE-AUX-BOIS</v>
          </cell>
        </row>
        <row r="10446">
          <cell r="F10446" t="str">
            <v>DOMPIERRE-BECQUINCOURT</v>
          </cell>
        </row>
        <row r="10447">
          <cell r="F10447" t="str">
            <v>DOMPIERRE-DU-CHEMIN</v>
          </cell>
        </row>
        <row r="10448">
          <cell r="F10448" t="str">
            <v>DOMPIERRE-EN-MORVAN</v>
          </cell>
        </row>
        <row r="10449">
          <cell r="F10449" t="str">
            <v>DOMPIERRE-LES-EGLISES</v>
          </cell>
        </row>
        <row r="10450">
          <cell r="F10450" t="str">
            <v>DOMPIERRE-LES-ORMES</v>
          </cell>
        </row>
        <row r="10451">
          <cell r="F10451" t="str">
            <v>DOMPIERRE-LES-TILLEULS</v>
          </cell>
        </row>
        <row r="10452">
          <cell r="F10452" t="str">
            <v>DOMPIERRE-SOUS-SANVIGNES</v>
          </cell>
        </row>
        <row r="10453">
          <cell r="F10453" t="str">
            <v>DOMPIERRE-SUR-AUTHIE</v>
          </cell>
        </row>
        <row r="10454">
          <cell r="F10454" t="str">
            <v>DOMPIERRE-SUR-BESBRE</v>
          </cell>
        </row>
        <row r="10455">
          <cell r="F10455" t="str">
            <v>DOMPIERRE-SUR-CHALARONNE</v>
          </cell>
        </row>
        <row r="10456">
          <cell r="F10456" t="str">
            <v>DOMPIERRE-SUR-CHARENTE</v>
          </cell>
        </row>
        <row r="10457">
          <cell r="F10457" t="str">
            <v>DOMPIERRE-SUR-HELPE</v>
          </cell>
        </row>
        <row r="10458">
          <cell r="F10458" t="str">
            <v>DOMPIERRE-SUR-HERY</v>
          </cell>
        </row>
        <row r="10459">
          <cell r="F10459" t="str">
            <v>DOMPIERRE-SUR-MER</v>
          </cell>
        </row>
        <row r="10460">
          <cell r="F10460" t="str">
            <v>DOMPIERRE-SUR-MONT</v>
          </cell>
        </row>
        <row r="10461">
          <cell r="F10461" t="str">
            <v>DOMPIERRE-SUR-NIEVRE</v>
          </cell>
        </row>
        <row r="10462">
          <cell r="F10462" t="str">
            <v>DOMPIERRE-SUR-VEYLE</v>
          </cell>
        </row>
        <row r="10463">
          <cell r="F10463" t="str">
            <v>DOMPIERRE-SUR-YON</v>
          </cell>
        </row>
        <row r="10464">
          <cell r="F10464" t="str">
            <v>DOMPNAC</v>
          </cell>
        </row>
        <row r="10465">
          <cell r="F10465" t="str">
            <v>DOMPREL</v>
          </cell>
        </row>
        <row r="10466">
          <cell r="F10466" t="str">
            <v>DOMPREMY</v>
          </cell>
        </row>
        <row r="10467">
          <cell r="F10467" t="str">
            <v>DOMPRIX</v>
          </cell>
        </row>
        <row r="10468">
          <cell r="F10468" t="str">
            <v>DOMPS</v>
          </cell>
        </row>
        <row r="10469">
          <cell r="F10469" t="str">
            <v>DOMPTAIL</v>
          </cell>
        </row>
        <row r="10470">
          <cell r="F10470" t="str">
            <v>DOMPTAIL-EN-L'AIR</v>
          </cell>
        </row>
        <row r="10471">
          <cell r="F10471" t="str">
            <v>DOMPTIN</v>
          </cell>
        </row>
        <row r="10472">
          <cell r="F10472" t="str">
            <v>DOMQUEUR</v>
          </cell>
        </row>
        <row r="10473">
          <cell r="F10473" t="str">
            <v>DOMREMY-LA-CANNE</v>
          </cell>
        </row>
        <row r="10474">
          <cell r="F10474" t="str">
            <v>DOMREMY-LANDEVILLE</v>
          </cell>
        </row>
        <row r="10475">
          <cell r="F10475" t="str">
            <v>DOMREMY-LA-PUCELLE</v>
          </cell>
        </row>
        <row r="10476">
          <cell r="F10476" t="str">
            <v>DOMSURE</v>
          </cell>
        </row>
        <row r="10477">
          <cell r="F10477" t="str">
            <v>DOMVALLIER</v>
          </cell>
        </row>
        <row r="10478">
          <cell r="F10478" t="str">
            <v>DOMVAST</v>
          </cell>
        </row>
        <row r="10479">
          <cell r="F10479" t="str">
            <v>DON</v>
          </cell>
        </row>
        <row r="10480">
          <cell r="F10480" t="str">
            <v>DONAZAC</v>
          </cell>
        </row>
        <row r="10481">
          <cell r="F10481" t="str">
            <v>DONCHERY</v>
          </cell>
        </row>
        <row r="10482">
          <cell r="F10482" t="str">
            <v>DONCIERES</v>
          </cell>
        </row>
        <row r="10483">
          <cell r="F10483" t="str">
            <v>DONCOURT-AUX-TEMPLIERS</v>
          </cell>
        </row>
        <row r="10484">
          <cell r="F10484" t="str">
            <v>DONCOURT-LES-CONFLANS</v>
          </cell>
        </row>
        <row r="10485">
          <cell r="F10485" t="str">
            <v>DONCOURT-LES-LONGUYON</v>
          </cell>
        </row>
        <row r="10486">
          <cell r="F10486" t="str">
            <v>DONCOURT-SUR-MEUSE</v>
          </cell>
        </row>
        <row r="10487">
          <cell r="F10487" t="str">
            <v>DONDAS</v>
          </cell>
        </row>
        <row r="10488">
          <cell r="F10488" t="str">
            <v>DONGES</v>
          </cell>
        </row>
        <row r="10489">
          <cell r="F10489" t="str">
            <v>DONJEUX</v>
          </cell>
        </row>
        <row r="10490">
          <cell r="F10490" t="str">
            <v>DONJEUX</v>
          </cell>
        </row>
        <row r="10491">
          <cell r="F10491" t="str">
            <v>DONJON</v>
          </cell>
        </row>
        <row r="10492">
          <cell r="F10492" t="str">
            <v>DONNAY</v>
          </cell>
        </row>
        <row r="10493">
          <cell r="F10493" t="str">
            <v>DONNAZAC</v>
          </cell>
        </row>
        <row r="10494">
          <cell r="F10494" t="str">
            <v>DONNELAY</v>
          </cell>
        </row>
        <row r="10495">
          <cell r="F10495" t="str">
            <v>DONNEMAIN-SAINT-MAMES</v>
          </cell>
        </row>
        <row r="10496">
          <cell r="F10496" t="str">
            <v>DONNEMARIE-DONTILLY</v>
          </cell>
        </row>
        <row r="10497">
          <cell r="F10497" t="str">
            <v>DONNEMENT</v>
          </cell>
        </row>
        <row r="10498">
          <cell r="F10498" t="str">
            <v>DONNENHEIM</v>
          </cell>
        </row>
        <row r="10499">
          <cell r="F10499" t="str">
            <v>DONNERY</v>
          </cell>
        </row>
        <row r="10500">
          <cell r="F10500" t="str">
            <v>DONNEVILLE</v>
          </cell>
        </row>
        <row r="10501">
          <cell r="F10501" t="str">
            <v>DONNEZAC</v>
          </cell>
        </row>
        <row r="10502">
          <cell r="F10502" t="str">
            <v>DONTREIX</v>
          </cell>
        </row>
        <row r="10503">
          <cell r="F10503" t="str">
            <v>DONTRIEN</v>
          </cell>
        </row>
        <row r="10504">
          <cell r="F10504" t="str">
            <v>DONVILLE-LES-BAINS</v>
          </cell>
        </row>
        <row r="10505">
          <cell r="F10505" t="str">
            <v>DONZAC</v>
          </cell>
        </row>
        <row r="10506">
          <cell r="F10506" t="str">
            <v>DONZAC</v>
          </cell>
        </row>
        <row r="10507">
          <cell r="F10507" t="str">
            <v>DONZACQ</v>
          </cell>
        </row>
        <row r="10508">
          <cell r="F10508" t="str">
            <v>DONZEIL</v>
          </cell>
        </row>
        <row r="10509">
          <cell r="F10509" t="str">
            <v>DONZENAC</v>
          </cell>
        </row>
        <row r="10510">
          <cell r="F10510" t="str">
            <v>DONZERE</v>
          </cell>
        </row>
        <row r="10511">
          <cell r="F10511" t="str">
            <v>DONZY</v>
          </cell>
        </row>
        <row r="10512">
          <cell r="F10512" t="str">
            <v>DONZY-LE-NATIONAL</v>
          </cell>
        </row>
        <row r="10513">
          <cell r="F10513" t="str">
            <v>DONZY-LE-PERTUIS</v>
          </cell>
        </row>
        <row r="10514">
          <cell r="F10514" t="str">
            <v>DORANGES</v>
          </cell>
        </row>
        <row r="10515">
          <cell r="F10515" t="str">
            <v>DORANS</v>
          </cell>
        </row>
        <row r="10516">
          <cell r="F10516" t="str">
            <v>DORAT</v>
          </cell>
        </row>
        <row r="10517">
          <cell r="F10517" t="str">
            <v>DORAT</v>
          </cell>
        </row>
        <row r="10518">
          <cell r="F10518" t="str">
            <v>DORCEAU</v>
          </cell>
        </row>
        <row r="10519">
          <cell r="F10519" t="str">
            <v>DORDIVES</v>
          </cell>
        </row>
        <row r="10520">
          <cell r="F10520" t="str">
            <v>DOREE</v>
          </cell>
        </row>
        <row r="10521">
          <cell r="F10521" t="str">
            <v>DORE-L'EGLISE</v>
          </cell>
        </row>
        <row r="10522">
          <cell r="F10522" t="str">
            <v>DORENGT</v>
          </cell>
        </row>
        <row r="10523">
          <cell r="F10523" t="str">
            <v>DORLISHEIM</v>
          </cell>
        </row>
        <row r="10524">
          <cell r="F10524" t="str">
            <v>DORMANS</v>
          </cell>
        </row>
        <row r="10525">
          <cell r="F10525" t="str">
            <v>DORMELLES</v>
          </cell>
        </row>
        <row r="10526">
          <cell r="F10526" t="str">
            <v>DORNAC</v>
          </cell>
        </row>
        <row r="10527">
          <cell r="F10527" t="str">
            <v>DORNAS</v>
          </cell>
        </row>
        <row r="10528">
          <cell r="F10528" t="str">
            <v>DORNECY</v>
          </cell>
        </row>
        <row r="10529">
          <cell r="F10529" t="str">
            <v>DORNES</v>
          </cell>
        </row>
        <row r="10530">
          <cell r="F10530" t="str">
            <v>DORNOT</v>
          </cell>
        </row>
        <row r="10531">
          <cell r="F10531" t="str">
            <v>DORRES</v>
          </cell>
        </row>
        <row r="10532">
          <cell r="F10532" t="str">
            <v>DORTAN</v>
          </cell>
        </row>
        <row r="10533">
          <cell r="F10533" t="str">
            <v>DOSCHES</v>
          </cell>
        </row>
        <row r="10534">
          <cell r="F10534" t="str">
            <v>DOSNON</v>
          </cell>
        </row>
        <row r="10535">
          <cell r="F10535" t="str">
            <v>DOSSENHEIM-KOCHERSBERG</v>
          </cell>
        </row>
        <row r="10536">
          <cell r="F10536" t="str">
            <v>DOSSENHEIM-SUR-ZINSEL</v>
          </cell>
        </row>
        <row r="10537">
          <cell r="F10537" t="str">
            <v>DOUADIC</v>
          </cell>
        </row>
        <row r="10538">
          <cell r="F10538" t="str">
            <v>DOUAI</v>
          </cell>
        </row>
        <row r="10539">
          <cell r="F10539" t="str">
            <v>DOUAINS</v>
          </cell>
        </row>
        <row r="10540">
          <cell r="F10540" t="str">
            <v>DOUARNENEZ</v>
          </cell>
        </row>
        <row r="10541">
          <cell r="F10541" t="str">
            <v>DOUAUMONT</v>
          </cell>
        </row>
        <row r="10542">
          <cell r="F10542" t="str">
            <v>DOUBS</v>
          </cell>
        </row>
        <row r="10543">
          <cell r="F10543" t="str">
            <v>DOUCELLES</v>
          </cell>
        </row>
        <row r="10544">
          <cell r="F10544" t="str">
            <v>DOUCHAPT</v>
          </cell>
        </row>
        <row r="10545">
          <cell r="F10545" t="str">
            <v>DOUCHY</v>
          </cell>
        </row>
        <row r="10546">
          <cell r="F10546" t="str">
            <v>DOUCHY</v>
          </cell>
        </row>
        <row r="10547">
          <cell r="F10547" t="str">
            <v>DOUCHY-LES-AYETTE</v>
          </cell>
        </row>
        <row r="10548">
          <cell r="F10548" t="str">
            <v>DOUCHY-LES-MINES</v>
          </cell>
        </row>
        <row r="10549">
          <cell r="F10549" t="str">
            <v>DOUCIER</v>
          </cell>
        </row>
        <row r="10550">
          <cell r="F10550" t="str">
            <v>DOUCY-EN-BAUGES</v>
          </cell>
        </row>
        <row r="10551">
          <cell r="F10551" t="str">
            <v>DOUDEAUVILLE</v>
          </cell>
        </row>
        <row r="10552">
          <cell r="F10552" t="str">
            <v>DOUDEAUVILLE</v>
          </cell>
        </row>
        <row r="10553">
          <cell r="F10553" t="str">
            <v>DOUDEAUVILLE-EN-VEXIN</v>
          </cell>
        </row>
        <row r="10554">
          <cell r="F10554" t="str">
            <v>DOUDELAINVILLE</v>
          </cell>
        </row>
        <row r="10555">
          <cell r="F10555" t="str">
            <v>DOUDEVILLE</v>
          </cell>
        </row>
        <row r="10556">
          <cell r="F10556" t="str">
            <v>DOUDRAC</v>
          </cell>
        </row>
        <row r="10557">
          <cell r="F10557" t="str">
            <v>DOUE</v>
          </cell>
        </row>
        <row r="10558">
          <cell r="F10558" t="str">
            <v>DOUE-LA-FONTAINE</v>
          </cell>
        </row>
        <row r="10559">
          <cell r="F10559" t="str">
            <v>DOUELLE</v>
          </cell>
        </row>
        <row r="10560">
          <cell r="F10560" t="str">
            <v>DOUHET</v>
          </cell>
        </row>
        <row r="10561">
          <cell r="F10561" t="str">
            <v>DOUILLET</v>
          </cell>
        </row>
        <row r="10562">
          <cell r="F10562" t="str">
            <v>DOUILLY</v>
          </cell>
        </row>
        <row r="10563">
          <cell r="F10563" t="str">
            <v>DOULAINCOURT-SAUCOURT</v>
          </cell>
        </row>
        <row r="10564">
          <cell r="F10564" t="str">
            <v>DOULCON</v>
          </cell>
        </row>
        <row r="10565">
          <cell r="F10565" t="str">
            <v>DOULEVANT-LE-CHATEAU</v>
          </cell>
        </row>
        <row r="10566">
          <cell r="F10566" t="str">
            <v>DOULEVANT-LE-PETIT</v>
          </cell>
        </row>
        <row r="10567">
          <cell r="F10567" t="str">
            <v>DOULEZON</v>
          </cell>
        </row>
        <row r="10568">
          <cell r="F10568" t="str">
            <v>DOULIEU</v>
          </cell>
        </row>
        <row r="10569">
          <cell r="F10569" t="str">
            <v>DOULLENS</v>
          </cell>
        </row>
        <row r="10570">
          <cell r="F10570" t="str">
            <v>DOUMELY-BEGNY</v>
          </cell>
        </row>
        <row r="10571">
          <cell r="F10571" t="str">
            <v>DOUMY</v>
          </cell>
        </row>
        <row r="10572">
          <cell r="F10572" t="str">
            <v>DOUNOUX</v>
          </cell>
        </row>
        <row r="10573">
          <cell r="F10573" t="str">
            <v>DOURBIES</v>
          </cell>
        </row>
        <row r="10574">
          <cell r="F10574" t="str">
            <v>DOURDAIN</v>
          </cell>
        </row>
        <row r="10575">
          <cell r="F10575" t="str">
            <v>DOURDAN</v>
          </cell>
        </row>
        <row r="10576">
          <cell r="F10576" t="str">
            <v>DOURGES</v>
          </cell>
        </row>
        <row r="10577">
          <cell r="F10577" t="str">
            <v>DOURGNE</v>
          </cell>
        </row>
        <row r="10578">
          <cell r="F10578" t="str">
            <v>DOURIEZ</v>
          </cell>
        </row>
        <row r="10579">
          <cell r="F10579" t="str">
            <v>DOURLERS</v>
          </cell>
        </row>
        <row r="10580">
          <cell r="F10580" t="str">
            <v>DOURN</v>
          </cell>
        </row>
        <row r="10581">
          <cell r="F10581" t="str">
            <v>DOURNAZAC</v>
          </cell>
        </row>
        <row r="10582">
          <cell r="F10582" t="str">
            <v>DOURNON</v>
          </cell>
        </row>
        <row r="10583">
          <cell r="F10583" t="str">
            <v>DOURS</v>
          </cell>
        </row>
        <row r="10584">
          <cell r="F10584" t="str">
            <v>DOUSSARD</v>
          </cell>
        </row>
        <row r="10585">
          <cell r="F10585" t="str">
            <v>DOUSSAY</v>
          </cell>
        </row>
        <row r="10586">
          <cell r="F10586" t="str">
            <v>DOUVAINE</v>
          </cell>
        </row>
        <row r="10587">
          <cell r="F10587" t="str">
            <v>DOUVILLE</v>
          </cell>
        </row>
        <row r="10588">
          <cell r="F10588" t="str">
            <v>DOUVILLE-EN-AUGE</v>
          </cell>
        </row>
        <row r="10589">
          <cell r="F10589" t="str">
            <v>DOUVILLE-SUR-ANDELLE</v>
          </cell>
        </row>
        <row r="10590">
          <cell r="F10590" t="str">
            <v>DOUVREND</v>
          </cell>
        </row>
        <row r="10591">
          <cell r="F10591" t="str">
            <v>DOUVRES</v>
          </cell>
        </row>
        <row r="10592">
          <cell r="F10592" t="str">
            <v>DOUVRES-LA-DELIVRANDE</v>
          </cell>
        </row>
        <row r="10593">
          <cell r="F10593" t="str">
            <v>DOUVRIN</v>
          </cell>
        </row>
        <row r="10594">
          <cell r="F10594" t="str">
            <v>DOUX</v>
          </cell>
        </row>
        <row r="10595">
          <cell r="F10595" t="str">
            <v>DOUX</v>
          </cell>
        </row>
        <row r="10596">
          <cell r="F10596" t="str">
            <v>DOUY</v>
          </cell>
        </row>
        <row r="10597">
          <cell r="F10597" t="str">
            <v>DOUY-LA-RAMEE</v>
          </cell>
        </row>
        <row r="10598">
          <cell r="F10598" t="str">
            <v>DOUZAINS</v>
          </cell>
        </row>
        <row r="10599">
          <cell r="F10599" t="str">
            <v>DOUZAT</v>
          </cell>
        </row>
        <row r="10600">
          <cell r="F10600" t="str">
            <v>DOUZE</v>
          </cell>
        </row>
        <row r="10601">
          <cell r="F10601" t="str">
            <v>DOUZENS</v>
          </cell>
        </row>
        <row r="10602">
          <cell r="F10602" t="str">
            <v>DOUZILLAC</v>
          </cell>
        </row>
        <row r="10603">
          <cell r="F10603" t="str">
            <v>DOUZY</v>
          </cell>
        </row>
        <row r="10604">
          <cell r="F10604" t="str">
            <v>DOVILLE</v>
          </cell>
        </row>
        <row r="10605">
          <cell r="F10605" t="str">
            <v>DOYE</v>
          </cell>
        </row>
        <row r="10606">
          <cell r="F10606" t="str">
            <v>DOYET</v>
          </cell>
        </row>
        <row r="10607">
          <cell r="F10607" t="str">
            <v>DOZULE</v>
          </cell>
        </row>
        <row r="10608">
          <cell r="F10608" t="str">
            <v>DRACE</v>
          </cell>
        </row>
        <row r="10609">
          <cell r="F10609" t="str">
            <v>DRACHE</v>
          </cell>
        </row>
        <row r="10610">
          <cell r="F10610" t="str">
            <v>DRACHENBRONN-BIRLENBACH</v>
          </cell>
        </row>
        <row r="10611">
          <cell r="F10611" t="str">
            <v>DRACY</v>
          </cell>
        </row>
        <row r="10612">
          <cell r="F10612" t="str">
            <v>DRACY-LE-FORT</v>
          </cell>
        </row>
        <row r="10613">
          <cell r="F10613" t="str">
            <v>DRACY-LES-COUCHES</v>
          </cell>
        </row>
        <row r="10614">
          <cell r="F10614" t="str">
            <v>DRACY-SAINT-LOUP</v>
          </cell>
        </row>
        <row r="10615">
          <cell r="F10615" t="str">
            <v>DRAGEY-RONTHON</v>
          </cell>
        </row>
        <row r="10616">
          <cell r="F10616" t="str">
            <v>DRAGUIGNAN</v>
          </cell>
        </row>
        <row r="10617">
          <cell r="F10617" t="str">
            <v>DRAIN</v>
          </cell>
        </row>
        <row r="10618">
          <cell r="F10618" t="str">
            <v>DRAIX</v>
          </cell>
        </row>
        <row r="10619">
          <cell r="F10619" t="str">
            <v>DRAIZE</v>
          </cell>
        </row>
        <row r="10620">
          <cell r="F10620" t="str">
            <v>DRAMBON</v>
          </cell>
        </row>
        <row r="10621">
          <cell r="F10621" t="str">
            <v>DRAMELAY</v>
          </cell>
        </row>
        <row r="10622">
          <cell r="F10622" t="str">
            <v>DRANCY</v>
          </cell>
        </row>
        <row r="10623">
          <cell r="F10623" t="str">
            <v>DRAP</v>
          </cell>
        </row>
        <row r="10624">
          <cell r="F10624" t="str">
            <v>DRAVEGNY</v>
          </cell>
        </row>
        <row r="10625">
          <cell r="F10625" t="str">
            <v>DRAVEIL</v>
          </cell>
        </row>
        <row r="10626">
          <cell r="F10626" t="str">
            <v>DREE</v>
          </cell>
        </row>
        <row r="10627">
          <cell r="F10627" t="str">
            <v>DREFFEAC</v>
          </cell>
        </row>
        <row r="10628">
          <cell r="F10628" t="str">
            <v>DREMIL-LAFAGE</v>
          </cell>
        </row>
        <row r="10629">
          <cell r="F10629" t="str">
            <v>DRENNEC</v>
          </cell>
        </row>
        <row r="10630">
          <cell r="F10630" t="str">
            <v>DREUILHE</v>
          </cell>
        </row>
        <row r="10631">
          <cell r="F10631" t="str">
            <v>DREUIL-LES-AMIENS</v>
          </cell>
        </row>
        <row r="10632">
          <cell r="F10632" t="str">
            <v>DREUX</v>
          </cell>
        </row>
        <row r="10633">
          <cell r="F10633" t="str">
            <v>DREVANT</v>
          </cell>
        </row>
        <row r="10634">
          <cell r="F10634" t="str">
            <v>DRICOURT</v>
          </cell>
        </row>
        <row r="10635">
          <cell r="F10635" t="str">
            <v>DRIENCOURT</v>
          </cell>
        </row>
        <row r="10636">
          <cell r="F10636" t="str">
            <v>DRINCHAM</v>
          </cell>
        </row>
        <row r="10637">
          <cell r="F10637" t="str">
            <v>DROCOURT</v>
          </cell>
        </row>
        <row r="10638">
          <cell r="F10638" t="str">
            <v>DROCOURT</v>
          </cell>
        </row>
        <row r="10639">
          <cell r="F10639" t="str">
            <v>DROISY</v>
          </cell>
        </row>
        <row r="10640">
          <cell r="F10640" t="str">
            <v>DROISY</v>
          </cell>
        </row>
        <row r="10641">
          <cell r="F10641" t="str">
            <v>DROITURIER</v>
          </cell>
        </row>
        <row r="10642">
          <cell r="F10642" t="str">
            <v>DROIZY</v>
          </cell>
        </row>
        <row r="10643">
          <cell r="F10643" t="str">
            <v>DROM</v>
          </cell>
        </row>
        <row r="10644">
          <cell r="F10644" t="str">
            <v>DROMESNIL</v>
          </cell>
        </row>
        <row r="10645">
          <cell r="F10645" t="str">
            <v>DROSAY</v>
          </cell>
        </row>
        <row r="10646">
          <cell r="F10646" t="str">
            <v>DROSNAY</v>
          </cell>
        </row>
        <row r="10647">
          <cell r="F10647" t="str">
            <v>DROUE</v>
          </cell>
        </row>
        <row r="10648">
          <cell r="F10648" t="str">
            <v>DROUE-SUR-DROUETTE</v>
          </cell>
        </row>
        <row r="10649">
          <cell r="F10649" t="str">
            <v>DROUGES</v>
          </cell>
        </row>
        <row r="10650">
          <cell r="F10650" t="str">
            <v>DROUILLY</v>
          </cell>
        </row>
        <row r="10651">
          <cell r="F10651" t="str">
            <v>DROUPT-SAINT-BASLE</v>
          </cell>
        </row>
        <row r="10652">
          <cell r="F10652" t="str">
            <v>DROUPT-SAINTE-MARIE</v>
          </cell>
        </row>
        <row r="10653">
          <cell r="F10653" t="str">
            <v>DROUVILLE</v>
          </cell>
        </row>
        <row r="10654">
          <cell r="F10654" t="str">
            <v>DROUVIN-LE-MARAIS</v>
          </cell>
        </row>
        <row r="10655">
          <cell r="F10655" t="str">
            <v>DROUX</v>
          </cell>
        </row>
        <row r="10656">
          <cell r="F10656" t="str">
            <v>DROYES</v>
          </cell>
        </row>
        <row r="10657">
          <cell r="F10657" t="str">
            <v>DRUBEC</v>
          </cell>
        </row>
        <row r="10658">
          <cell r="F10658" t="str">
            <v>DRUCAT</v>
          </cell>
        </row>
        <row r="10659">
          <cell r="F10659" t="str">
            <v>DRUCOURT</v>
          </cell>
        </row>
        <row r="10660">
          <cell r="F10660" t="str">
            <v>DRUDAS</v>
          </cell>
        </row>
        <row r="10661">
          <cell r="F10661" t="str">
            <v>DRUELLE</v>
          </cell>
        </row>
        <row r="10662">
          <cell r="F10662" t="str">
            <v>DRUGEAC</v>
          </cell>
        </row>
        <row r="10663">
          <cell r="F10663" t="str">
            <v>DRUILLAT</v>
          </cell>
        </row>
        <row r="10664">
          <cell r="F10664" t="str">
            <v>DRULHE</v>
          </cell>
        </row>
        <row r="10665">
          <cell r="F10665" t="str">
            <v>DRULINGEN</v>
          </cell>
        </row>
        <row r="10666">
          <cell r="F10666" t="str">
            <v>DRUMETTAZ-CLARAFOND</v>
          </cell>
        </row>
        <row r="10667">
          <cell r="F10667" t="str">
            <v>DRUSENHEIM</v>
          </cell>
        </row>
        <row r="10668">
          <cell r="F10668" t="str">
            <v>DRUYE</v>
          </cell>
        </row>
        <row r="10669">
          <cell r="F10669" t="str">
            <v>DRUYES-LES-BELLES-FONTAINES</v>
          </cell>
        </row>
        <row r="10670">
          <cell r="F10670" t="str">
            <v>DRUY-PARIGNY</v>
          </cell>
        </row>
        <row r="10671">
          <cell r="F10671" t="str">
            <v>DRY</v>
          </cell>
        </row>
        <row r="10672">
          <cell r="F10672" t="str">
            <v>DUAULT</v>
          </cell>
        </row>
        <row r="10673">
          <cell r="F10673" t="str">
            <v>DUCEY</v>
          </cell>
        </row>
        <row r="10674">
          <cell r="F10674" t="str">
            <v>DUCLAIR</v>
          </cell>
        </row>
        <row r="10675">
          <cell r="F10675" t="str">
            <v>DUCOS</v>
          </cell>
        </row>
        <row r="10676">
          <cell r="F10676" t="str">
            <v>DUCY-SAINTE-MARGUERITE</v>
          </cell>
        </row>
        <row r="10677">
          <cell r="F10677" t="str">
            <v>DUERNE</v>
          </cell>
        </row>
        <row r="10678">
          <cell r="F10678" t="str">
            <v>DUESME</v>
          </cell>
        </row>
        <row r="10679">
          <cell r="F10679" t="str">
            <v>DUFFORT</v>
          </cell>
        </row>
        <row r="10680">
          <cell r="F10680" t="str">
            <v>DUGNY</v>
          </cell>
        </row>
        <row r="10681">
          <cell r="F10681" t="str">
            <v>DUGNY-SUR-MEUSE</v>
          </cell>
        </row>
        <row r="10682">
          <cell r="F10682" t="str">
            <v>DUHORT-BACHEN</v>
          </cell>
        </row>
        <row r="10683">
          <cell r="F10683" t="str">
            <v>DUILHAC-SOUS-PEYREPERTUSE</v>
          </cell>
        </row>
        <row r="10684">
          <cell r="F10684" t="str">
            <v>DUINGT</v>
          </cell>
        </row>
        <row r="10685">
          <cell r="F10685" t="str">
            <v>DUISANS</v>
          </cell>
        </row>
        <row r="10686">
          <cell r="F10686" t="str">
            <v>DULLIN</v>
          </cell>
        </row>
        <row r="10687">
          <cell r="F10687" t="str">
            <v>DUMES</v>
          </cell>
        </row>
        <row r="10688">
          <cell r="F10688" t="str">
            <v>DUN</v>
          </cell>
        </row>
        <row r="10689">
          <cell r="F10689" t="str">
            <v>DUNEAU</v>
          </cell>
        </row>
        <row r="10690">
          <cell r="F10690" t="str">
            <v>DUNES</v>
          </cell>
        </row>
        <row r="10691">
          <cell r="F10691" t="str">
            <v>DUNET</v>
          </cell>
        </row>
        <row r="10692">
          <cell r="F10692" t="str">
            <v>DUNG</v>
          </cell>
        </row>
        <row r="10693">
          <cell r="F10693" t="str">
            <v>DUNIERES</v>
          </cell>
        </row>
        <row r="10694">
          <cell r="F10694" t="str">
            <v>DUNIERES-SUR-EYRIEUX</v>
          </cell>
        </row>
        <row r="10695">
          <cell r="F10695" t="str">
            <v>DUNKERQUE</v>
          </cell>
        </row>
        <row r="10696">
          <cell r="F10696" t="str">
            <v>DUN-LE-PALESTEL</v>
          </cell>
        </row>
        <row r="10697">
          <cell r="F10697" t="str">
            <v>DUN-LE-POELIER</v>
          </cell>
        </row>
        <row r="10698">
          <cell r="F10698" t="str">
            <v>DUN-LES-PLACES</v>
          </cell>
        </row>
        <row r="10699">
          <cell r="F10699" t="str">
            <v>DUN-SUR-AURON</v>
          </cell>
        </row>
        <row r="10700">
          <cell r="F10700" t="str">
            <v>DUN-SUR-GRANDRY</v>
          </cell>
        </row>
        <row r="10701">
          <cell r="F10701" t="str">
            <v>DUN-SUR-MEUSE</v>
          </cell>
        </row>
        <row r="10702">
          <cell r="F10702" t="str">
            <v>DUNTZENHEIM</v>
          </cell>
        </row>
        <row r="10703">
          <cell r="F10703" t="str">
            <v>DUPPIGHEIM</v>
          </cell>
        </row>
        <row r="10704">
          <cell r="F10704" t="str">
            <v>DURAN</v>
          </cell>
        </row>
        <row r="10705">
          <cell r="F10705" t="str">
            <v>DURANCE</v>
          </cell>
        </row>
        <row r="10706">
          <cell r="F10706" t="str">
            <v>DURANUS</v>
          </cell>
        </row>
        <row r="10707">
          <cell r="F10707" t="str">
            <v>DURANVILLE</v>
          </cell>
        </row>
        <row r="10708">
          <cell r="F10708" t="str">
            <v>DURAS</v>
          </cell>
        </row>
        <row r="10709">
          <cell r="F10709" t="str">
            <v>DURAVEL</v>
          </cell>
        </row>
        <row r="10710">
          <cell r="F10710" t="str">
            <v>DURBAN</v>
          </cell>
        </row>
        <row r="10711">
          <cell r="F10711" t="str">
            <v>DURBAN-CORBIERES</v>
          </cell>
        </row>
        <row r="10712">
          <cell r="F10712" t="str">
            <v>DURBANS</v>
          </cell>
        </row>
        <row r="10713">
          <cell r="F10713" t="str">
            <v>DURBAN-SUR-ARIZE</v>
          </cell>
        </row>
        <row r="10714">
          <cell r="F10714" t="str">
            <v>DURCET</v>
          </cell>
        </row>
        <row r="10715">
          <cell r="F10715" t="str">
            <v>DURDAT-LAREQUILLE</v>
          </cell>
        </row>
        <row r="10716">
          <cell r="F10716" t="str">
            <v>DUREIL</v>
          </cell>
        </row>
        <row r="10717">
          <cell r="F10717" t="str">
            <v>DURENQUE</v>
          </cell>
        </row>
        <row r="10718">
          <cell r="F10718" t="str">
            <v>DURFORT</v>
          </cell>
        </row>
        <row r="10719">
          <cell r="F10719" t="str">
            <v>DURFORT</v>
          </cell>
        </row>
        <row r="10720">
          <cell r="F10720" t="str">
            <v>DURFORT-ET-SAINT-MARTIN-DE-SOSSENAC</v>
          </cell>
        </row>
        <row r="10721">
          <cell r="F10721" t="str">
            <v>DURFORT-LACAPELETTE</v>
          </cell>
        </row>
        <row r="10722">
          <cell r="F10722" t="str">
            <v>DURLINSDORF</v>
          </cell>
        </row>
        <row r="10723">
          <cell r="F10723" t="str">
            <v>DURMENACH</v>
          </cell>
        </row>
        <row r="10724">
          <cell r="F10724" t="str">
            <v>DURMIGNAT</v>
          </cell>
        </row>
        <row r="10725">
          <cell r="F10725" t="str">
            <v>DURNES</v>
          </cell>
        </row>
        <row r="10726">
          <cell r="F10726" t="str">
            <v>DURNINGEN</v>
          </cell>
        </row>
        <row r="10727">
          <cell r="F10727" t="str">
            <v>DURRENBACH</v>
          </cell>
        </row>
        <row r="10728">
          <cell r="F10728" t="str">
            <v>DURRENENTZEN</v>
          </cell>
        </row>
        <row r="10729">
          <cell r="F10729" t="str">
            <v>DURSTEL</v>
          </cell>
        </row>
        <row r="10730">
          <cell r="F10730" t="str">
            <v>DURTAL</v>
          </cell>
        </row>
        <row r="10731">
          <cell r="F10731" t="str">
            <v>DURTOL</v>
          </cell>
        </row>
        <row r="10732">
          <cell r="F10732" t="str">
            <v>DURY</v>
          </cell>
        </row>
        <row r="10733">
          <cell r="F10733" t="str">
            <v>DURY</v>
          </cell>
        </row>
        <row r="10734">
          <cell r="F10734" t="str">
            <v>DURY</v>
          </cell>
        </row>
        <row r="10735">
          <cell r="F10735" t="str">
            <v>DUSSAC</v>
          </cell>
        </row>
        <row r="10736">
          <cell r="F10736" t="str">
            <v>DUTTLENHEIM</v>
          </cell>
        </row>
        <row r="10737">
          <cell r="F10737" t="str">
            <v>DUVY</v>
          </cell>
        </row>
        <row r="10738">
          <cell r="F10738" t="str">
            <v>DUZEY</v>
          </cell>
        </row>
        <row r="10739">
          <cell r="F10739" t="str">
            <v>DYE</v>
          </cell>
        </row>
        <row r="10740">
          <cell r="F10740" t="str">
            <v>DYO</v>
          </cell>
        </row>
        <row r="10741">
          <cell r="F10741" t="str">
            <v>EANCE</v>
          </cell>
        </row>
        <row r="10742">
          <cell r="F10742" t="str">
            <v>EAUBONNE</v>
          </cell>
        </row>
        <row r="10743">
          <cell r="F10743" t="str">
            <v>EAUCOURT-SUR-SOMME</v>
          </cell>
        </row>
        <row r="10744">
          <cell r="F10744" t="str">
            <v>EAUNES</v>
          </cell>
        </row>
        <row r="10745">
          <cell r="F10745" t="str">
            <v>EAUX-BONNES</v>
          </cell>
        </row>
        <row r="10746">
          <cell r="F10746" t="str">
            <v>EAUX-PUISEAUX</v>
          </cell>
        </row>
        <row r="10747">
          <cell r="F10747" t="str">
            <v>EAUZE</v>
          </cell>
        </row>
        <row r="10748">
          <cell r="F10748" t="str">
            <v>EBATY</v>
          </cell>
        </row>
        <row r="10749">
          <cell r="F10749" t="str">
            <v>EBBLINGHEM</v>
          </cell>
        </row>
        <row r="10750">
          <cell r="F10750" t="str">
            <v>EBERBACH-SELTZ</v>
          </cell>
        </row>
        <row r="10751">
          <cell r="F10751" t="str">
            <v>EBERSHEIM</v>
          </cell>
        </row>
        <row r="10752">
          <cell r="F10752" t="str">
            <v>EBERSMUNSTER</v>
          </cell>
        </row>
        <row r="10753">
          <cell r="F10753" t="str">
            <v>EBERSVILLER</v>
          </cell>
        </row>
        <row r="10754">
          <cell r="F10754" t="str">
            <v>EBLANGE</v>
          </cell>
        </row>
        <row r="10755">
          <cell r="F10755" t="str">
            <v>EBOULEAU</v>
          </cell>
        </row>
        <row r="10756">
          <cell r="F10756" t="str">
            <v>EBREON</v>
          </cell>
        </row>
        <row r="10757">
          <cell r="F10757" t="str">
            <v>EBREUIL</v>
          </cell>
        </row>
        <row r="10758">
          <cell r="F10758" t="str">
            <v>ECAILLE</v>
          </cell>
        </row>
        <row r="10759">
          <cell r="F10759" t="str">
            <v>ECAILLON</v>
          </cell>
        </row>
        <row r="10760">
          <cell r="F10760" t="str">
            <v>ECALLES-ALIX</v>
          </cell>
        </row>
        <row r="10761">
          <cell r="F10761" t="str">
            <v>ECAQUELON</v>
          </cell>
        </row>
        <row r="10762">
          <cell r="F10762" t="str">
            <v>ECARDENVILLE-LA-CAMPAGNE</v>
          </cell>
        </row>
        <row r="10763">
          <cell r="F10763" t="str">
            <v>ECARDENVILLE-SUR-EURE</v>
          </cell>
        </row>
        <row r="10764">
          <cell r="F10764" t="str">
            <v>ECAUSSEVILLE</v>
          </cell>
        </row>
        <row r="10765">
          <cell r="F10765" t="str">
            <v>ECAUVILLE</v>
          </cell>
        </row>
        <row r="10766">
          <cell r="F10766" t="str">
            <v>ECCICA-SUARELLA</v>
          </cell>
        </row>
        <row r="10767">
          <cell r="F10767" t="str">
            <v>ECCLES</v>
          </cell>
        </row>
        <row r="10768">
          <cell r="F10768" t="str">
            <v>ECHALAS</v>
          </cell>
        </row>
        <row r="10769">
          <cell r="F10769" t="str">
            <v>ECHALLAT</v>
          </cell>
        </row>
        <row r="10770">
          <cell r="F10770" t="str">
            <v>ECHALLON</v>
          </cell>
        </row>
        <row r="10771">
          <cell r="F10771" t="str">
            <v>ECHALOT</v>
          </cell>
        </row>
        <row r="10772">
          <cell r="F10772" t="str">
            <v>ECHALOU</v>
          </cell>
        </row>
        <row r="10773">
          <cell r="F10773" t="str">
            <v>ECHANDELYS</v>
          </cell>
        </row>
        <row r="10774">
          <cell r="F10774" t="str">
            <v>ECHANNAY</v>
          </cell>
        </row>
        <row r="10775">
          <cell r="F10775" t="str">
            <v>ECHARCON</v>
          </cell>
        </row>
        <row r="10776">
          <cell r="F10776" t="str">
            <v>ECHASSIERES</v>
          </cell>
        </row>
        <row r="10777">
          <cell r="F10777" t="str">
            <v>ECHAUFFOUR</v>
          </cell>
        </row>
        <row r="10778">
          <cell r="F10778" t="str">
            <v>ECHAVANNE</v>
          </cell>
        </row>
        <row r="10779">
          <cell r="F10779" t="str">
            <v>ECHAY</v>
          </cell>
        </row>
        <row r="10780">
          <cell r="F10780" t="str">
            <v>ECHEBRUNE</v>
          </cell>
        </row>
        <row r="10781">
          <cell r="F10781" t="str">
            <v>ECHELLE</v>
          </cell>
        </row>
        <row r="10782">
          <cell r="F10782" t="str">
            <v>ECHELLES</v>
          </cell>
        </row>
        <row r="10783">
          <cell r="F10783" t="str">
            <v>ECHELLE-SAINT-AURIN</v>
          </cell>
        </row>
        <row r="10784">
          <cell r="F10784" t="str">
            <v>ECHEMINES</v>
          </cell>
        </row>
        <row r="10785">
          <cell r="F10785" t="str">
            <v>ECHEMIRE</v>
          </cell>
        </row>
        <row r="10786">
          <cell r="F10786" t="str">
            <v>ECHENANS</v>
          </cell>
        </row>
        <row r="10787">
          <cell r="F10787" t="str">
            <v>ECHENANS-SOUS-MONT-VAUDOIS</v>
          </cell>
        </row>
        <row r="10788">
          <cell r="F10788" t="str">
            <v>ECHENAY</v>
          </cell>
        </row>
        <row r="10789">
          <cell r="F10789" t="str">
            <v>ECHENEVEX</v>
          </cell>
        </row>
        <row r="10790">
          <cell r="F10790" t="str">
            <v>ECHENON</v>
          </cell>
        </row>
        <row r="10791">
          <cell r="F10791" t="str">
            <v>ECHENOZ-LA-MELINE</v>
          </cell>
        </row>
        <row r="10792">
          <cell r="F10792" t="str">
            <v>ECHENOZ-LE-SEC</v>
          </cell>
        </row>
        <row r="10793">
          <cell r="F10793" t="str">
            <v>ECHEVANNES</v>
          </cell>
        </row>
        <row r="10794">
          <cell r="F10794" t="str">
            <v>ECHEVANNES</v>
          </cell>
        </row>
        <row r="10795">
          <cell r="F10795" t="str">
            <v>ECHEVIS</v>
          </cell>
        </row>
        <row r="10796">
          <cell r="F10796" t="str">
            <v>ECHEVRONNE</v>
          </cell>
        </row>
        <row r="10797">
          <cell r="F10797" t="str">
            <v>ECHIGEY</v>
          </cell>
        </row>
        <row r="10798">
          <cell r="F10798" t="str">
            <v>ECHILLAIS</v>
          </cell>
        </row>
        <row r="10799">
          <cell r="F10799" t="str">
            <v>ECHILLEUSES</v>
          </cell>
        </row>
        <row r="10800">
          <cell r="F10800" t="str">
            <v>ECHINGHEN</v>
          </cell>
        </row>
        <row r="10801">
          <cell r="F10801" t="str">
            <v>ECHIRE</v>
          </cell>
        </row>
        <row r="10802">
          <cell r="F10802" t="str">
            <v>ECHIROLLES</v>
          </cell>
        </row>
        <row r="10803">
          <cell r="F10803" t="str">
            <v>ECHOUBOULAINS</v>
          </cell>
        </row>
        <row r="10804">
          <cell r="F10804" t="str">
            <v>ECHOURGNAC</v>
          </cell>
        </row>
        <row r="10805">
          <cell r="F10805" t="str">
            <v>ECKARTSWILLER</v>
          </cell>
        </row>
        <row r="10806">
          <cell r="F10806" t="str">
            <v>ECKBOLSHEIM</v>
          </cell>
        </row>
        <row r="10807">
          <cell r="F10807" t="str">
            <v>ECKWERSHEIM</v>
          </cell>
        </row>
        <row r="10808">
          <cell r="F10808" t="str">
            <v>ECLAIBES</v>
          </cell>
        </row>
        <row r="10809">
          <cell r="F10809" t="str">
            <v>ECLAIRES</v>
          </cell>
        </row>
        <row r="10810">
          <cell r="F10810" t="str">
            <v>ECLANCE</v>
          </cell>
        </row>
        <row r="10811">
          <cell r="F10811" t="str">
            <v>ECLANS-NENON</v>
          </cell>
        </row>
        <row r="10812">
          <cell r="F10812" t="str">
            <v>ECLARON-BRAUCOURT-SAINTE-LIVIERE</v>
          </cell>
        </row>
        <row r="10813">
          <cell r="F10813" t="str">
            <v>ECLASSAN</v>
          </cell>
        </row>
        <row r="10814">
          <cell r="F10814" t="str">
            <v>ECLEUX</v>
          </cell>
        </row>
        <row r="10815">
          <cell r="F10815" t="str">
            <v>ECLIMEUX</v>
          </cell>
        </row>
        <row r="10816">
          <cell r="F10816" t="str">
            <v>ECLOSE</v>
          </cell>
        </row>
        <row r="10817">
          <cell r="F10817" t="str">
            <v>ECLUSIER-VAUX</v>
          </cell>
        </row>
        <row r="10818">
          <cell r="F10818" t="str">
            <v>ECLUZELLES</v>
          </cell>
        </row>
        <row r="10819">
          <cell r="F10819" t="str">
            <v>ECLY</v>
          </cell>
        </row>
        <row r="10820">
          <cell r="F10820" t="str">
            <v>ECOCHE</v>
          </cell>
        </row>
        <row r="10821">
          <cell r="F10821" t="str">
            <v>ECOIVRES</v>
          </cell>
        </row>
        <row r="10822">
          <cell r="F10822" t="str">
            <v>ECOLE</v>
          </cell>
        </row>
        <row r="10823">
          <cell r="F10823" t="str">
            <v>ECOLE-VALENTIN</v>
          </cell>
        </row>
        <row r="10824">
          <cell r="F10824" t="str">
            <v>ECOLLEMONT</v>
          </cell>
        </row>
        <row r="10825">
          <cell r="F10825" t="str">
            <v>ECOMMOY</v>
          </cell>
        </row>
        <row r="10826">
          <cell r="F10826" t="str">
            <v>ECOQUENEAUVILLE</v>
          </cell>
        </row>
        <row r="10827">
          <cell r="F10827" t="str">
            <v>ECORCEI</v>
          </cell>
        </row>
        <row r="10828">
          <cell r="F10828" t="str">
            <v>ECORCES</v>
          </cell>
        </row>
        <row r="10829">
          <cell r="F10829" t="str">
            <v>ECORCHES</v>
          </cell>
        </row>
        <row r="10830">
          <cell r="F10830" t="str">
            <v>ECORDAL</v>
          </cell>
        </row>
        <row r="10831">
          <cell r="F10831" t="str">
            <v>ECORPAIN</v>
          </cell>
        </row>
        <row r="10832">
          <cell r="F10832" t="str">
            <v>ECOS</v>
          </cell>
        </row>
        <row r="10833">
          <cell r="F10833" t="str">
            <v>ECOT</v>
          </cell>
        </row>
        <row r="10834">
          <cell r="F10834" t="str">
            <v>ECOTAY-L'OLME</v>
          </cell>
        </row>
        <row r="10835">
          <cell r="F10835" t="str">
            <v>ECOT-LA-COMBE</v>
          </cell>
        </row>
        <row r="10836">
          <cell r="F10836" t="str">
            <v>ECOUCHE</v>
          </cell>
        </row>
        <row r="10837">
          <cell r="F10837" t="str">
            <v>ECOUEN</v>
          </cell>
        </row>
        <row r="10838">
          <cell r="F10838" t="str">
            <v>ECOUFLANT</v>
          </cell>
        </row>
        <row r="10839">
          <cell r="F10839" t="str">
            <v>ECOUIS</v>
          </cell>
        </row>
        <row r="10840">
          <cell r="F10840" t="str">
            <v>ECOURT-SAINT-QUENTIN</v>
          </cell>
        </row>
        <row r="10841">
          <cell r="F10841" t="str">
            <v>ECOUST-SAINT-MEIN</v>
          </cell>
        </row>
        <row r="10842">
          <cell r="F10842" t="str">
            <v>ECOUVIEZ</v>
          </cell>
        </row>
        <row r="10843">
          <cell r="F10843" t="str">
            <v>ECOUVOTTE</v>
          </cell>
        </row>
        <row r="10844">
          <cell r="F10844" t="str">
            <v>ECOYEUX</v>
          </cell>
        </row>
        <row r="10845">
          <cell r="F10845" t="str">
            <v>ECQUEDECQUES</v>
          </cell>
        </row>
        <row r="10846">
          <cell r="F10846" t="str">
            <v>ECQUES</v>
          </cell>
        </row>
        <row r="10847">
          <cell r="F10847" t="str">
            <v>ECQUETOT</v>
          </cell>
        </row>
        <row r="10848">
          <cell r="F10848" t="str">
            <v>ECQUEVILLY</v>
          </cell>
        </row>
        <row r="10849">
          <cell r="F10849" t="str">
            <v>ECRAINVILLE</v>
          </cell>
        </row>
        <row r="10850">
          <cell r="F10850" t="str">
            <v>ECRAMMEVILLE</v>
          </cell>
        </row>
        <row r="10851">
          <cell r="F10851" t="str">
            <v>ECRENNES</v>
          </cell>
        </row>
        <row r="10852">
          <cell r="F10852" t="str">
            <v>ECRETTEVILLE-LES-BAONS</v>
          </cell>
        </row>
        <row r="10853">
          <cell r="F10853" t="str">
            <v>ECRETTEVILLE-SUR-MER</v>
          </cell>
        </row>
        <row r="10854">
          <cell r="F10854" t="str">
            <v>ECRIENNES</v>
          </cell>
        </row>
        <row r="10855">
          <cell r="F10855" t="str">
            <v>ECRILLE</v>
          </cell>
        </row>
        <row r="10856">
          <cell r="F10856" t="str">
            <v>ECROMAGNY</v>
          </cell>
        </row>
        <row r="10857">
          <cell r="F10857" t="str">
            <v>ECROSNES</v>
          </cell>
        </row>
        <row r="10858">
          <cell r="F10858" t="str">
            <v>ECROUVES</v>
          </cell>
        </row>
        <row r="10859">
          <cell r="F10859" t="str">
            <v>ECTOT-L'AUBER</v>
          </cell>
        </row>
        <row r="10860">
          <cell r="F10860" t="str">
            <v>ECTOT-LES-BAONS</v>
          </cell>
        </row>
        <row r="10861">
          <cell r="F10861" t="str">
            <v>ECUEIL</v>
          </cell>
        </row>
        <row r="10862">
          <cell r="F10862" t="str">
            <v>ECUEILLE</v>
          </cell>
        </row>
        <row r="10863">
          <cell r="F10863" t="str">
            <v>ECUELIN</v>
          </cell>
        </row>
        <row r="10864">
          <cell r="F10864" t="str">
            <v>ECUELLE</v>
          </cell>
        </row>
        <row r="10865">
          <cell r="F10865" t="str">
            <v>ECUELLES</v>
          </cell>
        </row>
        <row r="10866">
          <cell r="F10866" t="str">
            <v>ECUELLES</v>
          </cell>
        </row>
        <row r="10867">
          <cell r="F10867" t="str">
            <v>ECUILLE</v>
          </cell>
        </row>
        <row r="10868">
          <cell r="F10868" t="str">
            <v>ECUIRES</v>
          </cell>
        </row>
        <row r="10869">
          <cell r="F10869" t="str">
            <v>ECUISSES</v>
          </cell>
        </row>
        <row r="10870">
          <cell r="F10870" t="str">
            <v>ECULLEVILLE</v>
          </cell>
        </row>
        <row r="10871">
          <cell r="F10871" t="str">
            <v>ECULLY</v>
          </cell>
        </row>
        <row r="10872">
          <cell r="F10872" t="str">
            <v>ECURAS</v>
          </cell>
        </row>
        <row r="10873">
          <cell r="F10873" t="str">
            <v>ECURAT</v>
          </cell>
        </row>
        <row r="10874">
          <cell r="F10874" t="str">
            <v>ECURCEY</v>
          </cell>
        </row>
        <row r="10875">
          <cell r="F10875" t="str">
            <v>ECUREY-EN-VERDUNOIS</v>
          </cell>
        </row>
        <row r="10876">
          <cell r="F10876" t="str">
            <v>ECURIE</v>
          </cell>
        </row>
        <row r="10877">
          <cell r="F10877" t="str">
            <v>ECURY-LE-REPOS</v>
          </cell>
        </row>
        <row r="10878">
          <cell r="F10878" t="str">
            <v>ECURY-SUR-COOLE</v>
          </cell>
        </row>
        <row r="10879">
          <cell r="F10879" t="str">
            <v>ECUTIGNY</v>
          </cell>
        </row>
        <row r="10880">
          <cell r="F10880" t="str">
            <v>ECUVILLY</v>
          </cell>
        </row>
        <row r="10881">
          <cell r="F10881" t="str">
            <v>EDERN</v>
          </cell>
        </row>
        <row r="10882">
          <cell r="F10882" t="str">
            <v>EDON</v>
          </cell>
        </row>
        <row r="10883">
          <cell r="F10883" t="str">
            <v>EDUTS</v>
          </cell>
        </row>
        <row r="10884">
          <cell r="F10884" t="str">
            <v>EECKE</v>
          </cell>
        </row>
        <row r="10885">
          <cell r="F10885" t="str">
            <v>EFFIAT</v>
          </cell>
        </row>
        <row r="10886">
          <cell r="F10886" t="str">
            <v>EFFINCOURT</v>
          </cell>
        </row>
        <row r="10887">
          <cell r="F10887" t="str">
            <v>EFFRY</v>
          </cell>
        </row>
        <row r="10888">
          <cell r="F10888" t="str">
            <v>EGAT</v>
          </cell>
        </row>
        <row r="10889">
          <cell r="F10889" t="str">
            <v>EGLENY</v>
          </cell>
        </row>
        <row r="10890">
          <cell r="F10890" t="str">
            <v>EGLETONS</v>
          </cell>
        </row>
        <row r="10891">
          <cell r="F10891" t="str">
            <v>EGLIGNY</v>
          </cell>
        </row>
        <row r="10892">
          <cell r="F10892" t="str">
            <v>EGLINGEN</v>
          </cell>
        </row>
        <row r="10893">
          <cell r="F10893" t="str">
            <v>EGLISE-AUX-BOIS</v>
          </cell>
        </row>
        <row r="10894">
          <cell r="F10894" t="str">
            <v>EGLISENEUVE-D'ENTRAIGUES</v>
          </cell>
        </row>
        <row r="10895">
          <cell r="F10895" t="str">
            <v>EGLISENEUVE-DES-LIARDS</v>
          </cell>
        </row>
        <row r="10896">
          <cell r="F10896" t="str">
            <v>EGLISE-NEUVE-DE-VERGT</v>
          </cell>
        </row>
        <row r="10897">
          <cell r="F10897" t="str">
            <v>EGLISE-NEUVE-D'ISSAC</v>
          </cell>
        </row>
        <row r="10898">
          <cell r="F10898" t="str">
            <v>EGLISENEUVE-PRES-BILLOM</v>
          </cell>
        </row>
        <row r="10899">
          <cell r="F10899" t="str">
            <v>EGLISES-D'ARGENTEUIL</v>
          </cell>
        </row>
        <row r="10900">
          <cell r="F10900" t="str">
            <v>EGLISOLLES</v>
          </cell>
        </row>
        <row r="10901">
          <cell r="F10901" t="str">
            <v>EGLISOTTES-ET-CHALAURES</v>
          </cell>
        </row>
        <row r="10902">
          <cell r="F10902" t="str">
            <v>EGLY</v>
          </cell>
        </row>
        <row r="10903">
          <cell r="F10903" t="str">
            <v>EGREVILLE</v>
          </cell>
        </row>
        <row r="10904">
          <cell r="F10904" t="str">
            <v>EGRISELLES-LE-BOCAGE</v>
          </cell>
        </row>
        <row r="10905">
          <cell r="F10905" t="str">
            <v>EGRY</v>
          </cell>
        </row>
        <row r="10906">
          <cell r="F10906" t="str">
            <v>EGUELSHARDT</v>
          </cell>
        </row>
        <row r="10907">
          <cell r="F10907" t="str">
            <v>EGUENIGUE</v>
          </cell>
        </row>
        <row r="10908">
          <cell r="F10908" t="str">
            <v>EGUILLE</v>
          </cell>
        </row>
        <row r="10909">
          <cell r="F10909" t="str">
            <v>EGUILLES</v>
          </cell>
        </row>
        <row r="10910">
          <cell r="F10910" t="str">
            <v>EGUILLY</v>
          </cell>
        </row>
        <row r="10911">
          <cell r="F10911" t="str">
            <v>EGUILLY-SOUS-BOIS</v>
          </cell>
        </row>
        <row r="10912">
          <cell r="F10912" t="str">
            <v>EGUISHEIM</v>
          </cell>
        </row>
        <row r="10913">
          <cell r="F10913" t="str">
            <v>EGUZON-CHANTOME</v>
          </cell>
        </row>
        <row r="10914">
          <cell r="F10914" t="str">
            <v>EHUNS</v>
          </cell>
        </row>
        <row r="10915">
          <cell r="F10915" t="str">
            <v>EICHHOFFEN</v>
          </cell>
        </row>
        <row r="10916">
          <cell r="F10916" t="str">
            <v>EINCHEVILLE</v>
          </cell>
        </row>
        <row r="10917">
          <cell r="F10917" t="str">
            <v>EINVAUX</v>
          </cell>
        </row>
        <row r="10918">
          <cell r="F10918" t="str">
            <v>EINVILLE-AU-JARD</v>
          </cell>
        </row>
        <row r="10919">
          <cell r="F10919" t="str">
            <v>EIX</v>
          </cell>
        </row>
        <row r="10920">
          <cell r="F10920" t="str">
            <v>ELAN</v>
          </cell>
        </row>
        <row r="10921">
          <cell r="F10921" t="str">
            <v>ELANCOURT</v>
          </cell>
        </row>
        <row r="10922">
          <cell r="F10922" t="str">
            <v>ELBACH</v>
          </cell>
        </row>
        <row r="10923">
          <cell r="F10923" t="str">
            <v>ELBEUF</v>
          </cell>
        </row>
        <row r="10924">
          <cell r="F10924" t="str">
            <v>ELBEUF-EN-BRAY</v>
          </cell>
        </row>
        <row r="10925">
          <cell r="F10925" t="str">
            <v>ELBEUF-SUR-ANDELLE</v>
          </cell>
        </row>
        <row r="10926">
          <cell r="F10926" t="str">
            <v>ELENCOURT</v>
          </cell>
        </row>
        <row r="10927">
          <cell r="F10927" t="str">
            <v>ELESMES</v>
          </cell>
        </row>
        <row r="10928">
          <cell r="F10928" t="str">
            <v>ELETOT</v>
          </cell>
        </row>
        <row r="10929">
          <cell r="F10929" t="str">
            <v>ELEU-DIT-LEAUWETTE</v>
          </cell>
        </row>
        <row r="10930">
          <cell r="F10930" t="str">
            <v>ELINCOURT</v>
          </cell>
        </row>
        <row r="10931">
          <cell r="F10931" t="str">
            <v>ELINCOURT-SAINTE-MARGUERITE</v>
          </cell>
        </row>
        <row r="10932">
          <cell r="F10932" t="str">
            <v>ELISE-DAUCOURT</v>
          </cell>
        </row>
        <row r="10933">
          <cell r="F10933" t="str">
            <v>ELLECOURT</v>
          </cell>
        </row>
        <row r="10934">
          <cell r="F10934" t="str">
            <v>ELLIANT</v>
          </cell>
        </row>
        <row r="10935">
          <cell r="F10935" t="str">
            <v>ELLON</v>
          </cell>
        </row>
        <row r="10936">
          <cell r="F10936" t="str">
            <v>ELNE</v>
          </cell>
        </row>
        <row r="10937">
          <cell r="F10937" t="str">
            <v>ELNES</v>
          </cell>
        </row>
        <row r="10938">
          <cell r="F10938" t="str">
            <v>ELOIE</v>
          </cell>
        </row>
        <row r="10939">
          <cell r="F10939" t="str">
            <v>ELOISE</v>
          </cell>
        </row>
        <row r="10940">
          <cell r="F10940" t="str">
            <v>ELOYES</v>
          </cell>
        </row>
        <row r="10941">
          <cell r="F10941" t="str">
            <v>ELSENHEIM</v>
          </cell>
        </row>
        <row r="10942">
          <cell r="F10942" t="str">
            <v>ELVANGE</v>
          </cell>
        </row>
        <row r="10943">
          <cell r="F10943" t="str">
            <v>ELVEN</v>
          </cell>
        </row>
        <row r="10944">
          <cell r="F10944" t="str">
            <v>ELZANGE</v>
          </cell>
        </row>
        <row r="10945">
          <cell r="F10945" t="str">
            <v>EMAGNY</v>
          </cell>
        </row>
        <row r="10946">
          <cell r="F10946" t="str">
            <v>EMALLEVILLE</v>
          </cell>
        </row>
        <row r="10947">
          <cell r="F10947" t="str">
            <v>EMANCE</v>
          </cell>
        </row>
        <row r="10948">
          <cell r="F10948" t="str">
            <v>EMANVILLE</v>
          </cell>
        </row>
        <row r="10949">
          <cell r="F10949" t="str">
            <v>EMANVILLE</v>
          </cell>
        </row>
        <row r="10950">
          <cell r="F10950" t="str">
            <v>EMBERMENIL</v>
          </cell>
        </row>
        <row r="10951">
          <cell r="F10951" t="str">
            <v>EMBRES-ET-CASTELMAURE</v>
          </cell>
        </row>
        <row r="10952">
          <cell r="F10952" t="str">
            <v>EMBREVILLE</v>
          </cell>
        </row>
        <row r="10953">
          <cell r="F10953" t="str">
            <v>EMBRUN</v>
          </cell>
        </row>
        <row r="10954">
          <cell r="F10954" t="str">
            <v>EMBRY</v>
          </cell>
        </row>
        <row r="10955">
          <cell r="F10955" t="str">
            <v>EMERAINVILLE</v>
          </cell>
        </row>
        <row r="10956">
          <cell r="F10956" t="str">
            <v>EMERCHICOURT</v>
          </cell>
        </row>
        <row r="10957">
          <cell r="F10957" t="str">
            <v>EMERINGES</v>
          </cell>
        </row>
        <row r="10958">
          <cell r="F10958" t="str">
            <v>EMEVILLE</v>
          </cell>
        </row>
        <row r="10959">
          <cell r="F10959" t="str">
            <v>EMIEVILLE</v>
          </cell>
        </row>
        <row r="10960">
          <cell r="F10960" t="str">
            <v>EMLINGEN</v>
          </cell>
        </row>
        <row r="10961">
          <cell r="F10961" t="str">
            <v>EMMERIN</v>
          </cell>
        </row>
        <row r="10962">
          <cell r="F10962" t="str">
            <v>EMONDEVILLE</v>
          </cell>
        </row>
        <row r="10963">
          <cell r="F10963" t="str">
            <v>EMPEAUX</v>
          </cell>
        </row>
        <row r="10964">
          <cell r="F10964" t="str">
            <v>EMPURANY</v>
          </cell>
        </row>
        <row r="10965">
          <cell r="F10965" t="str">
            <v>EMPURE</v>
          </cell>
        </row>
        <row r="10966">
          <cell r="F10966" t="str">
            <v>EMPURY</v>
          </cell>
        </row>
        <row r="10967">
          <cell r="F10967" t="str">
            <v>ENCAUSSE</v>
          </cell>
        </row>
        <row r="10968">
          <cell r="F10968" t="str">
            <v>ENCAUSSE-LES-THERMES</v>
          </cell>
        </row>
        <row r="10969">
          <cell r="F10969" t="str">
            <v>ENCHASTRAYES</v>
          </cell>
        </row>
        <row r="10970">
          <cell r="F10970" t="str">
            <v>ENCHENBERG</v>
          </cell>
        </row>
        <row r="10971">
          <cell r="F10971" t="str">
            <v>ENCOURTIECH</v>
          </cell>
        </row>
        <row r="10972">
          <cell r="F10972" t="str">
            <v>ENDOUFIELLE</v>
          </cell>
        </row>
        <row r="10973">
          <cell r="F10973" t="str">
            <v>ENENCOURT-LEAGE</v>
          </cell>
        </row>
        <row r="10974">
          <cell r="F10974" t="str">
            <v>ENENCOURT-LE-SEC</v>
          </cell>
        </row>
        <row r="10975">
          <cell r="F10975" t="str">
            <v>ENFONVELLE</v>
          </cell>
        </row>
        <row r="10976">
          <cell r="F10976" t="str">
            <v>ENGAYRAC</v>
          </cell>
        </row>
        <row r="10977">
          <cell r="F10977" t="str">
            <v>ENGENTE</v>
          </cell>
        </row>
        <row r="10978">
          <cell r="F10978" t="str">
            <v>ENGENVILLE</v>
          </cell>
        </row>
        <row r="10979">
          <cell r="F10979" t="str">
            <v>ENGHIEN-LES-BAINS</v>
          </cell>
        </row>
        <row r="10980">
          <cell r="F10980" t="str">
            <v>ENGINS</v>
          </cell>
        </row>
        <row r="10981">
          <cell r="F10981" t="str">
            <v>ENGLANCOURT</v>
          </cell>
        </row>
        <row r="10982">
          <cell r="F10982" t="str">
            <v>ENGLEBELMER</v>
          </cell>
        </row>
        <row r="10983">
          <cell r="F10983" t="str">
            <v>ENGLEFONTAINE</v>
          </cell>
        </row>
        <row r="10984">
          <cell r="F10984" t="str">
            <v>ENGLESQUEVILLE-EN-AUGE</v>
          </cell>
        </row>
        <row r="10985">
          <cell r="F10985" t="str">
            <v>ENGLESQUEVILLE-LA-PERCEE</v>
          </cell>
        </row>
        <row r="10986">
          <cell r="F10986" t="str">
            <v>ENGLOS</v>
          </cell>
        </row>
        <row r="10987">
          <cell r="F10987" t="str">
            <v>ENGOMER</v>
          </cell>
        </row>
        <row r="10988">
          <cell r="F10988" t="str">
            <v>ENGUIALES</v>
          </cell>
        </row>
        <row r="10989">
          <cell r="F10989" t="str">
            <v>ENGUINEGATTE</v>
          </cell>
        </row>
        <row r="10990">
          <cell r="F10990" t="str">
            <v>ENGWILLER</v>
          </cell>
        </row>
        <row r="10991">
          <cell r="F10991" t="str">
            <v>ENNEMAIN</v>
          </cell>
        </row>
        <row r="10992">
          <cell r="F10992" t="str">
            <v>ENNERY</v>
          </cell>
        </row>
        <row r="10993">
          <cell r="F10993" t="str">
            <v>ENNERY</v>
          </cell>
        </row>
        <row r="10994">
          <cell r="F10994" t="str">
            <v>ENNETIERES-EN-WEPPES</v>
          </cell>
        </row>
        <row r="10995">
          <cell r="F10995" t="str">
            <v>ENNEVELIN</v>
          </cell>
        </row>
        <row r="10996">
          <cell r="F10996" t="str">
            <v>ENNEZAT</v>
          </cell>
        </row>
        <row r="10997">
          <cell r="F10997" t="str">
            <v>ENNORDRES</v>
          </cell>
        </row>
        <row r="10998">
          <cell r="F10998" t="str">
            <v>ENQUIN-LES-MINES</v>
          </cell>
        </row>
        <row r="10999">
          <cell r="F10999" t="str">
            <v>ENQUIN-SUR-BAILLONS</v>
          </cell>
        </row>
        <row r="11000">
          <cell r="F11000" t="str">
            <v>ENS</v>
          </cell>
        </row>
        <row r="11001">
          <cell r="F11001" t="str">
            <v>ENSIGNE</v>
          </cell>
        </row>
        <row r="11002">
          <cell r="F11002" t="str">
            <v>ENSISHEIM</v>
          </cell>
        </row>
        <row r="11003">
          <cell r="F11003" t="str">
            <v>ENSUES-LA-REDONNE</v>
          </cell>
        </row>
        <row r="11004">
          <cell r="F11004" t="str">
            <v>ENTRAGES</v>
          </cell>
        </row>
        <row r="11005">
          <cell r="F11005" t="str">
            <v>ENTRAIGUES</v>
          </cell>
        </row>
        <row r="11006">
          <cell r="F11006" t="str">
            <v>ENTRAIGUES</v>
          </cell>
        </row>
        <row r="11007">
          <cell r="F11007" t="str">
            <v>ENTRAIGUES-SUR-LA-SORGUE</v>
          </cell>
        </row>
        <row r="11008">
          <cell r="F11008" t="str">
            <v>ENTRAINS-SUR-NOHAIN</v>
          </cell>
        </row>
        <row r="11009">
          <cell r="F11009" t="str">
            <v>ENTRAMMES</v>
          </cell>
        </row>
        <row r="11010">
          <cell r="F11010" t="str">
            <v>ENTRANGE</v>
          </cell>
        </row>
        <row r="11011">
          <cell r="F11011" t="str">
            <v>ENTRAUNES</v>
          </cell>
        </row>
        <row r="11012">
          <cell r="F11012" t="str">
            <v>ENTRAYGUES-SUR-TRUYERE</v>
          </cell>
        </row>
        <row r="11013">
          <cell r="F11013" t="str">
            <v>ENTRECASTEAUX</v>
          </cell>
        </row>
        <row r="11014">
          <cell r="F11014" t="str">
            <v>ENTRECHAUX</v>
          </cell>
        </row>
        <row r="11015">
          <cell r="F11015" t="str">
            <v>ENTRE-DEUX</v>
          </cell>
        </row>
        <row r="11016">
          <cell r="F11016" t="str">
            <v>ENTRE-DEUX-EAUX</v>
          </cell>
        </row>
        <row r="11017">
          <cell r="F11017" t="str">
            <v>ENTRE-DEUX-GUIERS</v>
          </cell>
        </row>
        <row r="11018">
          <cell r="F11018" t="str">
            <v>ENTRE-DEUX-MONTS</v>
          </cell>
        </row>
        <row r="11019">
          <cell r="F11019" t="str">
            <v>ENTREMONT</v>
          </cell>
        </row>
        <row r="11020">
          <cell r="F11020" t="str">
            <v>ENTREMONT-LE-VIEUX</v>
          </cell>
        </row>
        <row r="11021">
          <cell r="F11021" t="str">
            <v>ENTREPIERRES</v>
          </cell>
        </row>
        <row r="11022">
          <cell r="F11022" t="str">
            <v>ENTREVAUX</v>
          </cell>
        </row>
        <row r="11023">
          <cell r="F11023" t="str">
            <v>ENTREVENNES</v>
          </cell>
        </row>
        <row r="11024">
          <cell r="F11024" t="str">
            <v>ENTREVERNES</v>
          </cell>
        </row>
        <row r="11025">
          <cell r="F11025" t="str">
            <v>ENTZHEIM</v>
          </cell>
        </row>
        <row r="11026">
          <cell r="F11026" t="str">
            <v>ENVAL</v>
          </cell>
        </row>
        <row r="11027">
          <cell r="F11027" t="str">
            <v>ENVEITG</v>
          </cell>
        </row>
        <row r="11028">
          <cell r="F11028" t="str">
            <v>ENVERMEU</v>
          </cell>
        </row>
        <row r="11029">
          <cell r="F11029" t="str">
            <v>ENVRONVILLE</v>
          </cell>
        </row>
        <row r="11030">
          <cell r="F11030" t="str">
            <v>EOURRES</v>
          </cell>
        </row>
        <row r="11031">
          <cell r="F11031" t="str">
            <v>EOUX</v>
          </cell>
        </row>
        <row r="11032">
          <cell r="F11032" t="str">
            <v>EPAGNE</v>
          </cell>
        </row>
        <row r="11033">
          <cell r="F11033" t="str">
            <v>EPAGNE-EPAGNETTE</v>
          </cell>
        </row>
        <row r="11034">
          <cell r="F11034" t="str">
            <v>EPAGNY</v>
          </cell>
        </row>
        <row r="11035">
          <cell r="F11035" t="str">
            <v>EPAGNY</v>
          </cell>
        </row>
        <row r="11036">
          <cell r="F11036" t="str">
            <v>EPAGNY</v>
          </cell>
        </row>
        <row r="11037">
          <cell r="F11037" t="str">
            <v>EPAIGNES</v>
          </cell>
        </row>
        <row r="11038">
          <cell r="F11038" t="str">
            <v>EPANEY</v>
          </cell>
        </row>
        <row r="11039">
          <cell r="F11039" t="str">
            <v>EPANNES</v>
          </cell>
        </row>
        <row r="11040">
          <cell r="F11040" t="str">
            <v>EPARCY</v>
          </cell>
        </row>
        <row r="11041">
          <cell r="F11041" t="str">
            <v>EPARGES</v>
          </cell>
        </row>
        <row r="11042">
          <cell r="F11042" t="str">
            <v>EPARGNES</v>
          </cell>
        </row>
        <row r="11043">
          <cell r="F11043" t="str">
            <v>EPARRES</v>
          </cell>
        </row>
        <row r="11044">
          <cell r="F11044" t="str">
            <v>EPAUMESNIL</v>
          </cell>
        </row>
        <row r="11045">
          <cell r="F11045" t="str">
            <v>EPAUX-BEZU</v>
          </cell>
        </row>
        <row r="11046">
          <cell r="F11046" t="str">
            <v>EPEAUTROLLES</v>
          </cell>
        </row>
        <row r="11047">
          <cell r="F11047" t="str">
            <v>EPECAMPS</v>
          </cell>
        </row>
        <row r="11048">
          <cell r="F11048" t="str">
            <v>EPEGARD</v>
          </cell>
        </row>
        <row r="11049">
          <cell r="F11049" t="str">
            <v>EPEHY</v>
          </cell>
        </row>
        <row r="11050">
          <cell r="F11050" t="str">
            <v>EPEIGNE-LES-BOIS</v>
          </cell>
        </row>
        <row r="11051">
          <cell r="F11051" t="str">
            <v>EPEIGNE-SUR-DEME</v>
          </cell>
        </row>
        <row r="11052">
          <cell r="F11052" t="str">
            <v>EPENANCOURT</v>
          </cell>
        </row>
        <row r="11053">
          <cell r="F11053" t="str">
            <v>EPENEDE</v>
          </cell>
        </row>
        <row r="11054">
          <cell r="F11054" t="str">
            <v>EPENOUSE</v>
          </cell>
        </row>
        <row r="11055">
          <cell r="F11055" t="str">
            <v>EPENOY</v>
          </cell>
        </row>
        <row r="11056">
          <cell r="F11056" t="str">
            <v>EPENSE</v>
          </cell>
        </row>
        <row r="11057">
          <cell r="F11057" t="str">
            <v>EPERCIEUX-SAINT-PAUL</v>
          </cell>
        </row>
        <row r="11058">
          <cell r="F11058" t="str">
            <v>EPERLECQUES</v>
          </cell>
        </row>
        <row r="11059">
          <cell r="F11059" t="str">
            <v>EPERNAY</v>
          </cell>
        </row>
        <row r="11060">
          <cell r="F11060" t="str">
            <v>EPERNAY-SOUS-GEVREY</v>
          </cell>
        </row>
        <row r="11061">
          <cell r="F11061" t="str">
            <v>EPERNON</v>
          </cell>
        </row>
        <row r="11062">
          <cell r="F11062" t="str">
            <v>EPERRAIS</v>
          </cell>
        </row>
        <row r="11063">
          <cell r="F11063" t="str">
            <v>EPERSY</v>
          </cell>
        </row>
        <row r="11064">
          <cell r="F11064" t="str">
            <v>EPERTULLY</v>
          </cell>
        </row>
        <row r="11065">
          <cell r="F11065" t="str">
            <v>EPERVANS</v>
          </cell>
        </row>
        <row r="11066">
          <cell r="F11066" t="str">
            <v>EPESSES</v>
          </cell>
        </row>
        <row r="11067">
          <cell r="F11067" t="str">
            <v>EPEUGNEY</v>
          </cell>
        </row>
        <row r="11068">
          <cell r="F11068" t="str">
            <v>EPFIG</v>
          </cell>
        </row>
        <row r="11069">
          <cell r="F11069" t="str">
            <v>EPIAIS</v>
          </cell>
        </row>
        <row r="11070">
          <cell r="F11070" t="str">
            <v>EPIAIS-LES-LOUVRES</v>
          </cell>
        </row>
        <row r="11071">
          <cell r="F11071" t="str">
            <v>EPIAIS-RHUS</v>
          </cell>
        </row>
        <row r="11072">
          <cell r="F11072" t="str">
            <v>EPIEDS</v>
          </cell>
        </row>
        <row r="11073">
          <cell r="F11073" t="str">
            <v>EPIEDS</v>
          </cell>
        </row>
        <row r="11074">
          <cell r="F11074" t="str">
            <v>EPIEDS</v>
          </cell>
        </row>
        <row r="11075">
          <cell r="F11075" t="str">
            <v>EPIEDS-EN-BEAUCE</v>
          </cell>
        </row>
        <row r="11076">
          <cell r="F11076" t="str">
            <v>EPIERRE</v>
          </cell>
        </row>
        <row r="11077">
          <cell r="F11077" t="str">
            <v>EPIEZ-SUR-CHIERS</v>
          </cell>
        </row>
        <row r="11078">
          <cell r="F11078" t="str">
            <v>EPIEZ-SUR-MEUSE</v>
          </cell>
        </row>
        <row r="11079">
          <cell r="F11079" t="str">
            <v>EPINAC</v>
          </cell>
        </row>
        <row r="11080">
          <cell r="F11080" t="str">
            <v>EPINAL</v>
          </cell>
        </row>
        <row r="11081">
          <cell r="F11081" t="str">
            <v>EPINAY</v>
          </cell>
        </row>
        <row r="11082">
          <cell r="F11082" t="str">
            <v>EPINAY-CHAMPLATREUX</v>
          </cell>
        </row>
        <row r="11083">
          <cell r="F11083" t="str">
            <v>EPINAY-LE-COMTE</v>
          </cell>
        </row>
        <row r="11084">
          <cell r="F11084" t="str">
            <v>EPINAY-SOUS-SENART</v>
          </cell>
        </row>
        <row r="11085">
          <cell r="F11085" t="str">
            <v>EPINAY-SUR-DUCLAIR</v>
          </cell>
        </row>
        <row r="11086">
          <cell r="F11086" t="str">
            <v>EPINAY-SUR-ODON</v>
          </cell>
        </row>
        <row r="11087">
          <cell r="F11087" t="str">
            <v>EPINAY-SUR-ORGE</v>
          </cell>
        </row>
        <row r="11088">
          <cell r="F11088" t="str">
            <v>EPINAY-SUR-SEINE</v>
          </cell>
        </row>
        <row r="11089">
          <cell r="F11089" t="str">
            <v>EPINE</v>
          </cell>
        </row>
        <row r="11090">
          <cell r="F11090" t="str">
            <v>EPINE</v>
          </cell>
        </row>
        <row r="11091">
          <cell r="F11091" t="str">
            <v>EPINE</v>
          </cell>
        </row>
        <row r="11092">
          <cell r="F11092" t="str">
            <v>EPINEAU-LES-VOVES</v>
          </cell>
        </row>
        <row r="11093">
          <cell r="F11093" t="str">
            <v>EPINE-AUX-BOIS</v>
          </cell>
        </row>
        <row r="11094">
          <cell r="F11094" t="str">
            <v>EPINEUIL</v>
          </cell>
        </row>
        <row r="11095">
          <cell r="F11095" t="str">
            <v>EPINEUIL-LE-FLEURIEL</v>
          </cell>
        </row>
        <row r="11096">
          <cell r="F11096" t="str">
            <v>EPINEU-LE-CHEVREUIL</v>
          </cell>
        </row>
        <row r="11097">
          <cell r="F11097" t="str">
            <v>EPINEUSE</v>
          </cell>
        </row>
        <row r="11098">
          <cell r="F11098" t="str">
            <v>EPINEUX-LE-SEGUIN</v>
          </cell>
        </row>
        <row r="11099">
          <cell r="F11099" t="str">
            <v>EPINIAC</v>
          </cell>
        </row>
        <row r="11100">
          <cell r="F11100" t="str">
            <v>EPINONVILLE</v>
          </cell>
        </row>
        <row r="11101">
          <cell r="F11101" t="str">
            <v>EPINOUZE</v>
          </cell>
        </row>
        <row r="11102">
          <cell r="F11102" t="str">
            <v>EPINOY</v>
          </cell>
        </row>
        <row r="11103">
          <cell r="F11103" t="str">
            <v>EPIRY</v>
          </cell>
        </row>
        <row r="11104">
          <cell r="F11104" t="str">
            <v>EPISY</v>
          </cell>
        </row>
        <row r="11105">
          <cell r="F11105" t="str">
            <v>EPIZON</v>
          </cell>
        </row>
        <row r="11106">
          <cell r="F11106" t="str">
            <v>EPLESSIER</v>
          </cell>
        </row>
        <row r="11107">
          <cell r="F11107" t="str">
            <v>EPLY</v>
          </cell>
        </row>
        <row r="11108">
          <cell r="F11108" t="str">
            <v>EPOISSES</v>
          </cell>
        </row>
        <row r="11109">
          <cell r="F11109" t="str">
            <v>EPONE</v>
          </cell>
        </row>
        <row r="11110">
          <cell r="F11110" t="str">
            <v>EPOTHEMONT</v>
          </cell>
        </row>
        <row r="11111">
          <cell r="F11111" t="str">
            <v>EPOUVILLE</v>
          </cell>
        </row>
        <row r="11112">
          <cell r="F11112" t="str">
            <v>EPOYE</v>
          </cell>
        </row>
        <row r="11113">
          <cell r="F11113" t="str">
            <v>EPPES</v>
          </cell>
        </row>
        <row r="11114">
          <cell r="F11114" t="str">
            <v>EPPE-SAUVAGE</v>
          </cell>
        </row>
        <row r="11115">
          <cell r="F11115" t="str">
            <v>EPPEVILLE</v>
          </cell>
        </row>
        <row r="11116">
          <cell r="F11116" t="str">
            <v>EPPING</v>
          </cell>
        </row>
        <row r="11117">
          <cell r="F11117" t="str">
            <v>EPRETOT</v>
          </cell>
        </row>
        <row r="11118">
          <cell r="F11118" t="str">
            <v>EPREVILLE</v>
          </cell>
        </row>
        <row r="11119">
          <cell r="F11119" t="str">
            <v>EPREVILLE-EN-LIEUVIN</v>
          </cell>
        </row>
        <row r="11120">
          <cell r="F11120" t="str">
            <v>EPREVILLE-EN-ROUMOIS</v>
          </cell>
        </row>
        <row r="11121">
          <cell r="F11121" t="str">
            <v>EPREVILLE-PRES-LE-NEUBOURG</v>
          </cell>
        </row>
        <row r="11122">
          <cell r="F11122" t="str">
            <v>EPRON</v>
          </cell>
        </row>
        <row r="11123">
          <cell r="F11123" t="str">
            <v>EPS</v>
          </cell>
        </row>
        <row r="11124">
          <cell r="F11124" t="str">
            <v>EPUISAY</v>
          </cell>
        </row>
        <row r="11125">
          <cell r="F11125" t="str">
            <v>EQUANCOURT</v>
          </cell>
        </row>
        <row r="11126">
          <cell r="F11126" t="str">
            <v>EQUEMAUVILLE</v>
          </cell>
        </row>
        <row r="11127">
          <cell r="F11127" t="str">
            <v>EQUENNES-ERAMECOURT</v>
          </cell>
        </row>
        <row r="11128">
          <cell r="F11128" t="str">
            <v>EQUEURDREVILLE-HAINNEVILLE</v>
          </cell>
        </row>
        <row r="11129">
          <cell r="F11129" t="str">
            <v>EQUEVILLEY</v>
          </cell>
        </row>
        <row r="11130">
          <cell r="F11130" t="str">
            <v>EQUEVILLON</v>
          </cell>
        </row>
        <row r="11131">
          <cell r="F11131" t="str">
            <v>EQUIHEN-PLAGE</v>
          </cell>
        </row>
        <row r="11132">
          <cell r="F11132" t="str">
            <v>EQUILLY</v>
          </cell>
        </row>
        <row r="11133">
          <cell r="F11133" t="str">
            <v>EQUIRRE</v>
          </cell>
        </row>
        <row r="11134">
          <cell r="F11134" t="str">
            <v>ERAGNY</v>
          </cell>
        </row>
        <row r="11135">
          <cell r="F11135" t="str">
            <v>ERAGNY-SUR-EPTE</v>
          </cell>
        </row>
        <row r="11136">
          <cell r="F11136" t="str">
            <v>ERAINES</v>
          </cell>
        </row>
        <row r="11137">
          <cell r="F11137" t="str">
            <v>ERAVILLE</v>
          </cell>
        </row>
        <row r="11138">
          <cell r="F11138" t="str">
            <v>ERBAJOLO</v>
          </cell>
        </row>
        <row r="11139">
          <cell r="F11139" t="str">
            <v>ERBEVILLER-SUR-AMEZULE</v>
          </cell>
        </row>
        <row r="11140">
          <cell r="F11140" t="str">
            <v>ERBRAY</v>
          </cell>
        </row>
        <row r="11141">
          <cell r="F11141" t="str">
            <v>ERBREE</v>
          </cell>
        </row>
        <row r="11142">
          <cell r="F11142" t="str">
            <v>ERCE</v>
          </cell>
        </row>
        <row r="11143">
          <cell r="F11143" t="str">
            <v>ERCE-EN-LAMEE</v>
          </cell>
        </row>
        <row r="11144">
          <cell r="F11144" t="str">
            <v>ERCE-PRES-LIFFRE</v>
          </cell>
        </row>
        <row r="11145">
          <cell r="F11145" t="str">
            <v>ERCEVILLE</v>
          </cell>
        </row>
        <row r="11146">
          <cell r="F11146" t="str">
            <v>ERCHES</v>
          </cell>
        </row>
        <row r="11147">
          <cell r="F11147" t="str">
            <v>ERCHEU</v>
          </cell>
        </row>
        <row r="11148">
          <cell r="F11148" t="str">
            <v>ERCHIN</v>
          </cell>
        </row>
        <row r="11149">
          <cell r="F11149" t="str">
            <v>ERCHING</v>
          </cell>
        </row>
        <row r="11150">
          <cell r="F11150" t="str">
            <v>ERCKARTSWILLER</v>
          </cell>
        </row>
        <row r="11151">
          <cell r="F11151" t="str">
            <v>ERCOURT</v>
          </cell>
        </row>
        <row r="11152">
          <cell r="F11152" t="str">
            <v>ERCUIS</v>
          </cell>
        </row>
        <row r="11153">
          <cell r="F11153" t="str">
            <v>ERDEVEN</v>
          </cell>
        </row>
        <row r="11154">
          <cell r="F11154" t="str">
            <v>EREAC</v>
          </cell>
        </row>
        <row r="11155">
          <cell r="F11155" t="str">
            <v>ERGERSHEIM</v>
          </cell>
        </row>
        <row r="11156">
          <cell r="F11156" t="str">
            <v>ERGNIES</v>
          </cell>
        </row>
        <row r="11157">
          <cell r="F11157" t="str">
            <v>ERGNY</v>
          </cell>
        </row>
        <row r="11158">
          <cell r="F11158" t="str">
            <v>ERGUE-GABERIC</v>
          </cell>
        </row>
        <row r="11159">
          <cell r="F11159" t="str">
            <v>ERIN</v>
          </cell>
        </row>
        <row r="11160">
          <cell r="F11160" t="str">
            <v>ERINGES</v>
          </cell>
        </row>
        <row r="11161">
          <cell r="F11161" t="str">
            <v>ERINGHEM</v>
          </cell>
        </row>
        <row r="11162">
          <cell r="F11162" t="str">
            <v>ERIZE-LA-BRULEE</v>
          </cell>
        </row>
        <row r="11163">
          <cell r="F11163" t="str">
            <v>ERIZE-LA-PETITE</v>
          </cell>
        </row>
        <row r="11164">
          <cell r="F11164" t="str">
            <v>ERIZE-SAINT-DIZIER</v>
          </cell>
        </row>
        <row r="11165">
          <cell r="F11165" t="str">
            <v>ERLON</v>
          </cell>
        </row>
        <row r="11166">
          <cell r="F11166" t="str">
            <v>ERLOY</v>
          </cell>
        </row>
        <row r="11167">
          <cell r="F11167" t="str">
            <v>ERMENONVILLE</v>
          </cell>
        </row>
        <row r="11168">
          <cell r="F11168" t="str">
            <v>ERMENONVILLE-LA-GRANDE</v>
          </cell>
        </row>
        <row r="11169">
          <cell r="F11169" t="str">
            <v>ERMENONVILLE-LA-PETITE</v>
          </cell>
        </row>
        <row r="11170">
          <cell r="F11170" t="str">
            <v>ERMENOUVILLE</v>
          </cell>
        </row>
        <row r="11171">
          <cell r="F11171" t="str">
            <v>ERMONT</v>
          </cell>
        </row>
        <row r="11172">
          <cell r="F11172" t="str">
            <v>ERNEE</v>
          </cell>
        </row>
        <row r="11173">
          <cell r="F11173" t="str">
            <v>ERNEMONT-BOUTAVENT</v>
          </cell>
        </row>
        <row r="11174">
          <cell r="F11174" t="str">
            <v>ERNEMONT-LA-VILLETTE</v>
          </cell>
        </row>
        <row r="11175">
          <cell r="F11175" t="str">
            <v>ERNEMONT-SUR-BUCHY</v>
          </cell>
        </row>
        <row r="11176">
          <cell r="F11176" t="str">
            <v>ERNES</v>
          </cell>
        </row>
        <row r="11177">
          <cell r="F11177" t="str">
            <v>ERNESTVILLER</v>
          </cell>
        </row>
        <row r="11178">
          <cell r="F11178" t="str">
            <v>ERNEVILLE-AUX-BOIS</v>
          </cell>
        </row>
        <row r="11179">
          <cell r="F11179" t="str">
            <v>ERNOLSHEIM-BRUCHE</v>
          </cell>
        </row>
        <row r="11180">
          <cell r="F11180" t="str">
            <v>ERNOLSHEIM-LES-SAVERNE</v>
          </cell>
        </row>
        <row r="11181">
          <cell r="F11181" t="str">
            <v>ERNY-SAINT-JULIEN</v>
          </cell>
        </row>
        <row r="11182">
          <cell r="F11182" t="str">
            <v>EROME</v>
          </cell>
        </row>
        <row r="11183">
          <cell r="F11183" t="str">
            <v>ERONDELLE</v>
          </cell>
        </row>
        <row r="11184">
          <cell r="F11184" t="str">
            <v>ERONE</v>
          </cell>
        </row>
        <row r="11185">
          <cell r="F11185" t="str">
            <v>EROUDEVILLE</v>
          </cell>
        </row>
        <row r="11186">
          <cell r="F11186" t="str">
            <v>ERP</v>
          </cell>
        </row>
        <row r="11187">
          <cell r="F11187" t="str">
            <v>ERQUERY</v>
          </cell>
        </row>
        <row r="11188">
          <cell r="F11188" t="str">
            <v>ERQUINGHEM-LE-SEC</v>
          </cell>
        </row>
        <row r="11189">
          <cell r="F11189" t="str">
            <v>ERQUINGHEM-LYS</v>
          </cell>
        </row>
        <row r="11190">
          <cell r="F11190" t="str">
            <v>ERQUINVILLERS</v>
          </cell>
        </row>
        <row r="11191">
          <cell r="F11191" t="str">
            <v>ERQUY</v>
          </cell>
        </row>
        <row r="11192">
          <cell r="F11192" t="str">
            <v>ERR</v>
          </cell>
        </row>
        <row r="11193">
          <cell r="F11193" t="str">
            <v>ERRE</v>
          </cell>
        </row>
        <row r="11194">
          <cell r="F11194" t="str">
            <v>ERREVET</v>
          </cell>
        </row>
        <row r="11195">
          <cell r="F11195" t="str">
            <v>ERROUVILLE</v>
          </cell>
        </row>
        <row r="11196">
          <cell r="F11196" t="str">
            <v>ERSA</v>
          </cell>
        </row>
        <row r="11197">
          <cell r="F11197" t="str">
            <v>ERSTEIN</v>
          </cell>
        </row>
        <row r="11198">
          <cell r="F11198" t="str">
            <v>ERSTROFF</v>
          </cell>
        </row>
        <row r="11199">
          <cell r="F11199" t="str">
            <v>ERVAUVILLE</v>
          </cell>
        </row>
        <row r="11200">
          <cell r="F11200" t="str">
            <v>ERVILLERS</v>
          </cell>
        </row>
        <row r="11201">
          <cell r="F11201" t="str">
            <v>ERVY-LE-CHATEL</v>
          </cell>
        </row>
        <row r="11202">
          <cell r="F11202" t="str">
            <v>ESBAREICH</v>
          </cell>
        </row>
        <row r="11203">
          <cell r="F11203" t="str">
            <v>ESBARRES</v>
          </cell>
        </row>
        <row r="11204">
          <cell r="F11204" t="str">
            <v>ESBLY</v>
          </cell>
        </row>
        <row r="11205">
          <cell r="F11205" t="str">
            <v>ESBOZ-BREST</v>
          </cell>
        </row>
        <row r="11206">
          <cell r="F11206" t="str">
            <v>ESCALA</v>
          </cell>
        </row>
        <row r="11207">
          <cell r="F11207" t="str">
            <v>ESCALANS</v>
          </cell>
        </row>
        <row r="11208">
          <cell r="F11208" t="str">
            <v>ESCALE</v>
          </cell>
        </row>
        <row r="11209">
          <cell r="F11209" t="str">
            <v>ESCALES</v>
          </cell>
        </row>
        <row r="11210">
          <cell r="F11210" t="str">
            <v>ESCALLES</v>
          </cell>
        </row>
        <row r="11211">
          <cell r="F11211" t="str">
            <v>ESCALQUENS</v>
          </cell>
        </row>
        <row r="11212">
          <cell r="F11212" t="str">
            <v>ESCAMES</v>
          </cell>
        </row>
        <row r="11213">
          <cell r="F11213" t="str">
            <v>ESCAMPS</v>
          </cell>
        </row>
        <row r="11214">
          <cell r="F11214" t="str">
            <v>ESCAMPS</v>
          </cell>
        </row>
        <row r="11215">
          <cell r="F11215" t="str">
            <v>ESCANDOLIERES</v>
          </cell>
        </row>
        <row r="11216">
          <cell r="F11216" t="str">
            <v>ESCANECRABE</v>
          </cell>
        </row>
        <row r="11217">
          <cell r="F11217" t="str">
            <v>ESCARDES</v>
          </cell>
        </row>
        <row r="11218">
          <cell r="F11218" t="str">
            <v>ESCARENE</v>
          </cell>
        </row>
        <row r="11219">
          <cell r="F11219" t="str">
            <v>ESCARMAIN</v>
          </cell>
        </row>
        <row r="11220">
          <cell r="F11220" t="str">
            <v>ESCARO</v>
          </cell>
        </row>
        <row r="11221">
          <cell r="F11221" t="str">
            <v>ESCASSEFORT</v>
          </cell>
        </row>
        <row r="11222">
          <cell r="F11222" t="str">
            <v>ESCATALENS</v>
          </cell>
        </row>
        <row r="11223">
          <cell r="F11223" t="str">
            <v>ESCAUDAIN</v>
          </cell>
        </row>
        <row r="11224">
          <cell r="F11224" t="str">
            <v>ESCAUDES</v>
          </cell>
        </row>
        <row r="11225">
          <cell r="F11225" t="str">
            <v>ESCAUDOEUVRES</v>
          </cell>
        </row>
        <row r="11226">
          <cell r="F11226" t="str">
            <v>ESCAUNETS</v>
          </cell>
        </row>
        <row r="11227">
          <cell r="F11227" t="str">
            <v>ESCAUTPONT</v>
          </cell>
        </row>
        <row r="11228">
          <cell r="F11228" t="str">
            <v>ESCAZEAUX</v>
          </cell>
        </row>
        <row r="11229">
          <cell r="F11229" t="str">
            <v>ESCHAU</v>
          </cell>
        </row>
        <row r="11230">
          <cell r="F11230" t="str">
            <v>ESCHBACH</v>
          </cell>
        </row>
        <row r="11231">
          <cell r="F11231" t="str">
            <v>ESCHBACH-AU-VAL</v>
          </cell>
        </row>
        <row r="11232">
          <cell r="F11232" t="str">
            <v>ESCHBOURG</v>
          </cell>
        </row>
        <row r="11233">
          <cell r="F11233" t="str">
            <v>ESCHENTZWILLER</v>
          </cell>
        </row>
        <row r="11234">
          <cell r="F11234" t="str">
            <v>ESCHERANGE</v>
          </cell>
        </row>
        <row r="11235">
          <cell r="F11235" t="str">
            <v>ESCHES</v>
          </cell>
        </row>
        <row r="11236">
          <cell r="F11236" t="str">
            <v>ESCHWILLER</v>
          </cell>
        </row>
        <row r="11237">
          <cell r="F11237" t="str">
            <v>ESCLAGNE</v>
          </cell>
        </row>
        <row r="11238">
          <cell r="F11238" t="str">
            <v>ESCLAINVILLERS</v>
          </cell>
        </row>
        <row r="11239">
          <cell r="F11239" t="str">
            <v>ESCLANEDES</v>
          </cell>
        </row>
        <row r="11240">
          <cell r="F11240" t="str">
            <v>ESCLASSAN-LABASTIDE</v>
          </cell>
        </row>
        <row r="11241">
          <cell r="F11241" t="str">
            <v>ESCLAUZELS</v>
          </cell>
        </row>
        <row r="11242">
          <cell r="F11242" t="str">
            <v>ESCLAVELLES</v>
          </cell>
        </row>
        <row r="11243">
          <cell r="F11243" t="str">
            <v>ESCLAVOLLES-LUREY</v>
          </cell>
        </row>
        <row r="11244">
          <cell r="F11244" t="str">
            <v>ESCLES</v>
          </cell>
        </row>
        <row r="11245">
          <cell r="F11245" t="str">
            <v>ESCLES-SAINT-PIERRE</v>
          </cell>
        </row>
        <row r="11246">
          <cell r="F11246" t="str">
            <v>ESCLOTTES</v>
          </cell>
        </row>
        <row r="11247">
          <cell r="F11247" t="str">
            <v>ESCOBECQUES</v>
          </cell>
        </row>
        <row r="11248">
          <cell r="F11248" t="str">
            <v>ESCOEUILLES</v>
          </cell>
        </row>
        <row r="11249">
          <cell r="F11249" t="str">
            <v>ESCOIRE</v>
          </cell>
        </row>
        <row r="11250">
          <cell r="F11250" t="str">
            <v>ESCOLIVES-SAINTE-CAMILLE</v>
          </cell>
        </row>
        <row r="11251">
          <cell r="F11251" t="str">
            <v>ESCOMBRES-ET-LE-CHESNOIS</v>
          </cell>
        </row>
        <row r="11252">
          <cell r="F11252" t="str">
            <v>ESCONDEAUX</v>
          </cell>
        </row>
        <row r="11253">
          <cell r="F11253" t="str">
            <v>ESCONNETS</v>
          </cell>
        </row>
        <row r="11254">
          <cell r="F11254" t="str">
            <v>ESCORAILLES</v>
          </cell>
        </row>
        <row r="11255">
          <cell r="F11255" t="str">
            <v>ESCORNEBOEUF</v>
          </cell>
        </row>
        <row r="11256">
          <cell r="F11256" t="str">
            <v>ESCORPAIN</v>
          </cell>
        </row>
        <row r="11257">
          <cell r="F11257" t="str">
            <v>ESCOS</v>
          </cell>
        </row>
        <row r="11258">
          <cell r="F11258" t="str">
            <v>ESCOSSE</v>
          </cell>
        </row>
        <row r="11259">
          <cell r="F11259" t="str">
            <v>ESCOT</v>
          </cell>
        </row>
        <row r="11260">
          <cell r="F11260" t="str">
            <v>ESCOTS</v>
          </cell>
        </row>
        <row r="11261">
          <cell r="F11261" t="str">
            <v>ESCOU</v>
          </cell>
        </row>
        <row r="11262">
          <cell r="F11262" t="str">
            <v>ESCOUBES</v>
          </cell>
        </row>
        <row r="11263">
          <cell r="F11263" t="str">
            <v>ESCOUBES-POUTS</v>
          </cell>
        </row>
        <row r="11264">
          <cell r="F11264" t="str">
            <v>ESCOULIS</v>
          </cell>
        </row>
        <row r="11265">
          <cell r="F11265" t="str">
            <v>ESCOULOUBRE</v>
          </cell>
        </row>
        <row r="11266">
          <cell r="F11266" t="str">
            <v>ESCOURCE</v>
          </cell>
        </row>
        <row r="11267">
          <cell r="F11267" t="str">
            <v>ESCOUSSANS</v>
          </cell>
        </row>
        <row r="11268">
          <cell r="F11268" t="str">
            <v>ESCOUSSENS</v>
          </cell>
        </row>
        <row r="11269">
          <cell r="F11269" t="str">
            <v>ESCOUT</v>
          </cell>
        </row>
        <row r="11270">
          <cell r="F11270" t="str">
            <v>ESCOUTOUX</v>
          </cell>
        </row>
        <row r="11271">
          <cell r="F11271" t="str">
            <v>ESCOVILLE</v>
          </cell>
        </row>
        <row r="11272">
          <cell r="F11272" t="str">
            <v>ESCRAGNOLLES</v>
          </cell>
        </row>
        <row r="11273">
          <cell r="F11273" t="str">
            <v>ESCRENNES</v>
          </cell>
        </row>
        <row r="11274">
          <cell r="F11274" t="str">
            <v>ESCRIGNELLES</v>
          </cell>
        </row>
        <row r="11275">
          <cell r="F11275" t="str">
            <v>ESCROUX</v>
          </cell>
        </row>
        <row r="11276">
          <cell r="F11276" t="str">
            <v>ESCUEILLENS-ET-SAINT-JUST-DE-BELENGARD</v>
          </cell>
        </row>
        <row r="11277">
          <cell r="F11277" t="str">
            <v>ESCURES</v>
          </cell>
        </row>
        <row r="11278">
          <cell r="F11278" t="str">
            <v>ESCUROLLES</v>
          </cell>
        </row>
        <row r="11279">
          <cell r="F11279" t="str">
            <v>ESLETTES</v>
          </cell>
        </row>
        <row r="11280">
          <cell r="F11280" t="str">
            <v>ESLEY</v>
          </cell>
        </row>
        <row r="11281">
          <cell r="F11281" t="str">
            <v>ESLOURENTIES-DABAN</v>
          </cell>
        </row>
        <row r="11282">
          <cell r="F11282" t="str">
            <v>ESMANS</v>
          </cell>
        </row>
        <row r="11283">
          <cell r="F11283" t="str">
            <v>ESMERY-HALLON</v>
          </cell>
        </row>
        <row r="11284">
          <cell r="F11284" t="str">
            <v>ESMOULIERES</v>
          </cell>
        </row>
        <row r="11285">
          <cell r="F11285" t="str">
            <v>ESMOULINS</v>
          </cell>
        </row>
        <row r="11286">
          <cell r="F11286" t="str">
            <v>ESNANDES</v>
          </cell>
        </row>
        <row r="11287">
          <cell r="F11287" t="str">
            <v>ESNANS</v>
          </cell>
        </row>
        <row r="11288">
          <cell r="F11288" t="str">
            <v>ESNES</v>
          </cell>
        </row>
        <row r="11289">
          <cell r="F11289" t="str">
            <v>ESNES-EN-ARGONNE</v>
          </cell>
        </row>
        <row r="11290">
          <cell r="F11290" t="str">
            <v>ESNON</v>
          </cell>
        </row>
        <row r="11291">
          <cell r="F11291" t="str">
            <v>ESNOUVEAUX</v>
          </cell>
        </row>
        <row r="11292">
          <cell r="F11292" t="str">
            <v>ESPAGNAC</v>
          </cell>
        </row>
        <row r="11293">
          <cell r="F11293" t="str">
            <v>ESPAGNAC-SAINTE-EULALIE</v>
          </cell>
        </row>
        <row r="11294">
          <cell r="F11294" t="str">
            <v>ESPALAIS</v>
          </cell>
        </row>
        <row r="11295">
          <cell r="F11295" t="str">
            <v>ESPALEM</v>
          </cell>
        </row>
        <row r="11296">
          <cell r="F11296" t="str">
            <v>ESPALION</v>
          </cell>
        </row>
        <row r="11297">
          <cell r="F11297" t="str">
            <v>ESPALY-SAINT-MARCEL</v>
          </cell>
        </row>
        <row r="11298">
          <cell r="F11298" t="str">
            <v>ESPANES</v>
          </cell>
        </row>
        <row r="11299">
          <cell r="F11299" t="str">
            <v>ESPAON</v>
          </cell>
        </row>
        <row r="11300">
          <cell r="F11300" t="str">
            <v>ESPARRON</v>
          </cell>
        </row>
        <row r="11301">
          <cell r="F11301" t="str">
            <v>ESPARRON</v>
          </cell>
        </row>
        <row r="11302">
          <cell r="F11302" t="str">
            <v>ESPARRON</v>
          </cell>
        </row>
        <row r="11303">
          <cell r="F11303" t="str">
            <v>ESPARRON-DE-VERDON</v>
          </cell>
        </row>
        <row r="11304">
          <cell r="F11304" t="str">
            <v>ESPARROS</v>
          </cell>
        </row>
        <row r="11305">
          <cell r="F11305" t="str">
            <v>ESPARSAC</v>
          </cell>
        </row>
        <row r="11306">
          <cell r="F11306" t="str">
            <v>ESPARTIGNAC</v>
          </cell>
        </row>
        <row r="11307">
          <cell r="F11307" t="str">
            <v>ESPAS</v>
          </cell>
        </row>
        <row r="11308">
          <cell r="F11308" t="str">
            <v>ESPAUBOURG</v>
          </cell>
        </row>
        <row r="11309">
          <cell r="F11309" t="str">
            <v>ESPECHE</v>
          </cell>
        </row>
        <row r="11310">
          <cell r="F11310" t="str">
            <v>ESPECHEDE</v>
          </cell>
        </row>
        <row r="11311">
          <cell r="F11311" t="str">
            <v>ESPEDAILLAC</v>
          </cell>
        </row>
        <row r="11312">
          <cell r="F11312" t="str">
            <v>ESPELETTE</v>
          </cell>
        </row>
        <row r="11313">
          <cell r="F11313" t="str">
            <v>ESPELUCHE</v>
          </cell>
        </row>
        <row r="11314">
          <cell r="F11314" t="str">
            <v>ESPENEL</v>
          </cell>
        </row>
        <row r="11315">
          <cell r="F11315" t="str">
            <v>ESPERAUSSES</v>
          </cell>
        </row>
        <row r="11316">
          <cell r="F11316" t="str">
            <v>ESPERAZA</v>
          </cell>
        </row>
        <row r="11317">
          <cell r="F11317" t="str">
            <v>ESPERCE</v>
          </cell>
        </row>
        <row r="11318">
          <cell r="F11318" t="str">
            <v>ESPERE</v>
          </cell>
        </row>
        <row r="11319">
          <cell r="F11319" t="str">
            <v>ESPES-UNDUREIN</v>
          </cell>
        </row>
        <row r="11320">
          <cell r="F11320" t="str">
            <v>ESPEYRAC</v>
          </cell>
        </row>
        <row r="11321">
          <cell r="F11321" t="str">
            <v>ESPEYROUX</v>
          </cell>
        </row>
        <row r="11322">
          <cell r="F11322" t="str">
            <v>ESPEZEL</v>
          </cell>
        </row>
        <row r="11323">
          <cell r="F11323" t="str">
            <v>ESPIEILH</v>
          </cell>
        </row>
        <row r="11324">
          <cell r="F11324" t="str">
            <v>ESPIENS</v>
          </cell>
        </row>
        <row r="11325">
          <cell r="F11325" t="str">
            <v>ESPIET</v>
          </cell>
        </row>
        <row r="11326">
          <cell r="F11326" t="str">
            <v>ESPINAS</v>
          </cell>
        </row>
        <row r="11327">
          <cell r="F11327" t="str">
            <v>ESPINASSE</v>
          </cell>
        </row>
        <row r="11328">
          <cell r="F11328" t="str">
            <v>ESPINASSE</v>
          </cell>
        </row>
        <row r="11329">
          <cell r="F11329" t="str">
            <v>ESPINASSES</v>
          </cell>
        </row>
        <row r="11330">
          <cell r="F11330" t="str">
            <v>ESPINASSE-VOZELLE</v>
          </cell>
        </row>
        <row r="11331">
          <cell r="F11331" t="str">
            <v>ESPINCHAL</v>
          </cell>
        </row>
        <row r="11332">
          <cell r="F11332" t="str">
            <v>ESPINS</v>
          </cell>
        </row>
        <row r="11333">
          <cell r="F11333" t="str">
            <v>ESPIRA-DE-CONFLENT</v>
          </cell>
        </row>
        <row r="11334">
          <cell r="F11334" t="str">
            <v>ESPIRA-DE-L'AGLY</v>
          </cell>
        </row>
        <row r="11335">
          <cell r="F11335" t="str">
            <v>ESPIRAT</v>
          </cell>
        </row>
        <row r="11336">
          <cell r="F11336" t="str">
            <v>ESPIUTE</v>
          </cell>
        </row>
        <row r="11337">
          <cell r="F11337" t="str">
            <v>ESPLANTAS</v>
          </cell>
        </row>
        <row r="11338">
          <cell r="F11338" t="str">
            <v>ESPLAS</v>
          </cell>
        </row>
        <row r="11339">
          <cell r="F11339" t="str">
            <v>ESPLAS-DE-SEROU</v>
          </cell>
        </row>
        <row r="11340">
          <cell r="F11340" t="str">
            <v>ESPOEY</v>
          </cell>
        </row>
        <row r="11341">
          <cell r="F11341" t="str">
            <v>ESPONDEILHAN</v>
          </cell>
        </row>
        <row r="11342">
          <cell r="F11342" t="str">
            <v>ESPRELS</v>
          </cell>
        </row>
        <row r="11343">
          <cell r="F11343" t="str">
            <v>ESQUAY-NOTRE-DAME</v>
          </cell>
        </row>
        <row r="11344">
          <cell r="F11344" t="str">
            <v>ESQUAY-SUR-SEULLES</v>
          </cell>
        </row>
        <row r="11345">
          <cell r="F11345" t="str">
            <v>ESQUEHERIES</v>
          </cell>
        </row>
        <row r="11346">
          <cell r="F11346" t="str">
            <v>ESQUELBECQ</v>
          </cell>
        </row>
        <row r="11347">
          <cell r="F11347" t="str">
            <v>ESQUENNOY</v>
          </cell>
        </row>
        <row r="11348">
          <cell r="F11348" t="str">
            <v>ESQUERCHIN</v>
          </cell>
        </row>
        <row r="11349">
          <cell r="F11349" t="str">
            <v>ESQUERDES</v>
          </cell>
        </row>
        <row r="11350">
          <cell r="F11350" t="str">
            <v>ESQUIBIEN</v>
          </cell>
        </row>
        <row r="11351">
          <cell r="F11351" t="str">
            <v>ESQUIEZE-SERE</v>
          </cell>
        </row>
        <row r="11352">
          <cell r="F11352" t="str">
            <v>ESQUIULE</v>
          </cell>
        </row>
        <row r="11353">
          <cell r="F11353" t="str">
            <v>ESSARDS</v>
          </cell>
        </row>
        <row r="11354">
          <cell r="F11354" t="str">
            <v>ESSARDS</v>
          </cell>
        </row>
        <row r="11355">
          <cell r="F11355" t="str">
            <v>ESSARDS</v>
          </cell>
        </row>
        <row r="11356">
          <cell r="F11356" t="str">
            <v>ESSARDS-TAIGNEVAUX</v>
          </cell>
        </row>
        <row r="11357">
          <cell r="F11357" t="str">
            <v>ESSAROIS</v>
          </cell>
        </row>
        <row r="11358">
          <cell r="F11358" t="str">
            <v>ESSARS</v>
          </cell>
        </row>
        <row r="11359">
          <cell r="F11359" t="str">
            <v>ESSARTS</v>
          </cell>
        </row>
        <row r="11360">
          <cell r="F11360" t="str">
            <v>ESSARTS</v>
          </cell>
        </row>
        <row r="11361">
          <cell r="F11361" t="str">
            <v>ESSARTS</v>
          </cell>
        </row>
        <row r="11362">
          <cell r="F11362" t="str">
            <v>ESSARTS-LE-ROI</v>
          </cell>
        </row>
        <row r="11363">
          <cell r="F11363" t="str">
            <v>ESSARTS-LES-SEZANNE</v>
          </cell>
        </row>
        <row r="11364">
          <cell r="F11364" t="str">
            <v>ESSARTS-LE-VICOMTE</v>
          </cell>
        </row>
        <row r="11365">
          <cell r="F11365" t="str">
            <v>ESSAY</v>
          </cell>
        </row>
        <row r="11366">
          <cell r="F11366" t="str">
            <v>ESSE</v>
          </cell>
        </row>
        <row r="11367">
          <cell r="F11367" t="str">
            <v>ESSE</v>
          </cell>
        </row>
        <row r="11368">
          <cell r="F11368" t="str">
            <v>ESSEGNEY</v>
          </cell>
        </row>
        <row r="11369">
          <cell r="F11369" t="str">
            <v>ESSEINTES</v>
          </cell>
        </row>
        <row r="11370">
          <cell r="F11370" t="str">
            <v>ESSERT</v>
          </cell>
        </row>
        <row r="11371">
          <cell r="F11371" t="str">
            <v>ESSERTAUX</v>
          </cell>
        </row>
        <row r="11372">
          <cell r="F11372" t="str">
            <v>ESSERTENNE</v>
          </cell>
        </row>
        <row r="11373">
          <cell r="F11373" t="str">
            <v>ESSERTENNE-ET-CECEY</v>
          </cell>
        </row>
        <row r="11374">
          <cell r="F11374" t="str">
            <v>ESSERTINES-EN-CHATELNEUF</v>
          </cell>
        </row>
        <row r="11375">
          <cell r="F11375" t="str">
            <v>ESSERTINES-EN-DONZY</v>
          </cell>
        </row>
        <row r="11376">
          <cell r="F11376" t="str">
            <v>ESSERT-ROMAND</v>
          </cell>
        </row>
        <row r="11377">
          <cell r="F11377" t="str">
            <v>ESSERTS-BLAY</v>
          </cell>
        </row>
        <row r="11378">
          <cell r="F11378" t="str">
            <v>ESSERVAL-COMBE</v>
          </cell>
        </row>
        <row r="11379">
          <cell r="F11379" t="str">
            <v>ESSERVAL-TARTRE</v>
          </cell>
        </row>
        <row r="11380">
          <cell r="F11380" t="str">
            <v>ESSEY</v>
          </cell>
        </row>
        <row r="11381">
          <cell r="F11381" t="str">
            <v>ESSEY-ET-MAIZERAIS</v>
          </cell>
        </row>
        <row r="11382">
          <cell r="F11382" t="str">
            <v>ESSEY-LA-COTE</v>
          </cell>
        </row>
        <row r="11383">
          <cell r="F11383" t="str">
            <v>ESSEY-LES-NANCY</v>
          </cell>
        </row>
        <row r="11384">
          <cell r="F11384" t="str">
            <v>ESSIA</v>
          </cell>
        </row>
        <row r="11385">
          <cell r="F11385" t="str">
            <v>ESSIGNY-LE-GRAND</v>
          </cell>
        </row>
        <row r="11386">
          <cell r="F11386" t="str">
            <v>ESSIGNY-LE-PETIT</v>
          </cell>
        </row>
        <row r="11387">
          <cell r="F11387" t="str">
            <v>ESSISES</v>
          </cell>
        </row>
        <row r="11388">
          <cell r="F11388" t="str">
            <v>ESSOMES-SUR-MARNE</v>
          </cell>
        </row>
        <row r="11389">
          <cell r="F11389" t="str">
            <v>ESSON</v>
          </cell>
        </row>
        <row r="11390">
          <cell r="F11390" t="str">
            <v>ESSOYES</v>
          </cell>
        </row>
        <row r="11391">
          <cell r="F11391" t="str">
            <v>ESSUILES</v>
          </cell>
        </row>
        <row r="11392">
          <cell r="F11392" t="str">
            <v>ESTABLES</v>
          </cell>
        </row>
        <row r="11393">
          <cell r="F11393" t="str">
            <v>ESTABLES</v>
          </cell>
        </row>
        <row r="11394">
          <cell r="F11394" t="str">
            <v>ESTABLET</v>
          </cell>
        </row>
        <row r="11395">
          <cell r="F11395" t="str">
            <v>ESTADENS</v>
          </cell>
        </row>
        <row r="11396">
          <cell r="F11396" t="str">
            <v>ESTAGEL</v>
          </cell>
        </row>
        <row r="11397">
          <cell r="F11397" t="str">
            <v>ESTAING</v>
          </cell>
        </row>
        <row r="11398">
          <cell r="F11398" t="str">
            <v>ESTAING</v>
          </cell>
        </row>
        <row r="11399">
          <cell r="F11399" t="str">
            <v>ESTAIRES</v>
          </cell>
        </row>
        <row r="11400">
          <cell r="F11400" t="str">
            <v>ESTAL</v>
          </cell>
        </row>
        <row r="11401">
          <cell r="F11401" t="str">
            <v>ESTAMPES</v>
          </cell>
        </row>
        <row r="11402">
          <cell r="F11402" t="str">
            <v>ESTAMPURES</v>
          </cell>
        </row>
        <row r="11403">
          <cell r="F11403" t="str">
            <v>ESTANCARBON</v>
          </cell>
        </row>
        <row r="11404">
          <cell r="F11404" t="str">
            <v>ESTANDEUIL</v>
          </cell>
        </row>
        <row r="11405">
          <cell r="F11405" t="str">
            <v>ESTANG</v>
          </cell>
        </row>
        <row r="11406">
          <cell r="F11406" t="str">
            <v>ESTARVIELLE</v>
          </cell>
        </row>
        <row r="11407">
          <cell r="F11407" t="str">
            <v>ESTAVAR</v>
          </cell>
        </row>
        <row r="11408">
          <cell r="F11408" t="str">
            <v>ESTEIL</v>
          </cell>
        </row>
        <row r="11409">
          <cell r="F11409" t="str">
            <v>ESTENOS</v>
          </cell>
        </row>
        <row r="11410">
          <cell r="F11410" t="str">
            <v>ESTENSAN</v>
          </cell>
        </row>
        <row r="11411">
          <cell r="F11411" t="str">
            <v>ESTERENCUBY</v>
          </cell>
        </row>
        <row r="11412">
          <cell r="F11412" t="str">
            <v>ESTERNAY</v>
          </cell>
        </row>
        <row r="11413">
          <cell r="F11413" t="str">
            <v>ESTERRE</v>
          </cell>
        </row>
        <row r="11414">
          <cell r="F11414" t="str">
            <v>ESTEVELLES</v>
          </cell>
        </row>
        <row r="11415">
          <cell r="F11415" t="str">
            <v>ESTEVILLE</v>
          </cell>
        </row>
        <row r="11416">
          <cell r="F11416" t="str">
            <v>ESTEZARGUES</v>
          </cell>
        </row>
        <row r="11417">
          <cell r="F11417" t="str">
            <v>ESTIALESCQ</v>
          </cell>
        </row>
        <row r="11418">
          <cell r="F11418" t="str">
            <v>ESTIBEAUX</v>
          </cell>
        </row>
        <row r="11419">
          <cell r="F11419" t="str">
            <v>ESTIGARDE</v>
          </cell>
        </row>
        <row r="11420">
          <cell r="F11420" t="str">
            <v>ESTILLAC</v>
          </cell>
        </row>
        <row r="11421">
          <cell r="F11421" t="str">
            <v>ESTIPOUY</v>
          </cell>
        </row>
        <row r="11422">
          <cell r="F11422" t="str">
            <v>ESTIRAC</v>
          </cell>
        </row>
        <row r="11423">
          <cell r="F11423" t="str">
            <v>ESTISSAC</v>
          </cell>
        </row>
        <row r="11424">
          <cell r="F11424" t="str">
            <v>ESTIVALS</v>
          </cell>
        </row>
        <row r="11425">
          <cell r="F11425" t="str">
            <v>ESTIVAREILLES</v>
          </cell>
        </row>
        <row r="11426">
          <cell r="F11426" t="str">
            <v>ESTIVAREILLES</v>
          </cell>
        </row>
        <row r="11427">
          <cell r="F11427" t="str">
            <v>ESTIVAUX</v>
          </cell>
        </row>
        <row r="11428">
          <cell r="F11428" t="str">
            <v>ESTOHER</v>
          </cell>
        </row>
        <row r="11429">
          <cell r="F11429" t="str">
            <v>ESTOS</v>
          </cell>
        </row>
        <row r="11430">
          <cell r="F11430" t="str">
            <v>ESTOUBLON</v>
          </cell>
        </row>
        <row r="11431">
          <cell r="F11431" t="str">
            <v>ESTOUCHES</v>
          </cell>
        </row>
        <row r="11432">
          <cell r="F11432" t="str">
            <v>ESTOURMEL</v>
          </cell>
        </row>
        <row r="11433">
          <cell r="F11433" t="str">
            <v>ESTOUTEVILLE-ECALLES</v>
          </cell>
        </row>
        <row r="11434">
          <cell r="F11434" t="str">
            <v>ESTOUY</v>
          </cell>
        </row>
        <row r="11435">
          <cell r="F11435" t="str">
            <v>ESTRABLIN</v>
          </cell>
        </row>
        <row r="11436">
          <cell r="F11436" t="str">
            <v>ESTRAMIAC</v>
          </cell>
        </row>
        <row r="11437">
          <cell r="F11437" t="str">
            <v>ESTREBAY</v>
          </cell>
        </row>
        <row r="11438">
          <cell r="F11438" t="str">
            <v>ESTREBOEUF</v>
          </cell>
        </row>
        <row r="11439">
          <cell r="F11439" t="str">
            <v>ESTRECHURE</v>
          </cell>
        </row>
        <row r="11440">
          <cell r="F11440" t="str">
            <v>ESTREE</v>
          </cell>
        </row>
        <row r="11441">
          <cell r="F11441" t="str">
            <v>ESTREE-BLANCHE</v>
          </cell>
        </row>
        <row r="11442">
          <cell r="F11442" t="str">
            <v>ESTREE-CAUCHY</v>
          </cell>
        </row>
        <row r="11443">
          <cell r="F11443" t="str">
            <v>ESTREELLES</v>
          </cell>
        </row>
        <row r="11444">
          <cell r="F11444" t="str">
            <v>ESTREES</v>
          </cell>
        </row>
        <row r="11445">
          <cell r="F11445" t="str">
            <v>ESTREES</v>
          </cell>
        </row>
        <row r="11446">
          <cell r="F11446" t="str">
            <v>ESTREES-DENIECOURT</v>
          </cell>
        </row>
        <row r="11447">
          <cell r="F11447" t="str">
            <v>ESTREES-LA-CAMPAGNE</v>
          </cell>
        </row>
        <row r="11448">
          <cell r="F11448" t="str">
            <v>ESTREES-LES-CRECY</v>
          </cell>
        </row>
        <row r="11449">
          <cell r="F11449" t="str">
            <v>ESTREES-MONS</v>
          </cell>
        </row>
        <row r="11450">
          <cell r="F11450" t="str">
            <v>ESTREES-SAINT-DENIS</v>
          </cell>
        </row>
        <row r="11451">
          <cell r="F11451" t="str">
            <v>ESTREES-SUR-NOYE</v>
          </cell>
        </row>
        <row r="11452">
          <cell r="F11452" t="str">
            <v>ESTREE-WAMIN</v>
          </cell>
        </row>
        <row r="11453">
          <cell r="F11453" t="str">
            <v>ESTRENNES</v>
          </cell>
        </row>
        <row r="11454">
          <cell r="F11454" t="str">
            <v>ESTREUX</v>
          </cell>
        </row>
        <row r="11455">
          <cell r="F11455" t="str">
            <v>ESTRUN</v>
          </cell>
        </row>
        <row r="11456">
          <cell r="F11456" t="str">
            <v>ESTRY</v>
          </cell>
        </row>
        <row r="11457">
          <cell r="F11457" t="str">
            <v>ESVES-LE-MOUTIER</v>
          </cell>
        </row>
        <row r="11458">
          <cell r="F11458" t="str">
            <v>ESVRES</v>
          </cell>
        </row>
        <row r="11459">
          <cell r="F11459" t="str">
            <v>ESWARS</v>
          </cell>
        </row>
        <row r="11460">
          <cell r="F11460" t="str">
            <v>ETABLE</v>
          </cell>
        </row>
        <row r="11461">
          <cell r="F11461" t="str">
            <v>ETABLES</v>
          </cell>
        </row>
        <row r="11462">
          <cell r="F11462" t="str">
            <v>ETABLES-SUR-MER</v>
          </cell>
        </row>
        <row r="11463">
          <cell r="F11463" t="str">
            <v>ETAGNAC</v>
          </cell>
        </row>
        <row r="11464">
          <cell r="F11464" t="str">
            <v>ETAIMPUIS</v>
          </cell>
        </row>
        <row r="11465">
          <cell r="F11465" t="str">
            <v>ETAIN</v>
          </cell>
        </row>
        <row r="11466">
          <cell r="F11466" t="str">
            <v>ETAING</v>
          </cell>
        </row>
        <row r="11467">
          <cell r="F11467" t="str">
            <v>ETAINHUS</v>
          </cell>
        </row>
        <row r="11468">
          <cell r="F11468" t="str">
            <v>ETAIS</v>
          </cell>
        </row>
        <row r="11469">
          <cell r="F11469" t="str">
            <v>ETAIS-LA-SAUVIN</v>
          </cell>
        </row>
        <row r="11470">
          <cell r="F11470" t="str">
            <v>ETALANS</v>
          </cell>
        </row>
        <row r="11471">
          <cell r="F11471" t="str">
            <v>ETALANTE</v>
          </cell>
        </row>
        <row r="11472">
          <cell r="F11472" t="str">
            <v>ETALLE</v>
          </cell>
        </row>
        <row r="11473">
          <cell r="F11473" t="str">
            <v>ETALLEVILLE</v>
          </cell>
        </row>
        <row r="11474">
          <cell r="F11474" t="str">
            <v>ETALON</v>
          </cell>
        </row>
        <row r="11475">
          <cell r="F11475" t="str">
            <v>ETALONDES</v>
          </cell>
        </row>
        <row r="11476">
          <cell r="F11476" t="str">
            <v>ETAMPES</v>
          </cell>
        </row>
        <row r="11477">
          <cell r="F11477" t="str">
            <v>ETAMPES-SUR-MARNE</v>
          </cell>
        </row>
        <row r="11478">
          <cell r="F11478" t="str">
            <v>ETANG-BERTRAND</v>
          </cell>
        </row>
        <row r="11479">
          <cell r="F11479" t="str">
            <v>ETANG-LA-VILLE</v>
          </cell>
        </row>
        <row r="11480">
          <cell r="F11480" t="str">
            <v>ETANGS</v>
          </cell>
        </row>
        <row r="11481">
          <cell r="F11481" t="str">
            <v>ETANG-SALE</v>
          </cell>
        </row>
        <row r="11482">
          <cell r="F11482" t="str">
            <v>ETANG-SUR-ARROUX</v>
          </cell>
        </row>
        <row r="11483">
          <cell r="F11483" t="str">
            <v>ETANG-VERGY</v>
          </cell>
        </row>
        <row r="11484">
          <cell r="F11484" t="str">
            <v>ETAPLES</v>
          </cell>
        </row>
        <row r="11485">
          <cell r="F11485" t="str">
            <v>ETAULE</v>
          </cell>
        </row>
        <row r="11486">
          <cell r="F11486" t="str">
            <v>ETAULES</v>
          </cell>
        </row>
        <row r="11487">
          <cell r="F11487" t="str">
            <v>ETAULES</v>
          </cell>
        </row>
        <row r="11488">
          <cell r="F11488" t="str">
            <v>ETAULIERS</v>
          </cell>
        </row>
        <row r="11489">
          <cell r="F11489" t="str">
            <v>ETAUX</v>
          </cell>
        </row>
        <row r="11490">
          <cell r="F11490" t="str">
            <v>ETAVES-ET-BOCQUIAUX</v>
          </cell>
        </row>
        <row r="11491">
          <cell r="F11491" t="str">
            <v>ETAVIGNY</v>
          </cell>
        </row>
        <row r="11492">
          <cell r="F11492" t="str">
            <v>ETCHARRY</v>
          </cell>
        </row>
        <row r="11493">
          <cell r="F11493" t="str">
            <v>ETCHEBAR</v>
          </cell>
        </row>
        <row r="11494">
          <cell r="F11494" t="str">
            <v>ETEIGNIERES</v>
          </cell>
        </row>
        <row r="11495">
          <cell r="F11495" t="str">
            <v>ETEIMBES</v>
          </cell>
        </row>
        <row r="11496">
          <cell r="F11496" t="str">
            <v>ETEL</v>
          </cell>
        </row>
        <row r="11497">
          <cell r="F11497" t="str">
            <v>ETELFAY</v>
          </cell>
        </row>
        <row r="11498">
          <cell r="F11498" t="str">
            <v>ETERCY</v>
          </cell>
        </row>
        <row r="11499">
          <cell r="F11499" t="str">
            <v>ETERNOZ</v>
          </cell>
        </row>
        <row r="11500">
          <cell r="F11500" t="str">
            <v>ETERPIGNY</v>
          </cell>
        </row>
        <row r="11501">
          <cell r="F11501" t="str">
            <v>ETERPIGNY</v>
          </cell>
        </row>
        <row r="11502">
          <cell r="F11502" t="str">
            <v>ETERVILLE</v>
          </cell>
        </row>
        <row r="11503">
          <cell r="F11503" t="str">
            <v>ETEVAUX</v>
          </cell>
        </row>
        <row r="11504">
          <cell r="F11504" t="str">
            <v>ETH</v>
          </cell>
        </row>
        <row r="11505">
          <cell r="F11505" t="str">
            <v>ETIENVILLE</v>
          </cell>
        </row>
        <row r="11506">
          <cell r="F11506" t="str">
            <v>ETIGNY</v>
          </cell>
        </row>
        <row r="11507">
          <cell r="F11507" t="str">
            <v>ETILLEUX</v>
          </cell>
        </row>
        <row r="11508">
          <cell r="F11508" t="str">
            <v>ETINEHEM</v>
          </cell>
        </row>
        <row r="11509">
          <cell r="F11509" t="str">
            <v>ETIOLLES</v>
          </cell>
        </row>
        <row r="11510">
          <cell r="F11510" t="str">
            <v>ETIVAL</v>
          </cell>
        </row>
        <row r="11511">
          <cell r="F11511" t="str">
            <v>ETIVAL-CLAIREFONTAINE</v>
          </cell>
        </row>
        <row r="11512">
          <cell r="F11512" t="str">
            <v>ETIVAL-LES-LE-MANS</v>
          </cell>
        </row>
        <row r="11513">
          <cell r="F11513" t="str">
            <v>ETIVEY</v>
          </cell>
        </row>
        <row r="11514">
          <cell r="F11514" t="str">
            <v>ETOBON</v>
          </cell>
        </row>
        <row r="11515">
          <cell r="F11515" t="str">
            <v>ETOGES</v>
          </cell>
        </row>
        <row r="11516">
          <cell r="F11516" t="str">
            <v>ETOILE</v>
          </cell>
        </row>
        <row r="11517">
          <cell r="F11517" t="str">
            <v>ETOILE</v>
          </cell>
        </row>
        <row r="11518">
          <cell r="F11518" t="str">
            <v>ETOILE-SAINT-CYRICE</v>
          </cell>
        </row>
        <row r="11519">
          <cell r="F11519" t="str">
            <v>ETOILE-SUR-RHONE</v>
          </cell>
        </row>
        <row r="11520">
          <cell r="F11520" t="str">
            <v>ETON</v>
          </cell>
        </row>
        <row r="11521">
          <cell r="F11521" t="str">
            <v>ETORMAY</v>
          </cell>
        </row>
        <row r="11522">
          <cell r="F11522" t="str">
            <v>ETOUARS</v>
          </cell>
        </row>
        <row r="11523">
          <cell r="F11523" t="str">
            <v>ETOURVY</v>
          </cell>
        </row>
        <row r="11524">
          <cell r="F11524" t="str">
            <v>ETOUTTEVILLE</v>
          </cell>
        </row>
        <row r="11525">
          <cell r="F11525" t="str">
            <v>ETOUVANS</v>
          </cell>
        </row>
        <row r="11526">
          <cell r="F11526" t="str">
            <v>ETOUVELLES</v>
          </cell>
        </row>
        <row r="11527">
          <cell r="F11527" t="str">
            <v>ETOUVY</v>
          </cell>
        </row>
        <row r="11528">
          <cell r="F11528" t="str">
            <v>ETOUY</v>
          </cell>
        </row>
        <row r="11529">
          <cell r="F11529" t="str">
            <v>ETRABONNE</v>
          </cell>
        </row>
        <row r="11530">
          <cell r="F11530" t="str">
            <v>ETRAPPE</v>
          </cell>
        </row>
        <row r="11531">
          <cell r="F11531" t="str">
            <v>ETRAT</v>
          </cell>
        </row>
        <row r="11532">
          <cell r="F11532" t="str">
            <v>ETRAY</v>
          </cell>
        </row>
        <row r="11533">
          <cell r="F11533" t="str">
            <v>ETRAYE</v>
          </cell>
        </row>
        <row r="11534">
          <cell r="F11534" t="str">
            <v>ETREAUPONT</v>
          </cell>
        </row>
        <row r="11535">
          <cell r="F11535" t="str">
            <v>ETRECHET</v>
          </cell>
        </row>
        <row r="11536">
          <cell r="F11536" t="str">
            <v>ETRECHY</v>
          </cell>
        </row>
        <row r="11537">
          <cell r="F11537" t="str">
            <v>ETRECHY</v>
          </cell>
        </row>
        <row r="11538">
          <cell r="F11538" t="str">
            <v>ETRECHY</v>
          </cell>
        </row>
        <row r="11539">
          <cell r="F11539" t="str">
            <v>ETREHAM</v>
          </cell>
        </row>
        <row r="11540">
          <cell r="F11540" t="str">
            <v>ETREILLERS</v>
          </cell>
        </row>
        <row r="11541">
          <cell r="F11541" t="str">
            <v>ETREJUST</v>
          </cell>
        </row>
        <row r="11542">
          <cell r="F11542" t="str">
            <v>ETRELLES</v>
          </cell>
        </row>
        <row r="11543">
          <cell r="F11543" t="str">
            <v>ETRELLES-ET-LA-MONTBLEUSE</v>
          </cell>
        </row>
        <row r="11544">
          <cell r="F11544" t="str">
            <v>ETRELLES-SUR-AUBE</v>
          </cell>
        </row>
        <row r="11545">
          <cell r="F11545" t="str">
            <v>ETREMBIERES</v>
          </cell>
        </row>
        <row r="11546">
          <cell r="F11546" t="str">
            <v>ETREPAGNY</v>
          </cell>
        </row>
        <row r="11547">
          <cell r="F11547" t="str">
            <v>ETREPIGNEY</v>
          </cell>
        </row>
        <row r="11548">
          <cell r="F11548" t="str">
            <v>ETREPIGNY</v>
          </cell>
        </row>
        <row r="11549">
          <cell r="F11549" t="str">
            <v>ETREPILLY</v>
          </cell>
        </row>
        <row r="11550">
          <cell r="F11550" t="str">
            <v>ETREPILLY</v>
          </cell>
        </row>
        <row r="11551">
          <cell r="F11551" t="str">
            <v>ETREPY</v>
          </cell>
        </row>
        <row r="11552">
          <cell r="F11552" t="str">
            <v>ETRETAT</v>
          </cell>
        </row>
        <row r="11553">
          <cell r="F11553" t="str">
            <v>ETREUX</v>
          </cell>
        </row>
        <row r="11554">
          <cell r="F11554" t="str">
            <v>ETREVAL</v>
          </cell>
        </row>
        <row r="11555">
          <cell r="F11555" t="str">
            <v>ETREVILLE</v>
          </cell>
        </row>
        <row r="11556">
          <cell r="F11556" t="str">
            <v>ETREZ</v>
          </cell>
        </row>
        <row r="11557">
          <cell r="F11557" t="str">
            <v>ETRIAC</v>
          </cell>
        </row>
        <row r="11558">
          <cell r="F11558" t="str">
            <v>ETRICHE</v>
          </cell>
        </row>
        <row r="11559">
          <cell r="F11559" t="str">
            <v>ETRICOURT-MANANCOURT</v>
          </cell>
        </row>
        <row r="11560">
          <cell r="F11560" t="str">
            <v>ETRIGNY</v>
          </cell>
        </row>
        <row r="11561">
          <cell r="F11561" t="str">
            <v>ETROCHEY</v>
          </cell>
        </row>
        <row r="11562">
          <cell r="F11562" t="str">
            <v>ETROEUNGT</v>
          </cell>
        </row>
        <row r="11563">
          <cell r="F11563" t="str">
            <v>ETROUSSAT</v>
          </cell>
        </row>
        <row r="11564">
          <cell r="F11564" t="str">
            <v>ETRUN</v>
          </cell>
        </row>
        <row r="11565">
          <cell r="F11565" t="str">
            <v>ETSAUT</v>
          </cell>
        </row>
        <row r="11566">
          <cell r="F11566" t="str">
            <v>ETTENDORF</v>
          </cell>
        </row>
        <row r="11567">
          <cell r="F11567" t="str">
            <v>ETTING</v>
          </cell>
        </row>
        <row r="11568">
          <cell r="F11568" t="str">
            <v>ETUEFFONT</v>
          </cell>
        </row>
        <row r="11569">
          <cell r="F11569" t="str">
            <v>ETUPES</v>
          </cell>
        </row>
        <row r="11570">
          <cell r="F11570" t="str">
            <v>ETURQUERAYE</v>
          </cell>
        </row>
        <row r="11571">
          <cell r="F11571" t="str">
            <v>ETUSSON</v>
          </cell>
        </row>
        <row r="11572">
          <cell r="F11572" t="str">
            <v>ETUZ</v>
          </cell>
        </row>
        <row r="11573">
          <cell r="F11573" t="str">
            <v>ETZLING</v>
          </cell>
        </row>
        <row r="11574">
          <cell r="F11574" t="str">
            <v>EU</v>
          </cell>
        </row>
        <row r="11575">
          <cell r="F11575" t="str">
            <v>EUFFIGNEIX</v>
          </cell>
        </row>
        <row r="11576">
          <cell r="F11576" t="str">
            <v>EUGENIE-LES-BAINS</v>
          </cell>
        </row>
        <row r="11577">
          <cell r="F11577" t="str">
            <v>EUILLY-ET-LOMBUT</v>
          </cell>
        </row>
        <row r="11578">
          <cell r="F11578" t="str">
            <v>EULMONT</v>
          </cell>
        </row>
        <row r="11579">
          <cell r="F11579" t="str">
            <v>EUP</v>
          </cell>
        </row>
        <row r="11580">
          <cell r="F11580" t="str">
            <v>EURRE</v>
          </cell>
        </row>
        <row r="11581">
          <cell r="F11581" t="str">
            <v>EURVILLE-BIENVILLE</v>
          </cell>
        </row>
        <row r="11582">
          <cell r="F11582" t="str">
            <v>EUS</v>
          </cell>
        </row>
        <row r="11583">
          <cell r="F11583" t="str">
            <v>EUVEZIN</v>
          </cell>
        </row>
        <row r="11584">
          <cell r="F11584" t="str">
            <v>EUVILLE</v>
          </cell>
        </row>
        <row r="11585">
          <cell r="F11585" t="str">
            <v>EUVY</v>
          </cell>
        </row>
        <row r="11586">
          <cell r="F11586" t="str">
            <v>EUZET</v>
          </cell>
        </row>
        <row r="11587">
          <cell r="F11587" t="str">
            <v>EVAILLE</v>
          </cell>
        </row>
        <row r="11588">
          <cell r="F11588" t="str">
            <v>EVANS</v>
          </cell>
        </row>
        <row r="11589">
          <cell r="F11589" t="str">
            <v>EVAUX-ET-MENIL</v>
          </cell>
        </row>
        <row r="11590">
          <cell r="F11590" t="str">
            <v>EVAUX-LES-BAINS</v>
          </cell>
        </row>
        <row r="11591">
          <cell r="F11591" t="str">
            <v>EVE</v>
          </cell>
        </row>
        <row r="11592">
          <cell r="F11592" t="str">
            <v>EVECQUEMONT</v>
          </cell>
        </row>
        <row r="11593">
          <cell r="F11593" t="str">
            <v>EVENOS</v>
          </cell>
        </row>
        <row r="11594">
          <cell r="F11594" t="str">
            <v>EVERGNICOURT</v>
          </cell>
        </row>
        <row r="11595">
          <cell r="F11595" t="str">
            <v>EVERLY</v>
          </cell>
        </row>
        <row r="11596">
          <cell r="F11596" t="str">
            <v>EVETTE-SALBERT</v>
          </cell>
        </row>
        <row r="11597">
          <cell r="F11597" t="str">
            <v>EVEUX</v>
          </cell>
        </row>
        <row r="11598">
          <cell r="F11598" t="str">
            <v>EVIAN-LES-BAINS</v>
          </cell>
        </row>
        <row r="11599">
          <cell r="F11599" t="str">
            <v>EVIGNY</v>
          </cell>
        </row>
        <row r="11600">
          <cell r="F11600" t="str">
            <v>EVILLERS</v>
          </cell>
        </row>
        <row r="11601">
          <cell r="F11601" t="str">
            <v>EVIN-MALMAISON</v>
          </cell>
        </row>
        <row r="11602">
          <cell r="F11602" t="str">
            <v>EVIRES</v>
          </cell>
        </row>
        <row r="11603">
          <cell r="F11603" t="str">
            <v>EVISA</v>
          </cell>
        </row>
        <row r="11604">
          <cell r="F11604" t="str">
            <v>EVOSGES</v>
          </cell>
        </row>
        <row r="11605">
          <cell r="F11605" t="str">
            <v>EVRAN</v>
          </cell>
        </row>
        <row r="11606">
          <cell r="F11606" t="str">
            <v>EVRANGE</v>
          </cell>
        </row>
        <row r="11607">
          <cell r="F11607" t="str">
            <v>EVRECY</v>
          </cell>
        </row>
        <row r="11608">
          <cell r="F11608" t="str">
            <v>EVRES</v>
          </cell>
        </row>
        <row r="11609">
          <cell r="F11609" t="str">
            <v>EVREUX</v>
          </cell>
        </row>
        <row r="11610">
          <cell r="F11610" t="str">
            <v>EVRICOURT</v>
          </cell>
        </row>
        <row r="11611">
          <cell r="F11611" t="str">
            <v>EVRIGUET</v>
          </cell>
        </row>
        <row r="11612">
          <cell r="F11612" t="str">
            <v>EVRON</v>
          </cell>
        </row>
        <row r="11613">
          <cell r="F11613" t="str">
            <v>EVRY</v>
          </cell>
        </row>
        <row r="11614">
          <cell r="F11614" t="str">
            <v>EVRY</v>
          </cell>
        </row>
        <row r="11615">
          <cell r="F11615" t="str">
            <v>EVRY-GREGY-SUR-YERRE</v>
          </cell>
        </row>
        <row r="11616">
          <cell r="F11616" t="str">
            <v>EXCENEVEX</v>
          </cell>
        </row>
        <row r="11617">
          <cell r="F11617" t="str">
            <v>EXCIDEUIL</v>
          </cell>
        </row>
        <row r="11618">
          <cell r="F11618" t="str">
            <v>EXERMONT</v>
          </cell>
        </row>
        <row r="11619">
          <cell r="F11619" t="str">
            <v>EXIDEUIL</v>
          </cell>
        </row>
        <row r="11620">
          <cell r="F11620" t="str">
            <v>EXINCOURT</v>
          </cell>
        </row>
        <row r="11621">
          <cell r="F11621" t="str">
            <v>EXIREUIL</v>
          </cell>
        </row>
        <row r="11622">
          <cell r="F11622" t="str">
            <v>EXMES</v>
          </cell>
        </row>
        <row r="11623">
          <cell r="F11623" t="str">
            <v>EXOUDUN</v>
          </cell>
        </row>
        <row r="11624">
          <cell r="F11624" t="str">
            <v>EXPIREMONT</v>
          </cell>
        </row>
        <row r="11625">
          <cell r="F11625" t="str">
            <v>EYBENS</v>
          </cell>
        </row>
        <row r="11626">
          <cell r="F11626" t="str">
            <v>EYBOULEUF</v>
          </cell>
        </row>
        <row r="11627">
          <cell r="F11627" t="str">
            <v>EYBURIE</v>
          </cell>
        </row>
        <row r="11628">
          <cell r="F11628" t="str">
            <v>EYCHEIL</v>
          </cell>
        </row>
        <row r="11629">
          <cell r="F11629" t="str">
            <v>EYDOCHE</v>
          </cell>
        </row>
        <row r="11630">
          <cell r="F11630" t="str">
            <v>EYGALAYES</v>
          </cell>
        </row>
        <row r="11631">
          <cell r="F11631" t="str">
            <v>EYGALIERES</v>
          </cell>
        </row>
        <row r="11632">
          <cell r="F11632" t="str">
            <v>EYGALIERS</v>
          </cell>
        </row>
        <row r="11633">
          <cell r="F11633" t="str">
            <v>EYGLIERS</v>
          </cell>
        </row>
        <row r="11634">
          <cell r="F11634" t="str">
            <v>EYGLUY-ESCOULIN</v>
          </cell>
        </row>
        <row r="11635">
          <cell r="F11635" t="str">
            <v>EYGUIANS</v>
          </cell>
        </row>
        <row r="11636">
          <cell r="F11636" t="str">
            <v>EYGUIERES</v>
          </cell>
        </row>
        <row r="11637">
          <cell r="F11637" t="str">
            <v>EYGURANDE</v>
          </cell>
        </row>
        <row r="11638">
          <cell r="F11638" t="str">
            <v>EYGURANDE-ET-GARDEDEUIL</v>
          </cell>
        </row>
        <row r="11639">
          <cell r="F11639" t="str">
            <v>EYJEAUX</v>
          </cell>
        </row>
        <row r="11640">
          <cell r="F11640" t="str">
            <v>EYLIAC</v>
          </cell>
        </row>
        <row r="11641">
          <cell r="F11641" t="str">
            <v>EYMET</v>
          </cell>
        </row>
        <row r="11642">
          <cell r="F11642" t="str">
            <v>EYMEUX</v>
          </cell>
        </row>
        <row r="11643">
          <cell r="F11643" t="str">
            <v>EYMOUTHIERS</v>
          </cell>
        </row>
        <row r="11644">
          <cell r="F11644" t="str">
            <v>EYMOUTIERS</v>
          </cell>
        </row>
        <row r="11645">
          <cell r="F11645" t="str">
            <v>EYNE</v>
          </cell>
        </row>
        <row r="11646">
          <cell r="F11646" t="str">
            <v>EYNESSE</v>
          </cell>
        </row>
        <row r="11647">
          <cell r="F11647" t="str">
            <v>EYRAGUES</v>
          </cell>
        </row>
        <row r="11648">
          <cell r="F11648" t="str">
            <v>EYRANS</v>
          </cell>
        </row>
        <row r="11649">
          <cell r="F11649" t="str">
            <v>EYREIN</v>
          </cell>
        </row>
        <row r="11650">
          <cell r="F11650" t="str">
            <v>EYRES-MONCUBE</v>
          </cell>
        </row>
        <row r="11651">
          <cell r="F11651" t="str">
            <v>EYROLES</v>
          </cell>
        </row>
        <row r="11652">
          <cell r="F11652" t="str">
            <v>EYSINES</v>
          </cell>
        </row>
        <row r="11653">
          <cell r="F11653" t="str">
            <v>EYSSON</v>
          </cell>
        </row>
        <row r="11654">
          <cell r="F11654" t="str">
            <v>EYSUS</v>
          </cell>
        </row>
        <row r="11655">
          <cell r="F11655" t="str">
            <v>EYVIRAT</v>
          </cell>
        </row>
        <row r="11656">
          <cell r="F11656" t="str">
            <v>EYWILLER</v>
          </cell>
        </row>
        <row r="11657">
          <cell r="F11657" t="str">
            <v>EYZAHUT</v>
          </cell>
        </row>
        <row r="11658">
          <cell r="F11658" t="str">
            <v>EYZERAC</v>
          </cell>
        </row>
        <row r="11659">
          <cell r="F11659" t="str">
            <v>EYZIES-DE-TAYAC-SIREUIL</v>
          </cell>
        </row>
        <row r="11660">
          <cell r="F11660" t="str">
            <v>EYZIN-PINET</v>
          </cell>
        </row>
        <row r="11661">
          <cell r="F11661" t="str">
            <v>EZANVILLE</v>
          </cell>
        </row>
        <row r="11662">
          <cell r="F11662" t="str">
            <v>EZE</v>
          </cell>
        </row>
        <row r="11663">
          <cell r="F11663" t="str">
            <v>EZY-SUR-EURE</v>
          </cell>
        </row>
        <row r="11664">
          <cell r="F11664" t="str">
            <v>FA</v>
          </cell>
        </row>
        <row r="11665">
          <cell r="F11665" t="str">
            <v>FABAS</v>
          </cell>
        </row>
        <row r="11666">
          <cell r="F11666" t="str">
            <v>FABAS</v>
          </cell>
        </row>
        <row r="11667">
          <cell r="F11667" t="str">
            <v>FABAS</v>
          </cell>
        </row>
        <row r="11668">
          <cell r="F11668" t="str">
            <v>FABRAS</v>
          </cell>
        </row>
        <row r="11669">
          <cell r="F11669" t="str">
            <v>FABREGUES</v>
          </cell>
        </row>
        <row r="11670">
          <cell r="F11670" t="str">
            <v>FABREZAN</v>
          </cell>
        </row>
        <row r="11671">
          <cell r="F11671" t="str">
            <v>FACHES-THUMESNIL</v>
          </cell>
        </row>
        <row r="11672">
          <cell r="F11672" t="str">
            <v>FACHIN</v>
          </cell>
        </row>
        <row r="11673">
          <cell r="F11673" t="str">
            <v>FAGE-MONTIVERNOUX</v>
          </cell>
        </row>
        <row r="11674">
          <cell r="F11674" t="str">
            <v>FAGE-SAINT-JULIEN</v>
          </cell>
        </row>
        <row r="11675">
          <cell r="F11675" t="str">
            <v>FAGET</v>
          </cell>
        </row>
        <row r="11676">
          <cell r="F11676" t="str">
            <v>FAGET-ABBATIAL</v>
          </cell>
        </row>
        <row r="11677">
          <cell r="F11677" t="str">
            <v>FAGNIERES</v>
          </cell>
        </row>
        <row r="11678">
          <cell r="F11678" t="str">
            <v>FAGNON</v>
          </cell>
        </row>
        <row r="11679">
          <cell r="F11679" t="str">
            <v>FAHY-LES-AUTREY</v>
          </cell>
        </row>
        <row r="11680">
          <cell r="F11680" t="str">
            <v>FAILLY</v>
          </cell>
        </row>
        <row r="11681">
          <cell r="F11681" t="str">
            <v>FAIMBE</v>
          </cell>
        </row>
        <row r="11682">
          <cell r="F11682" t="str">
            <v>FAIN-LES-MONTBARD</v>
          </cell>
        </row>
        <row r="11683">
          <cell r="F11683" t="str">
            <v>FAIN-LES-MOUTIERS</v>
          </cell>
        </row>
        <row r="11684">
          <cell r="F11684" t="str">
            <v>FAINS</v>
          </cell>
        </row>
        <row r="11685">
          <cell r="F11685" t="str">
            <v>FAINS-LA-FOLIE</v>
          </cell>
        </row>
        <row r="11686">
          <cell r="F11686" t="str">
            <v>FAINS-VEEL</v>
          </cell>
        </row>
        <row r="11687">
          <cell r="F11687" t="str">
            <v>FAISSAULT</v>
          </cell>
        </row>
        <row r="11688">
          <cell r="F11688" t="str">
            <v>FAJAC-EN-VAL</v>
          </cell>
        </row>
        <row r="11689">
          <cell r="F11689" t="str">
            <v>FAJAC-LA-RELENQUE</v>
          </cell>
        </row>
        <row r="11690">
          <cell r="F11690" t="str">
            <v>FAJOLES</v>
          </cell>
        </row>
        <row r="11691">
          <cell r="F11691" t="str">
            <v>FAJOLLE</v>
          </cell>
        </row>
        <row r="11692">
          <cell r="F11692" t="str">
            <v>FAJOLLES</v>
          </cell>
        </row>
        <row r="11693">
          <cell r="F11693" t="str">
            <v>FALAISE</v>
          </cell>
        </row>
        <row r="11694">
          <cell r="F11694" t="str">
            <v>FALAISE</v>
          </cell>
        </row>
        <row r="11695">
          <cell r="F11695" t="str">
            <v>FALAISE</v>
          </cell>
        </row>
        <row r="11696">
          <cell r="F11696" t="str">
            <v>FALCK</v>
          </cell>
        </row>
        <row r="11697">
          <cell r="F11697" t="str">
            <v>FALEYRAS</v>
          </cell>
        </row>
        <row r="11698">
          <cell r="F11698" t="str">
            <v>FALGA</v>
          </cell>
        </row>
        <row r="11699">
          <cell r="F11699" t="str">
            <v>FALGOUX</v>
          </cell>
        </row>
        <row r="11700">
          <cell r="F11700" t="str">
            <v>FALICON</v>
          </cell>
        </row>
        <row r="11701">
          <cell r="F11701" t="str">
            <v>FALKWILLER</v>
          </cell>
        </row>
        <row r="11702">
          <cell r="F11702" t="str">
            <v>FALLENCOURT</v>
          </cell>
        </row>
        <row r="11703">
          <cell r="F11703" t="str">
            <v>FALLERANS</v>
          </cell>
        </row>
        <row r="11704">
          <cell r="F11704" t="str">
            <v>FALLERON</v>
          </cell>
        </row>
        <row r="11705">
          <cell r="F11705" t="str">
            <v>FALLETANS</v>
          </cell>
        </row>
        <row r="11706">
          <cell r="F11706" t="str">
            <v>FALLON</v>
          </cell>
        </row>
        <row r="11707">
          <cell r="F11707" t="str">
            <v>FALOISE</v>
          </cell>
        </row>
        <row r="11708">
          <cell r="F11708" t="str">
            <v>FALS</v>
          </cell>
        </row>
        <row r="11709">
          <cell r="F11709" t="str">
            <v>FALVY</v>
          </cell>
        </row>
        <row r="11710">
          <cell r="F11710" t="str">
            <v>FAMARS</v>
          </cell>
        </row>
        <row r="11711">
          <cell r="F11711" t="str">
            <v>FAMECHON</v>
          </cell>
        </row>
        <row r="11712">
          <cell r="F11712" t="str">
            <v>FAMECHON</v>
          </cell>
        </row>
        <row r="11713">
          <cell r="F11713" t="str">
            <v>FAMECK</v>
          </cell>
        </row>
        <row r="11714">
          <cell r="F11714" t="str">
            <v>FAMILLY</v>
          </cell>
        </row>
        <row r="11715">
          <cell r="F11715" t="str">
            <v>FAMPOUX</v>
          </cell>
        </row>
        <row r="11716">
          <cell r="F11716" t="str">
            <v>FANJEAUX</v>
          </cell>
        </row>
        <row r="11717">
          <cell r="F11717" t="str">
            <v>FANLAC</v>
          </cell>
        </row>
        <row r="11718">
          <cell r="F11718" t="str">
            <v>FAOU</v>
          </cell>
        </row>
        <row r="11719">
          <cell r="F11719" t="str">
            <v>FAOUET</v>
          </cell>
        </row>
        <row r="11720">
          <cell r="F11720" t="str">
            <v>FAOUET</v>
          </cell>
        </row>
        <row r="11721">
          <cell r="F11721" t="str">
            <v>FARAMANS</v>
          </cell>
        </row>
        <row r="11722">
          <cell r="F11722" t="str">
            <v>FARAMANS</v>
          </cell>
        </row>
        <row r="11723">
          <cell r="F11723" t="str">
            <v>FARBUS</v>
          </cell>
        </row>
        <row r="11724">
          <cell r="F11724" t="str">
            <v>FARCEAUX</v>
          </cell>
        </row>
        <row r="11725">
          <cell r="F11725" t="str">
            <v>FAREBERSVILLER</v>
          </cell>
        </row>
        <row r="11726">
          <cell r="F11726" t="str">
            <v>FARE-EN-CHAMPSAUR</v>
          </cell>
        </row>
        <row r="11727">
          <cell r="F11727" t="str">
            <v>FAREINS</v>
          </cell>
        </row>
        <row r="11728">
          <cell r="F11728" t="str">
            <v>FARE-LES-OLIVIERS</v>
          </cell>
        </row>
        <row r="11729">
          <cell r="F11729" t="str">
            <v>FAREMOUTIERS</v>
          </cell>
        </row>
        <row r="11730">
          <cell r="F11730" t="str">
            <v>FARGES</v>
          </cell>
        </row>
        <row r="11731">
          <cell r="F11731" t="str">
            <v>FARGES</v>
          </cell>
        </row>
        <row r="11732">
          <cell r="F11732" t="str">
            <v>FARGES-ALLICHAMPS</v>
          </cell>
        </row>
        <row r="11733">
          <cell r="F11733" t="str">
            <v>FARGES-EN-SEPTAINE</v>
          </cell>
        </row>
        <row r="11734">
          <cell r="F11734" t="str">
            <v>FARGES-LES-CHALON</v>
          </cell>
        </row>
        <row r="11735">
          <cell r="F11735" t="str">
            <v>FARGES-LES-MACON</v>
          </cell>
        </row>
        <row r="11736">
          <cell r="F11736" t="str">
            <v>FARGUES</v>
          </cell>
        </row>
        <row r="11737">
          <cell r="F11737" t="str">
            <v>FARGUES</v>
          </cell>
        </row>
        <row r="11738">
          <cell r="F11738" t="str">
            <v>FARGUES</v>
          </cell>
        </row>
        <row r="11739">
          <cell r="F11739" t="str">
            <v>FARGUES-SAINT-HILAIRE</v>
          </cell>
        </row>
        <row r="11740">
          <cell r="F11740" t="str">
            <v>FARGUES-SUR-OURBISE</v>
          </cell>
        </row>
        <row r="11741">
          <cell r="F11741" t="str">
            <v>FARINCOURT</v>
          </cell>
        </row>
        <row r="11742">
          <cell r="F11742" t="str">
            <v>FARINOLE</v>
          </cell>
        </row>
        <row r="11743">
          <cell r="F11743" t="str">
            <v>FARLEDE</v>
          </cell>
        </row>
        <row r="11744">
          <cell r="F11744" t="str">
            <v>FARNAY</v>
          </cell>
        </row>
        <row r="11745">
          <cell r="F11745" t="str">
            <v>FARSCHVILLER</v>
          </cell>
        </row>
        <row r="11746">
          <cell r="F11746" t="str">
            <v>FATINES</v>
          </cell>
        </row>
        <row r="11747">
          <cell r="F11747" t="str">
            <v>FATOUVILLE-GRESTAIN</v>
          </cell>
        </row>
        <row r="11748">
          <cell r="F11748" t="str">
            <v>FAU</v>
          </cell>
        </row>
        <row r="11749">
          <cell r="F11749" t="str">
            <v>FAUCH</v>
          </cell>
        </row>
        <row r="11750">
          <cell r="F11750" t="str">
            <v>FAUCIGNY</v>
          </cell>
        </row>
        <row r="11751">
          <cell r="F11751" t="str">
            <v>FAUCOGNEY-ET-LA-MER</v>
          </cell>
        </row>
        <row r="11752">
          <cell r="F11752" t="str">
            <v>FAUCOMPIERRE</v>
          </cell>
        </row>
        <row r="11753">
          <cell r="F11753" t="str">
            <v>FAUCON</v>
          </cell>
        </row>
        <row r="11754">
          <cell r="F11754" t="str">
            <v>FAUCONCOURT</v>
          </cell>
        </row>
        <row r="11755">
          <cell r="F11755" t="str">
            <v>FAUCON-DE-BARCELONNETTE</v>
          </cell>
        </row>
        <row r="11756">
          <cell r="F11756" t="str">
            <v>FAUCON-DU-CAIRE</v>
          </cell>
        </row>
        <row r="11757">
          <cell r="F11757" t="str">
            <v>FAUCOUCOURT</v>
          </cell>
        </row>
        <row r="11758">
          <cell r="F11758" t="str">
            <v>FAU-DE-PEYRE</v>
          </cell>
        </row>
        <row r="11759">
          <cell r="F11759" t="str">
            <v>FAUDOAS</v>
          </cell>
        </row>
        <row r="11760">
          <cell r="F11760" t="str">
            <v>FAUGA</v>
          </cell>
        </row>
        <row r="11761">
          <cell r="F11761" t="str">
            <v>FAUGERES</v>
          </cell>
        </row>
        <row r="11762">
          <cell r="F11762" t="str">
            <v>FAUGERES</v>
          </cell>
        </row>
        <row r="11763">
          <cell r="F11763" t="str">
            <v>FAUGUERNON</v>
          </cell>
        </row>
        <row r="11764">
          <cell r="F11764" t="str">
            <v>FAUGUEROLLES</v>
          </cell>
        </row>
        <row r="11765">
          <cell r="F11765" t="str">
            <v>FAUILLET</v>
          </cell>
        </row>
        <row r="11766">
          <cell r="F11766" t="str">
            <v>FAULQ</v>
          </cell>
        </row>
        <row r="11767">
          <cell r="F11767" t="str">
            <v>FAULQUEMONT</v>
          </cell>
        </row>
        <row r="11768">
          <cell r="F11768" t="str">
            <v>FAULX</v>
          </cell>
        </row>
        <row r="11769">
          <cell r="F11769" t="str">
            <v>FAUMONT</v>
          </cell>
        </row>
        <row r="11770">
          <cell r="F11770" t="str">
            <v>FAUQUEMBERGUES</v>
          </cell>
        </row>
        <row r="11771">
          <cell r="F11771" t="str">
            <v>FAURIE</v>
          </cell>
        </row>
        <row r="11772">
          <cell r="F11772" t="str">
            <v>FAURILLES</v>
          </cell>
        </row>
        <row r="11773">
          <cell r="F11773" t="str">
            <v>FAUROUX</v>
          </cell>
        </row>
        <row r="11774">
          <cell r="F11774" t="str">
            <v>FAUSSERGUES</v>
          </cell>
        </row>
        <row r="11775">
          <cell r="F11775" t="str">
            <v>FAUTE-SUR-MER</v>
          </cell>
        </row>
        <row r="11776">
          <cell r="F11776" t="str">
            <v>FAUVERNEY</v>
          </cell>
        </row>
        <row r="11777">
          <cell r="F11777" t="str">
            <v>FAUVILLE</v>
          </cell>
        </row>
        <row r="11778">
          <cell r="F11778" t="str">
            <v>FAUVILLE-EN-CAUX</v>
          </cell>
        </row>
        <row r="11779">
          <cell r="F11779" t="str">
            <v>FAUX</v>
          </cell>
        </row>
        <row r="11780">
          <cell r="F11780" t="str">
            <v>FAUX</v>
          </cell>
        </row>
        <row r="11781">
          <cell r="F11781" t="str">
            <v>FAUX-FRESNAY</v>
          </cell>
        </row>
        <row r="11782">
          <cell r="F11782" t="str">
            <v>FAUX-LA-MONTAGNE</v>
          </cell>
        </row>
        <row r="11783">
          <cell r="F11783" t="str">
            <v>FAUX-MAZURAS</v>
          </cell>
        </row>
        <row r="11784">
          <cell r="F11784" t="str">
            <v>FAUX-VESIGNEUL</v>
          </cell>
        </row>
        <row r="11785">
          <cell r="F11785" t="str">
            <v>FAUX-VILLECERF</v>
          </cell>
        </row>
        <row r="11786">
          <cell r="F11786" t="str">
            <v>FAVALELLO</v>
          </cell>
        </row>
        <row r="11787">
          <cell r="F11787" t="str">
            <v>FAVARS</v>
          </cell>
        </row>
        <row r="11788">
          <cell r="F11788" t="str">
            <v>FAVERAYE-MACHELLES</v>
          </cell>
        </row>
        <row r="11789">
          <cell r="F11789" t="str">
            <v>FAVERDINES</v>
          </cell>
        </row>
        <row r="11790">
          <cell r="F11790" t="str">
            <v>FAVERELLES</v>
          </cell>
        </row>
        <row r="11791">
          <cell r="F11791" t="str">
            <v>FAVERGES</v>
          </cell>
        </row>
        <row r="11792">
          <cell r="F11792" t="str">
            <v>FAVERGES-DE-LA-TOUR</v>
          </cell>
        </row>
        <row r="11793">
          <cell r="F11793" t="str">
            <v>FAVERNEY</v>
          </cell>
        </row>
        <row r="11794">
          <cell r="F11794" t="str">
            <v>FAVEROIS</v>
          </cell>
        </row>
        <row r="11795">
          <cell r="F11795" t="str">
            <v>FAVEROLLES</v>
          </cell>
        </row>
        <row r="11796">
          <cell r="F11796" t="str">
            <v>FAVEROLLES</v>
          </cell>
        </row>
        <row r="11797">
          <cell r="F11797" t="str">
            <v>FAVEROLLES</v>
          </cell>
        </row>
        <row r="11798">
          <cell r="F11798" t="str">
            <v>FAVEROLLES</v>
          </cell>
        </row>
        <row r="11799">
          <cell r="F11799" t="str">
            <v>FAVEROLLES</v>
          </cell>
        </row>
        <row r="11800">
          <cell r="F11800" t="str">
            <v>FAVEROLLES</v>
          </cell>
        </row>
        <row r="11801">
          <cell r="F11801" t="str">
            <v>FAVEROLLES</v>
          </cell>
        </row>
        <row r="11802">
          <cell r="F11802" t="str">
            <v>FAVEROLLES-ET-COEMY</v>
          </cell>
        </row>
        <row r="11803">
          <cell r="F11803" t="str">
            <v>FAVEROLLES-LA-CAMPAGNE</v>
          </cell>
        </row>
        <row r="11804">
          <cell r="F11804" t="str">
            <v>FAVEROLLES-LES-LUCEY</v>
          </cell>
        </row>
        <row r="11805">
          <cell r="F11805" t="str">
            <v>FAVEROLLES-SUR-CHER</v>
          </cell>
        </row>
        <row r="11806">
          <cell r="F11806" t="str">
            <v>FAVIERE</v>
          </cell>
        </row>
        <row r="11807">
          <cell r="F11807" t="str">
            <v>FAVIERES</v>
          </cell>
        </row>
        <row r="11808">
          <cell r="F11808" t="str">
            <v>FAVIERES</v>
          </cell>
        </row>
        <row r="11809">
          <cell r="F11809" t="str">
            <v>FAVIERES</v>
          </cell>
        </row>
        <row r="11810">
          <cell r="F11810" t="str">
            <v>FAVIERES</v>
          </cell>
        </row>
        <row r="11811">
          <cell r="F11811" t="str">
            <v>FAVRESSE</v>
          </cell>
        </row>
        <row r="11812">
          <cell r="F11812" t="str">
            <v>FAVREUIL</v>
          </cell>
        </row>
        <row r="11813">
          <cell r="F11813" t="str">
            <v>FAVRIEUX</v>
          </cell>
        </row>
        <row r="11814">
          <cell r="F11814" t="str">
            <v>FAVRIL</v>
          </cell>
        </row>
        <row r="11815">
          <cell r="F11815" t="str">
            <v>FAVRIL</v>
          </cell>
        </row>
        <row r="11816">
          <cell r="F11816" t="str">
            <v>FAVRIL</v>
          </cell>
        </row>
        <row r="11817">
          <cell r="F11817" t="str">
            <v>FAY</v>
          </cell>
        </row>
        <row r="11818">
          <cell r="F11818" t="str">
            <v>FAY</v>
          </cell>
        </row>
        <row r="11819">
          <cell r="F11819" t="str">
            <v>FAY</v>
          </cell>
        </row>
        <row r="11820">
          <cell r="F11820" t="str">
            <v>FAY</v>
          </cell>
        </row>
        <row r="11821">
          <cell r="F11821" t="str">
            <v>FAY-AUX-LOGES</v>
          </cell>
        </row>
        <row r="11822">
          <cell r="F11822" t="str">
            <v>FAYCELLES</v>
          </cell>
        </row>
        <row r="11823">
          <cell r="F11823" t="str">
            <v>FAY-DE-BRETAGNE</v>
          </cell>
        </row>
        <row r="11824">
          <cell r="F11824" t="str">
            <v>FAYE</v>
          </cell>
        </row>
        <row r="11825">
          <cell r="F11825" t="str">
            <v>FAYE</v>
          </cell>
        </row>
        <row r="11826">
          <cell r="F11826" t="str">
            <v>FAYE-D'ANJOU</v>
          </cell>
        </row>
        <row r="11827">
          <cell r="F11827" t="str">
            <v>FAYEL</v>
          </cell>
        </row>
        <row r="11828">
          <cell r="F11828" t="str">
            <v>FAYE-L'ABBESSE</v>
          </cell>
        </row>
        <row r="11829">
          <cell r="F11829" t="str">
            <v>FAYE-LA-VINEUSE</v>
          </cell>
        </row>
        <row r="11830">
          <cell r="F11830" t="str">
            <v>FAYENCE</v>
          </cell>
        </row>
        <row r="11831">
          <cell r="F11831" t="str">
            <v>FAY-EN-MONTAGNE</v>
          </cell>
        </row>
        <row r="11832">
          <cell r="F11832" t="str">
            <v>FAYE-SUR-ARDIN</v>
          </cell>
        </row>
        <row r="11833">
          <cell r="F11833" t="str">
            <v>FAYET</v>
          </cell>
        </row>
        <row r="11834">
          <cell r="F11834" t="str">
            <v>FAYET</v>
          </cell>
        </row>
        <row r="11835">
          <cell r="F11835" t="str">
            <v>FAYET-LE-CHATEAU</v>
          </cell>
        </row>
        <row r="11836">
          <cell r="F11836" t="str">
            <v>FAYET-RONAYE</v>
          </cell>
        </row>
        <row r="11837">
          <cell r="F11837" t="str">
            <v>FAY-LE-CLOS</v>
          </cell>
        </row>
        <row r="11838">
          <cell r="F11838" t="str">
            <v>FAY-LES-ETANGS</v>
          </cell>
        </row>
        <row r="11839">
          <cell r="F11839" t="str">
            <v>FAY-LES-MARCILLY</v>
          </cell>
        </row>
        <row r="11840">
          <cell r="F11840" t="str">
            <v>FAY-LES-NEMOURS</v>
          </cell>
        </row>
        <row r="11841">
          <cell r="F11841" t="str">
            <v>FAYL-LA-FORET</v>
          </cell>
        </row>
        <row r="11842">
          <cell r="F11842" t="str">
            <v>FAYMONT</v>
          </cell>
        </row>
        <row r="11843">
          <cell r="F11843" t="str">
            <v>FAYMOREAU</v>
          </cell>
        </row>
        <row r="11844">
          <cell r="F11844" t="str">
            <v>FAYS</v>
          </cell>
        </row>
        <row r="11845">
          <cell r="F11845" t="str">
            <v>FAYS</v>
          </cell>
        </row>
        <row r="11846">
          <cell r="F11846" t="str">
            <v>FAY-SAINT-QUENTIN</v>
          </cell>
        </row>
        <row r="11847">
          <cell r="F11847" t="str">
            <v>FAYS-LA-CHAPELLE</v>
          </cell>
        </row>
        <row r="11848">
          <cell r="F11848" t="str">
            <v>FAYSSAC</v>
          </cell>
        </row>
        <row r="11849">
          <cell r="F11849" t="str">
            <v>FAY-SUR-LIGNON</v>
          </cell>
        </row>
        <row r="11850">
          <cell r="F11850" t="str">
            <v>FEAS</v>
          </cell>
        </row>
        <row r="11851">
          <cell r="F11851" t="str">
            <v>FEBVIN-PALFART</v>
          </cell>
        </row>
        <row r="11852">
          <cell r="F11852" t="str">
            <v>FECAMP</v>
          </cell>
        </row>
        <row r="11853">
          <cell r="F11853" t="str">
            <v>FECHAIN</v>
          </cell>
        </row>
        <row r="11854">
          <cell r="F11854" t="str">
            <v>FECHE-L'EGLISE</v>
          </cell>
        </row>
        <row r="11855">
          <cell r="F11855" t="str">
            <v>FECOCOURT</v>
          </cell>
        </row>
        <row r="11856">
          <cell r="F11856" t="str">
            <v>FEDRY</v>
          </cell>
        </row>
        <row r="11857">
          <cell r="F11857" t="str">
            <v>FEGERSHEIM</v>
          </cell>
        </row>
        <row r="11858">
          <cell r="F11858" t="str">
            <v>FEGREAC</v>
          </cell>
        </row>
        <row r="11859">
          <cell r="F11859" t="str">
            <v>FEIGERES</v>
          </cell>
        </row>
        <row r="11860">
          <cell r="F11860" t="str">
            <v>FEIGNEUX</v>
          </cell>
        </row>
        <row r="11861">
          <cell r="F11861" t="str">
            <v>FEIGNIES</v>
          </cell>
        </row>
        <row r="11862">
          <cell r="F11862" t="str">
            <v>FEILLENS</v>
          </cell>
        </row>
        <row r="11863">
          <cell r="F11863" t="str">
            <v>FEINGS</v>
          </cell>
        </row>
        <row r="11864">
          <cell r="F11864" t="str">
            <v>FEINGS</v>
          </cell>
        </row>
        <row r="11865">
          <cell r="F11865" t="str">
            <v>FEINS</v>
          </cell>
        </row>
        <row r="11866">
          <cell r="F11866" t="str">
            <v>FEINS-EN-GATINAIS</v>
          </cell>
        </row>
        <row r="11867">
          <cell r="F11867" t="str">
            <v>FEISSONS-SUR-ISERE</v>
          </cell>
        </row>
        <row r="11868">
          <cell r="F11868" t="str">
            <v>FEISSONS-SUR-SALINS</v>
          </cell>
        </row>
        <row r="11869">
          <cell r="F11869" t="str">
            <v>FEL</v>
          </cell>
        </row>
        <row r="11870">
          <cell r="F11870" t="str">
            <v>FELCE</v>
          </cell>
        </row>
        <row r="11871">
          <cell r="F11871" t="str">
            <v>FELDBACH</v>
          </cell>
        </row>
        <row r="11872">
          <cell r="F11872" t="str">
            <v>FELDKIRCH</v>
          </cell>
        </row>
        <row r="11873">
          <cell r="F11873" t="str">
            <v>FELICETO</v>
          </cell>
        </row>
        <row r="11874">
          <cell r="F11874" t="str">
            <v>FELINES</v>
          </cell>
        </row>
        <row r="11875">
          <cell r="F11875" t="str">
            <v>FELINES</v>
          </cell>
        </row>
        <row r="11876">
          <cell r="F11876" t="str">
            <v>FELINES-MINERVOIS</v>
          </cell>
        </row>
        <row r="11877">
          <cell r="F11877" t="str">
            <v>FELINES-SUR-RIMANDOULE</v>
          </cell>
        </row>
        <row r="11878">
          <cell r="F11878" t="str">
            <v>FELINES-TERMENES</v>
          </cell>
        </row>
        <row r="11879">
          <cell r="F11879" t="str">
            <v>FELLERIES</v>
          </cell>
        </row>
        <row r="11880">
          <cell r="F11880" t="str">
            <v>FELLERING</v>
          </cell>
        </row>
        <row r="11881">
          <cell r="F11881" t="str">
            <v>FELLETIN</v>
          </cell>
        </row>
        <row r="11882">
          <cell r="F11882" t="str">
            <v>FELLUNS</v>
          </cell>
        </row>
        <row r="11883">
          <cell r="F11883" t="str">
            <v>FELON</v>
          </cell>
        </row>
        <row r="11884">
          <cell r="F11884" t="str">
            <v>FELZINS</v>
          </cell>
        </row>
        <row r="11885">
          <cell r="F11885" t="str">
            <v>FENAIN</v>
          </cell>
        </row>
        <row r="11886">
          <cell r="F11886" t="str">
            <v>FENAY</v>
          </cell>
        </row>
        <row r="11887">
          <cell r="F11887" t="str">
            <v>FENDEILLE</v>
          </cell>
        </row>
        <row r="11888">
          <cell r="F11888" t="str">
            <v>FENERY</v>
          </cell>
        </row>
        <row r="11889">
          <cell r="F11889" t="str">
            <v>FENETRANGE</v>
          </cell>
        </row>
        <row r="11890">
          <cell r="F11890" t="str">
            <v>FENEU</v>
          </cell>
        </row>
        <row r="11891">
          <cell r="F11891" t="str">
            <v>FENEYROLS</v>
          </cell>
        </row>
        <row r="11892">
          <cell r="F11892" t="str">
            <v>FENIERS</v>
          </cell>
        </row>
        <row r="11893">
          <cell r="F11893" t="str">
            <v>FENIOUX</v>
          </cell>
        </row>
        <row r="11894">
          <cell r="F11894" t="str">
            <v>FENIOUX</v>
          </cell>
        </row>
        <row r="11895">
          <cell r="F11895" t="str">
            <v>FENNEVILLER</v>
          </cell>
        </row>
        <row r="11896">
          <cell r="F11896" t="str">
            <v>FENOLS</v>
          </cell>
        </row>
        <row r="11897">
          <cell r="F11897" t="str">
            <v>FENOUILLER</v>
          </cell>
        </row>
        <row r="11898">
          <cell r="F11898" t="str">
            <v>FENOUILLET</v>
          </cell>
        </row>
        <row r="11899">
          <cell r="F11899" t="str">
            <v>FENOUILLET</v>
          </cell>
        </row>
        <row r="11900">
          <cell r="F11900" t="str">
            <v>FENOUILLET-DU-RAZES</v>
          </cell>
        </row>
        <row r="11901">
          <cell r="F11901" t="str">
            <v>FEPIN</v>
          </cell>
        </row>
        <row r="11902">
          <cell r="F11902" t="str">
            <v>FERCE</v>
          </cell>
        </row>
        <row r="11903">
          <cell r="F11903" t="str">
            <v>FERCE-SUR-SARTHE</v>
          </cell>
        </row>
        <row r="11904">
          <cell r="F11904" t="str">
            <v>FERDRUPT</v>
          </cell>
        </row>
        <row r="11905">
          <cell r="F11905" t="str">
            <v>FERE</v>
          </cell>
        </row>
        <row r="11906">
          <cell r="F11906" t="str">
            <v>FEREBRIANGES</v>
          </cell>
        </row>
        <row r="11907">
          <cell r="F11907" t="str">
            <v>FERE-CHAMPENOISE</v>
          </cell>
        </row>
        <row r="11908">
          <cell r="F11908" t="str">
            <v>FEREE</v>
          </cell>
        </row>
        <row r="11909">
          <cell r="F11909" t="str">
            <v>FERE-EN-TARDENOIS</v>
          </cell>
        </row>
        <row r="11910">
          <cell r="F11910" t="str">
            <v>FEREL</v>
          </cell>
        </row>
        <row r="11911">
          <cell r="F11911" t="str">
            <v>FERFAY</v>
          </cell>
        </row>
        <row r="11912">
          <cell r="F11912" t="str">
            <v>FERICY</v>
          </cell>
        </row>
        <row r="11913">
          <cell r="F11913" t="str">
            <v>FERIN</v>
          </cell>
        </row>
        <row r="11914">
          <cell r="F11914" t="str">
            <v>FERMANVILLE</v>
          </cell>
        </row>
        <row r="11915">
          <cell r="F11915" t="str">
            <v>FERMETE</v>
          </cell>
        </row>
        <row r="11916">
          <cell r="F11916" t="str">
            <v>FERNEY-VOLTAIRE</v>
          </cell>
        </row>
        <row r="11917">
          <cell r="F11917" t="str">
            <v>FERNOEL</v>
          </cell>
        </row>
        <row r="11918">
          <cell r="F11918" t="str">
            <v>FEROLLES</v>
          </cell>
        </row>
        <row r="11919">
          <cell r="F11919" t="str">
            <v>FEROLLES-ATTILLY</v>
          </cell>
        </row>
        <row r="11920">
          <cell r="F11920" t="str">
            <v>FERON</v>
          </cell>
        </row>
        <row r="11921">
          <cell r="F11921" t="str">
            <v>FERQUES</v>
          </cell>
        </row>
        <row r="11922">
          <cell r="F11922" t="str">
            <v>FERRALS-LES-CORBIERES</v>
          </cell>
        </row>
        <row r="11923">
          <cell r="F11923" t="str">
            <v>FERRALS-LES-MONTAGNES</v>
          </cell>
        </row>
        <row r="11924">
          <cell r="F11924" t="str">
            <v>FERRAN</v>
          </cell>
        </row>
        <row r="11925">
          <cell r="F11925" t="str">
            <v>FERRASSIERES</v>
          </cell>
        </row>
        <row r="11926">
          <cell r="F11926" t="str">
            <v>FERRE</v>
          </cell>
        </row>
        <row r="11927">
          <cell r="F11927" t="str">
            <v>FERRENSAC</v>
          </cell>
        </row>
        <row r="11928">
          <cell r="F11928" t="str">
            <v>FERRERE</v>
          </cell>
        </row>
        <row r="11929">
          <cell r="F11929" t="str">
            <v>FERRES</v>
          </cell>
        </row>
        <row r="11930">
          <cell r="F11930" t="str">
            <v>FERRETTE</v>
          </cell>
        </row>
        <row r="11931">
          <cell r="F11931" t="str">
            <v>FERREUX-QUINCEY</v>
          </cell>
        </row>
        <row r="11932">
          <cell r="F11932" t="str">
            <v>FERRIERE</v>
          </cell>
        </row>
        <row r="11933">
          <cell r="F11933" t="str">
            <v>FERRIERE</v>
          </cell>
        </row>
        <row r="11934">
          <cell r="F11934" t="str">
            <v>FERRIERE</v>
          </cell>
        </row>
        <row r="11935">
          <cell r="F11935" t="str">
            <v>FERRIERE</v>
          </cell>
        </row>
        <row r="11936">
          <cell r="F11936" t="str">
            <v>FERRIERE-AIROUX</v>
          </cell>
        </row>
        <row r="11937">
          <cell r="F11937" t="str">
            <v>FERRIERE-AU-DOYEN</v>
          </cell>
        </row>
        <row r="11938">
          <cell r="F11938" t="str">
            <v>FERRIERE-AUX-ETANGS</v>
          </cell>
        </row>
        <row r="11939">
          <cell r="F11939" t="str">
            <v>FERRIERE-BECHET</v>
          </cell>
        </row>
        <row r="11940">
          <cell r="F11940" t="str">
            <v>FERRIERE-BOCHARD</v>
          </cell>
        </row>
        <row r="11941">
          <cell r="F11941" t="str">
            <v>FERRIERE-DE-FLEE</v>
          </cell>
        </row>
        <row r="11942">
          <cell r="F11942" t="str">
            <v>FERRIERE-EN-PARTHENAY</v>
          </cell>
        </row>
        <row r="11943">
          <cell r="F11943" t="str">
            <v>FERRIERE-ET-LAFOLIE</v>
          </cell>
        </row>
        <row r="11944">
          <cell r="F11944" t="str">
            <v>FERRIERE-HARANG</v>
          </cell>
        </row>
        <row r="11945">
          <cell r="F11945" t="str">
            <v>FERRIERE-LA-GRANDE</v>
          </cell>
        </row>
        <row r="11946">
          <cell r="F11946" t="str">
            <v>FERRIERE-LA-PETITE</v>
          </cell>
        </row>
        <row r="11947">
          <cell r="F11947" t="str">
            <v>FERRIERE-LARCON</v>
          </cell>
        </row>
        <row r="11948">
          <cell r="F11948" t="str">
            <v>FERRIERES</v>
          </cell>
        </row>
        <row r="11949">
          <cell r="F11949" t="str">
            <v>FERRIERES</v>
          </cell>
        </row>
        <row r="11950">
          <cell r="F11950" t="str">
            <v>FERRIERES</v>
          </cell>
        </row>
        <row r="11951">
          <cell r="F11951" t="str">
            <v>FERRIERES</v>
          </cell>
        </row>
        <row r="11952">
          <cell r="F11952" t="str">
            <v>FERRIERES</v>
          </cell>
        </row>
        <row r="11953">
          <cell r="F11953" t="str">
            <v>FERRIERES</v>
          </cell>
        </row>
        <row r="11954">
          <cell r="F11954" t="str">
            <v>FERRIERES</v>
          </cell>
        </row>
        <row r="11955">
          <cell r="F11955" t="str">
            <v>FERRIERES</v>
          </cell>
        </row>
        <row r="11956">
          <cell r="F11956" t="str">
            <v>FERRIERES</v>
          </cell>
        </row>
        <row r="11957">
          <cell r="F11957" t="str">
            <v>FERRIERES-EN-BRAY</v>
          </cell>
        </row>
        <row r="11958">
          <cell r="F11958" t="str">
            <v>FERRIERES-HAUT-CLOCHER</v>
          </cell>
        </row>
        <row r="11959">
          <cell r="F11959" t="str">
            <v>FERRIERES-LA-VERRERIE</v>
          </cell>
        </row>
        <row r="11960">
          <cell r="F11960" t="str">
            <v>FERRIERES-LE-LAC</v>
          </cell>
        </row>
        <row r="11961">
          <cell r="F11961" t="str">
            <v>FERRIERES-LES-BOIS</v>
          </cell>
        </row>
        <row r="11962">
          <cell r="F11962" t="str">
            <v>FERRIERES-LES-RAY</v>
          </cell>
        </row>
        <row r="11963">
          <cell r="F11963" t="str">
            <v>FERRIERES-LES-SCEY</v>
          </cell>
        </row>
        <row r="11964">
          <cell r="F11964" t="str">
            <v>FERRIERES-LES-VERRERIES</v>
          </cell>
        </row>
        <row r="11965">
          <cell r="F11965" t="str">
            <v>FERRIERES-POUSSAROU</v>
          </cell>
        </row>
        <row r="11966">
          <cell r="F11966" t="str">
            <v>FERRIERES-SAINT-HILAIRE</v>
          </cell>
        </row>
        <row r="11967">
          <cell r="F11967" t="str">
            <v>FERRIERES-SAINT-MARY</v>
          </cell>
        </row>
        <row r="11968">
          <cell r="F11968" t="str">
            <v>FERRIERES-SUR-ARIEGE</v>
          </cell>
        </row>
        <row r="11969">
          <cell r="F11969" t="str">
            <v>FERRIERES-SUR-SICHON</v>
          </cell>
        </row>
        <row r="11970">
          <cell r="F11970" t="str">
            <v>FERRIERE-SUR-BEAULIEU</v>
          </cell>
        </row>
        <row r="11971">
          <cell r="F11971" t="str">
            <v>FERRIERE-SUR-RISLE</v>
          </cell>
        </row>
        <row r="11972">
          <cell r="F11972" t="str">
            <v>FERRUSSAC</v>
          </cell>
        </row>
        <row r="11973">
          <cell r="F11973" t="str">
            <v>FERTANS</v>
          </cell>
        </row>
        <row r="11974">
          <cell r="F11974" t="str">
            <v>FERTE</v>
          </cell>
        </row>
        <row r="11975">
          <cell r="F11975" t="str">
            <v>FERTE-ALAIS</v>
          </cell>
        </row>
        <row r="11976">
          <cell r="F11976" t="str">
            <v>FERTE-BEAUHARNAIS</v>
          </cell>
        </row>
        <row r="11977">
          <cell r="F11977" t="str">
            <v>FERTE-BERNARD</v>
          </cell>
        </row>
        <row r="11978">
          <cell r="F11978" t="str">
            <v>FERTE-CHEVRESIS</v>
          </cell>
        </row>
        <row r="11979">
          <cell r="F11979" t="str">
            <v>FERTE-FRENEL</v>
          </cell>
        </row>
        <row r="11980">
          <cell r="F11980" t="str">
            <v>FERTE-GAUCHER</v>
          </cell>
        </row>
        <row r="11981">
          <cell r="F11981" t="str">
            <v>FERTE-HAUTERIVE</v>
          </cell>
        </row>
        <row r="11982">
          <cell r="F11982" t="str">
            <v>FERTE-IMBAULT</v>
          </cell>
        </row>
        <row r="11983">
          <cell r="F11983" t="str">
            <v>FERTE-LOUPIERE</v>
          </cell>
        </row>
        <row r="11984">
          <cell r="F11984" t="str">
            <v>FERTE-MACE</v>
          </cell>
        </row>
        <row r="11985">
          <cell r="F11985" t="str">
            <v>FERTE-MILON</v>
          </cell>
        </row>
        <row r="11986">
          <cell r="F11986" t="str">
            <v>FERTE-SAINT-AUBIN</v>
          </cell>
        </row>
        <row r="11987">
          <cell r="F11987" t="str">
            <v>FERTE-SAINT-CYR</v>
          </cell>
        </row>
        <row r="11988">
          <cell r="F11988" t="str">
            <v>FERTE-SAINT-SAMSON</v>
          </cell>
        </row>
        <row r="11989">
          <cell r="F11989" t="str">
            <v>FERTE-SOUS-JOUARRE</v>
          </cell>
        </row>
        <row r="11990">
          <cell r="F11990" t="str">
            <v>FERTE-SUR-CHIERS</v>
          </cell>
        </row>
        <row r="11991">
          <cell r="F11991" t="str">
            <v>FERTE-VIDAME</v>
          </cell>
        </row>
        <row r="11992">
          <cell r="F11992" t="str">
            <v>FERTE-VILLENEUIL</v>
          </cell>
        </row>
        <row r="11993">
          <cell r="F11993" t="str">
            <v>FERTREVE</v>
          </cell>
        </row>
        <row r="11994">
          <cell r="F11994" t="str">
            <v>FERVACHES</v>
          </cell>
        </row>
        <row r="11995">
          <cell r="F11995" t="str">
            <v>FERVAQUES</v>
          </cell>
        </row>
        <row r="11996">
          <cell r="F11996" t="str">
            <v>FESCAMPS</v>
          </cell>
        </row>
        <row r="11997">
          <cell r="F11997" t="str">
            <v>FESCHES-LE-CHATEL</v>
          </cell>
        </row>
        <row r="11998">
          <cell r="F11998" t="str">
            <v>FESMY-LE-SART</v>
          </cell>
        </row>
        <row r="11999">
          <cell r="F11999" t="str">
            <v>FESQUES</v>
          </cell>
        </row>
        <row r="12000">
          <cell r="F12000" t="str">
            <v>FESSANVILLIERS-MATTANVILLIERS</v>
          </cell>
        </row>
        <row r="12001">
          <cell r="F12001" t="str">
            <v>FESSENHEIM</v>
          </cell>
        </row>
        <row r="12002">
          <cell r="F12002" t="str">
            <v>FESSENHEIM-LE-BAS</v>
          </cell>
        </row>
        <row r="12003">
          <cell r="F12003" t="str">
            <v>FESSEVILLERS</v>
          </cell>
        </row>
        <row r="12004">
          <cell r="F12004" t="str">
            <v>FESSEY</v>
          </cell>
        </row>
        <row r="12005">
          <cell r="F12005" t="str">
            <v>FESSY</v>
          </cell>
        </row>
        <row r="12006">
          <cell r="F12006" t="str">
            <v>FESTALEMPS</v>
          </cell>
        </row>
        <row r="12007">
          <cell r="F12007" t="str">
            <v>FESTES-ET-SAINT-ANDRE</v>
          </cell>
        </row>
        <row r="12008">
          <cell r="F12008" t="str">
            <v>FESTIEUX</v>
          </cell>
        </row>
        <row r="12009">
          <cell r="F12009" t="str">
            <v>FESTIGNY</v>
          </cell>
        </row>
        <row r="12010">
          <cell r="F12010" t="str">
            <v>FESTIGNY</v>
          </cell>
        </row>
        <row r="12011">
          <cell r="F12011" t="str">
            <v>FESTUBERT</v>
          </cell>
        </row>
        <row r="12012">
          <cell r="F12012" t="str">
            <v>FETE</v>
          </cell>
        </row>
        <row r="12013">
          <cell r="F12013" t="str">
            <v>FETERNES</v>
          </cell>
        </row>
        <row r="12014">
          <cell r="F12014" t="str">
            <v>FETIGNY</v>
          </cell>
        </row>
        <row r="12015">
          <cell r="F12015" t="str">
            <v>FEUCHEROLLES</v>
          </cell>
        </row>
        <row r="12016">
          <cell r="F12016" t="str">
            <v>FEUCHY</v>
          </cell>
        </row>
        <row r="12017">
          <cell r="F12017" t="str">
            <v>FEUGAROLLES</v>
          </cell>
        </row>
        <row r="12018">
          <cell r="F12018" t="str">
            <v>FEUGERES</v>
          </cell>
        </row>
        <row r="12019">
          <cell r="F12019" t="str">
            <v>FEUGES</v>
          </cell>
        </row>
        <row r="12020">
          <cell r="F12020" t="str">
            <v>FEUGUEROLLES</v>
          </cell>
        </row>
        <row r="12021">
          <cell r="F12021" t="str">
            <v>FEUGUEROLLES-BULLY</v>
          </cell>
        </row>
        <row r="12022">
          <cell r="F12022" t="str">
            <v>FEUILLA</v>
          </cell>
        </row>
        <row r="12023">
          <cell r="F12023" t="str">
            <v>FEUILLADE</v>
          </cell>
        </row>
        <row r="12024">
          <cell r="F12024" t="str">
            <v>FEUILLADE</v>
          </cell>
        </row>
        <row r="12025">
          <cell r="F12025" t="str">
            <v>FEUILLEE</v>
          </cell>
        </row>
        <row r="12026">
          <cell r="F12026" t="str">
            <v>FEUILLERES</v>
          </cell>
        </row>
        <row r="12027">
          <cell r="F12027" t="str">
            <v>FEUILLIE</v>
          </cell>
        </row>
        <row r="12028">
          <cell r="F12028" t="str">
            <v>FEUILLIE</v>
          </cell>
        </row>
        <row r="12029">
          <cell r="F12029" t="str">
            <v>FEULE</v>
          </cell>
        </row>
        <row r="12030">
          <cell r="F12030" t="str">
            <v>FEUQUIERES</v>
          </cell>
        </row>
        <row r="12031">
          <cell r="F12031" t="str">
            <v>FEUQUIERES-EN-VIMEU</v>
          </cell>
        </row>
        <row r="12032">
          <cell r="F12032" t="str">
            <v>FEURS</v>
          </cell>
        </row>
        <row r="12033">
          <cell r="F12033" t="str">
            <v>FEUSINES</v>
          </cell>
        </row>
        <row r="12034">
          <cell r="F12034" t="str">
            <v>FEUX</v>
          </cell>
        </row>
        <row r="12035">
          <cell r="F12035" t="str">
            <v>FEVES</v>
          </cell>
        </row>
        <row r="12036">
          <cell r="F12036" t="str">
            <v>FEY</v>
          </cell>
        </row>
        <row r="12037">
          <cell r="F12037" t="str">
            <v>FEY-EN-HAYE</v>
          </cell>
        </row>
        <row r="12038">
          <cell r="F12038" t="str">
            <v>FEYT</v>
          </cell>
        </row>
        <row r="12039">
          <cell r="F12039" t="str">
            <v>FEYTIAT</v>
          </cell>
        </row>
        <row r="12040">
          <cell r="F12040" t="str">
            <v>FEYZIN</v>
          </cell>
        </row>
        <row r="12041">
          <cell r="F12041" t="str">
            <v>FIAC</v>
          </cell>
        </row>
        <row r="12042">
          <cell r="F12042" t="str">
            <v>FICAJA</v>
          </cell>
        </row>
        <row r="12043">
          <cell r="F12043" t="str">
            <v>FICHEUX</v>
          </cell>
        </row>
        <row r="12044">
          <cell r="F12044" t="str">
            <v>FICHOUS-RIUMAYOU</v>
          </cell>
        </row>
        <row r="12045">
          <cell r="F12045" t="str">
            <v>FIDELAIRE</v>
          </cell>
        </row>
        <row r="12046">
          <cell r="F12046" t="str">
            <v>FIED</v>
          </cell>
        </row>
        <row r="12047">
          <cell r="F12047" t="str">
            <v>FIEFFES-MONTRELET</v>
          </cell>
        </row>
        <row r="12048">
          <cell r="F12048" t="str">
            <v>FIEFS</v>
          </cell>
        </row>
        <row r="12049">
          <cell r="F12049" t="str">
            <v>FIEF-SAUVIN</v>
          </cell>
        </row>
        <row r="12050">
          <cell r="F12050" t="str">
            <v>FIENNES</v>
          </cell>
        </row>
        <row r="12051">
          <cell r="F12051" t="str">
            <v>FIENVILLERS</v>
          </cell>
        </row>
        <row r="12052">
          <cell r="F12052" t="str">
            <v>FIERVILLE-BRAY</v>
          </cell>
        </row>
        <row r="12053">
          <cell r="F12053" t="str">
            <v>FIERVILLE-LES-MINES</v>
          </cell>
        </row>
        <row r="12054">
          <cell r="F12054" t="str">
            <v>FIERVILLE-LES-PARCS</v>
          </cell>
        </row>
        <row r="12055">
          <cell r="F12055" t="str">
            <v>FIEU</v>
          </cell>
        </row>
        <row r="12056">
          <cell r="F12056" t="str">
            <v>FIEULAINE</v>
          </cell>
        </row>
        <row r="12057">
          <cell r="F12057" t="str">
            <v>FIEUX</v>
          </cell>
        </row>
        <row r="12058">
          <cell r="F12058" t="str">
            <v>FIGANIERES</v>
          </cell>
        </row>
        <row r="12059">
          <cell r="F12059" t="str">
            <v>FIGARI</v>
          </cell>
        </row>
        <row r="12060">
          <cell r="F12060" t="str">
            <v>FIGAROL</v>
          </cell>
        </row>
        <row r="12061">
          <cell r="F12061" t="str">
            <v>FIGEAC</v>
          </cell>
        </row>
        <row r="12062">
          <cell r="F12062" t="str">
            <v>FIGNEVELLE</v>
          </cell>
        </row>
        <row r="12063">
          <cell r="F12063" t="str">
            <v>FIGNIERES</v>
          </cell>
        </row>
        <row r="12064">
          <cell r="F12064" t="str">
            <v>FILAIN</v>
          </cell>
        </row>
        <row r="12065">
          <cell r="F12065" t="str">
            <v>FILAIN</v>
          </cell>
        </row>
        <row r="12066">
          <cell r="F12066" t="str">
            <v>FILLE</v>
          </cell>
        </row>
        <row r="12067">
          <cell r="F12067" t="str">
            <v>FILLIERES</v>
          </cell>
        </row>
        <row r="12068">
          <cell r="F12068" t="str">
            <v>FILLIEVRES</v>
          </cell>
        </row>
        <row r="12069">
          <cell r="F12069" t="str">
            <v>FILLINGES</v>
          </cell>
        </row>
        <row r="12070">
          <cell r="F12070" t="str">
            <v>FILLOLS</v>
          </cell>
        </row>
        <row r="12071">
          <cell r="F12071" t="str">
            <v>FILSTROFF</v>
          </cell>
        </row>
        <row r="12072">
          <cell r="F12072" t="str">
            <v>FIMENIL</v>
          </cell>
        </row>
        <row r="12073">
          <cell r="F12073" t="str">
            <v>FINESTRET</v>
          </cell>
        </row>
        <row r="12074">
          <cell r="F12074" t="str">
            <v>FINHAN</v>
          </cell>
        </row>
        <row r="12075">
          <cell r="F12075" t="str">
            <v>FINS</v>
          </cell>
        </row>
        <row r="12076">
          <cell r="F12076" t="str">
            <v>FINS</v>
          </cell>
        </row>
        <row r="12077">
          <cell r="F12077" t="str">
            <v>FIQUEFLEUR-EQUAINVILLE</v>
          </cell>
        </row>
        <row r="12078">
          <cell r="F12078" t="str">
            <v>FIRBEIX</v>
          </cell>
        </row>
        <row r="12079">
          <cell r="F12079" t="str">
            <v>FIRFOL</v>
          </cell>
        </row>
        <row r="12080">
          <cell r="F12080" t="str">
            <v>FIRMI</v>
          </cell>
        </row>
        <row r="12081">
          <cell r="F12081" t="str">
            <v>FIRMINY</v>
          </cell>
        </row>
        <row r="12082">
          <cell r="F12082" t="str">
            <v>FISLIS</v>
          </cell>
        </row>
        <row r="12083">
          <cell r="F12083" t="str">
            <v>FISMES</v>
          </cell>
        </row>
        <row r="12084">
          <cell r="F12084" t="str">
            <v>FITILIEU</v>
          </cell>
        </row>
        <row r="12085">
          <cell r="F12085" t="str">
            <v>FITOU</v>
          </cell>
        </row>
        <row r="12086">
          <cell r="F12086" t="str">
            <v>FITZ-JAMES</v>
          </cell>
        </row>
        <row r="12087">
          <cell r="F12087" t="str">
            <v>FIXEM</v>
          </cell>
        </row>
        <row r="12088">
          <cell r="F12088" t="str">
            <v>FIXIN</v>
          </cell>
        </row>
        <row r="12089">
          <cell r="F12089" t="str">
            <v>FIX-SAINT-GENEYS</v>
          </cell>
        </row>
        <row r="12090">
          <cell r="F12090" t="str">
            <v>FLACEY</v>
          </cell>
        </row>
        <row r="12091">
          <cell r="F12091" t="str">
            <v>FLACEY</v>
          </cell>
        </row>
        <row r="12092">
          <cell r="F12092" t="str">
            <v>FLACEY-EN-BRESSE</v>
          </cell>
        </row>
        <row r="12093">
          <cell r="F12093" t="str">
            <v>FLACHERE</v>
          </cell>
        </row>
        <row r="12094">
          <cell r="F12094" t="str">
            <v>FLACHERES</v>
          </cell>
        </row>
        <row r="12095">
          <cell r="F12095" t="str">
            <v>FLACOURT</v>
          </cell>
        </row>
        <row r="12096">
          <cell r="F12096" t="str">
            <v>FLACY</v>
          </cell>
        </row>
        <row r="12097">
          <cell r="F12097" t="str">
            <v>FLAGEY</v>
          </cell>
        </row>
        <row r="12098">
          <cell r="F12098" t="str">
            <v>FLAGEY</v>
          </cell>
        </row>
        <row r="12099">
          <cell r="F12099" t="str">
            <v>FLAGEY-ECHEZEAUX</v>
          </cell>
        </row>
        <row r="12100">
          <cell r="F12100" t="str">
            <v>FLAGEY-LES-AUXONNE</v>
          </cell>
        </row>
        <row r="12101">
          <cell r="F12101" t="str">
            <v>FLAGEY-RIGNEY</v>
          </cell>
        </row>
        <row r="12102">
          <cell r="F12102" t="str">
            <v>FLAGNAC</v>
          </cell>
        </row>
        <row r="12103">
          <cell r="F12103" t="str">
            <v>FLAGY</v>
          </cell>
        </row>
        <row r="12104">
          <cell r="F12104" t="str">
            <v>FLAGY</v>
          </cell>
        </row>
        <row r="12105">
          <cell r="F12105" t="str">
            <v>FLAGY</v>
          </cell>
        </row>
        <row r="12106">
          <cell r="F12106" t="str">
            <v>FLAIGNES-HAVYS</v>
          </cell>
        </row>
        <row r="12107">
          <cell r="F12107" t="str">
            <v>FLAINVAL</v>
          </cell>
        </row>
        <row r="12108">
          <cell r="F12108" t="str">
            <v>FLAMANVILLE</v>
          </cell>
        </row>
        <row r="12109">
          <cell r="F12109" t="str">
            <v>FLAMANVILLE</v>
          </cell>
        </row>
        <row r="12110">
          <cell r="F12110" t="str">
            <v>FLAMARENS</v>
          </cell>
        </row>
        <row r="12111">
          <cell r="F12111" t="str">
            <v>FLAMENGRIE</v>
          </cell>
        </row>
        <row r="12112">
          <cell r="F12112" t="str">
            <v>FLAMENGRIE</v>
          </cell>
        </row>
        <row r="12113">
          <cell r="F12113" t="str">
            <v>FLAMETS-FRETILS</v>
          </cell>
        </row>
        <row r="12114">
          <cell r="F12114" t="str">
            <v>FLAMMERANS</v>
          </cell>
        </row>
        <row r="12115">
          <cell r="F12115" t="str">
            <v>FLAMMERECOURT</v>
          </cell>
        </row>
        <row r="12116">
          <cell r="F12116" t="str">
            <v>FLANCOURT-CATELON</v>
          </cell>
        </row>
        <row r="12117">
          <cell r="F12117" t="str">
            <v>FLANGEBOUCHE</v>
          </cell>
        </row>
        <row r="12118">
          <cell r="F12118" t="str">
            <v>FLASSAN</v>
          </cell>
        </row>
        <row r="12119">
          <cell r="F12119" t="str">
            <v>FLASSANS-SUR-ISSOLE</v>
          </cell>
        </row>
        <row r="12120">
          <cell r="F12120" t="str">
            <v>FLASSIGNY</v>
          </cell>
        </row>
        <row r="12121">
          <cell r="F12121" t="str">
            <v>FLASTROFF</v>
          </cell>
        </row>
        <row r="12122">
          <cell r="F12122" t="str">
            <v>FLAT</v>
          </cell>
        </row>
        <row r="12123">
          <cell r="F12123" t="str">
            <v>FLAUCOURT</v>
          </cell>
        </row>
        <row r="12124">
          <cell r="F12124" t="str">
            <v>FLAUGEAC</v>
          </cell>
        </row>
        <row r="12125">
          <cell r="F12125" t="str">
            <v>FLAUGNAC</v>
          </cell>
        </row>
        <row r="12126">
          <cell r="F12126" t="str">
            <v>FLAUJAC-GARE</v>
          </cell>
        </row>
        <row r="12127">
          <cell r="F12127" t="str">
            <v>FLAUJAC-POUJOLS</v>
          </cell>
        </row>
        <row r="12128">
          <cell r="F12128" t="str">
            <v>FLAUJAGUES</v>
          </cell>
        </row>
        <row r="12129">
          <cell r="F12129" t="str">
            <v>FLAUMONT-WAUDRECHIES</v>
          </cell>
        </row>
        <row r="12130">
          <cell r="F12130" t="str">
            <v>FLAUX</v>
          </cell>
        </row>
        <row r="12131">
          <cell r="F12131" t="str">
            <v>FLAVACOURT</v>
          </cell>
        </row>
        <row r="12132">
          <cell r="F12132" t="str">
            <v>FLAVIAC</v>
          </cell>
        </row>
        <row r="12133">
          <cell r="F12133" t="str">
            <v>FLAVIGNAC</v>
          </cell>
        </row>
        <row r="12134">
          <cell r="F12134" t="str">
            <v>FLAVIGNEROT</v>
          </cell>
        </row>
        <row r="12135">
          <cell r="F12135" t="str">
            <v>FLAVIGNY</v>
          </cell>
        </row>
        <row r="12136">
          <cell r="F12136" t="str">
            <v>FLAVIGNY</v>
          </cell>
        </row>
        <row r="12137">
          <cell r="F12137" t="str">
            <v>FLAVIGNY-LE-GRAND-ET-BEAURAIN</v>
          </cell>
        </row>
        <row r="12138">
          <cell r="F12138" t="str">
            <v>FLAVIGNY-SUR-MOSELLE</v>
          </cell>
        </row>
        <row r="12139">
          <cell r="F12139" t="str">
            <v>FLAVIGNY-SUR-OZERAIN</v>
          </cell>
        </row>
        <row r="12140">
          <cell r="F12140" t="str">
            <v>FLAVIN</v>
          </cell>
        </row>
        <row r="12141">
          <cell r="F12141" t="str">
            <v>FLAVY-LE-MARTEL</v>
          </cell>
        </row>
        <row r="12142">
          <cell r="F12142" t="str">
            <v>FLAVY-LE-MELDEUX</v>
          </cell>
        </row>
        <row r="12143">
          <cell r="F12143" t="str">
            <v>FLAXIEU</v>
          </cell>
        </row>
        <row r="12144">
          <cell r="F12144" t="str">
            <v>FLAXLANDEN</v>
          </cell>
        </row>
        <row r="12145">
          <cell r="F12145" t="str">
            <v>FLAYAT</v>
          </cell>
        </row>
        <row r="12146">
          <cell r="F12146" t="str">
            <v>FLAYOSC</v>
          </cell>
        </row>
        <row r="12147">
          <cell r="F12147" t="str">
            <v>FLEAC</v>
          </cell>
        </row>
        <row r="12148">
          <cell r="F12148" t="str">
            <v>FLEAC-SUR-SEUGNE</v>
          </cell>
        </row>
        <row r="12149">
          <cell r="F12149" t="str">
            <v>FLECHE</v>
          </cell>
        </row>
        <row r="12150">
          <cell r="F12150" t="str">
            <v>FLECHIN</v>
          </cell>
        </row>
        <row r="12151">
          <cell r="F12151" t="str">
            <v>FLECHY</v>
          </cell>
        </row>
        <row r="12152">
          <cell r="F12152" t="str">
            <v>FLEE</v>
          </cell>
        </row>
        <row r="12153">
          <cell r="F12153" t="str">
            <v>FLEE</v>
          </cell>
        </row>
        <row r="12154">
          <cell r="F12154" t="str">
            <v>FLEIGNEUX</v>
          </cell>
        </row>
        <row r="12155">
          <cell r="F12155" t="str">
            <v>FLEISHEIM</v>
          </cell>
        </row>
        <row r="12156">
          <cell r="F12156" t="str">
            <v>FLEIX</v>
          </cell>
        </row>
        <row r="12157">
          <cell r="F12157" t="str">
            <v>FLEIX</v>
          </cell>
        </row>
        <row r="12158">
          <cell r="F12158" t="str">
            <v>FLERE-LA-RIVIERE</v>
          </cell>
        </row>
        <row r="12159">
          <cell r="F12159" t="str">
            <v>FLERS</v>
          </cell>
        </row>
        <row r="12160">
          <cell r="F12160" t="str">
            <v>FLERS</v>
          </cell>
        </row>
        <row r="12161">
          <cell r="F12161" t="str">
            <v>FLERS</v>
          </cell>
        </row>
        <row r="12162">
          <cell r="F12162" t="str">
            <v>FLERS-EN-ESCREBIEUX</v>
          </cell>
        </row>
        <row r="12163">
          <cell r="F12163" t="str">
            <v>FLERS-SUR-NOYE</v>
          </cell>
        </row>
        <row r="12164">
          <cell r="F12164" t="str">
            <v>FLESQUIERES</v>
          </cell>
        </row>
        <row r="12165">
          <cell r="F12165" t="str">
            <v>FLESSELLES</v>
          </cell>
        </row>
        <row r="12166">
          <cell r="F12166" t="str">
            <v>FLETRANGE</v>
          </cell>
        </row>
        <row r="12167">
          <cell r="F12167" t="str">
            <v>FLETRE</v>
          </cell>
        </row>
        <row r="12168">
          <cell r="F12168" t="str">
            <v>FLETY</v>
          </cell>
        </row>
        <row r="12169">
          <cell r="F12169" t="str">
            <v>FLEURAC</v>
          </cell>
        </row>
        <row r="12170">
          <cell r="F12170" t="str">
            <v>FLEURAC</v>
          </cell>
        </row>
        <row r="12171">
          <cell r="F12171" t="str">
            <v>FLEURANCE</v>
          </cell>
        </row>
        <row r="12172">
          <cell r="F12172" t="str">
            <v>FLEURAT</v>
          </cell>
        </row>
        <row r="12173">
          <cell r="F12173" t="str">
            <v>FLEURBAIX</v>
          </cell>
        </row>
        <row r="12174">
          <cell r="F12174" t="str">
            <v>FLEURE</v>
          </cell>
        </row>
        <row r="12175">
          <cell r="F12175" t="str">
            <v>FLEURE</v>
          </cell>
        </row>
        <row r="12176">
          <cell r="F12176" t="str">
            <v>FLEUREY</v>
          </cell>
        </row>
        <row r="12177">
          <cell r="F12177" t="str">
            <v>FLEUREY-LES-FAVERNEY</v>
          </cell>
        </row>
        <row r="12178">
          <cell r="F12178" t="str">
            <v>FLEUREY-LES-LAVONCOURT</v>
          </cell>
        </row>
        <row r="12179">
          <cell r="F12179" t="str">
            <v>FLEUREY-LES-SAINT-LOUP</v>
          </cell>
        </row>
        <row r="12180">
          <cell r="F12180" t="str">
            <v>FLEUREY-SUR-OUCHE</v>
          </cell>
        </row>
        <row r="12181">
          <cell r="F12181" t="str">
            <v>FLEURIE</v>
          </cell>
        </row>
        <row r="12182">
          <cell r="F12182" t="str">
            <v>FLEURIEL</v>
          </cell>
        </row>
        <row r="12183">
          <cell r="F12183" t="str">
            <v>FLEURIEU-SUR-SAONE</v>
          </cell>
        </row>
        <row r="12184">
          <cell r="F12184" t="str">
            <v>FLEURIEUX-SUR-L'ARBRESLE</v>
          </cell>
        </row>
        <row r="12185">
          <cell r="F12185" t="str">
            <v>FLEURIGNE</v>
          </cell>
        </row>
        <row r="12186">
          <cell r="F12186" t="str">
            <v>FLEURINES</v>
          </cell>
        </row>
        <row r="12187">
          <cell r="F12187" t="str">
            <v>FLEURVILLE</v>
          </cell>
        </row>
        <row r="12188">
          <cell r="F12188" t="str">
            <v>FLEURY</v>
          </cell>
        </row>
        <row r="12189">
          <cell r="F12189" t="str">
            <v>FLEURY</v>
          </cell>
        </row>
        <row r="12190">
          <cell r="F12190" t="str">
            <v>FLEURY</v>
          </cell>
        </row>
        <row r="12191">
          <cell r="F12191" t="str">
            <v>FLEURY</v>
          </cell>
        </row>
        <row r="12192">
          <cell r="F12192" t="str">
            <v>FLEURY</v>
          </cell>
        </row>
        <row r="12193">
          <cell r="F12193" t="str">
            <v>FLEURY</v>
          </cell>
        </row>
        <row r="12194">
          <cell r="F12194" t="str">
            <v>FLEURY</v>
          </cell>
        </row>
        <row r="12195">
          <cell r="F12195" t="str">
            <v>FLEURY-DEVANT-DOUAUMONT</v>
          </cell>
        </row>
        <row r="12196">
          <cell r="F12196" t="str">
            <v>FLEURY-EN-BIERE</v>
          </cell>
        </row>
        <row r="12197">
          <cell r="F12197" t="str">
            <v>FLEURY-LA-FORET</v>
          </cell>
        </row>
        <row r="12198">
          <cell r="F12198" t="str">
            <v>FLEURY-LA-MONTAGNE</v>
          </cell>
        </row>
        <row r="12199">
          <cell r="F12199" t="str">
            <v>FLEURY-LA-RIVIERE</v>
          </cell>
        </row>
        <row r="12200">
          <cell r="F12200" t="str">
            <v>FLEURY-LA-VALLEE</v>
          </cell>
        </row>
        <row r="12201">
          <cell r="F12201" t="str">
            <v>FLEURY-LES-AUBRAIS</v>
          </cell>
        </row>
        <row r="12202">
          <cell r="F12202" t="str">
            <v>FLEURY-MEROGIS</v>
          </cell>
        </row>
        <row r="12203">
          <cell r="F12203" t="str">
            <v>FLEURY-SUR-ANDELLE</v>
          </cell>
        </row>
        <row r="12204">
          <cell r="F12204" t="str">
            <v>FLEURY-SUR-LOIRE</v>
          </cell>
        </row>
        <row r="12205">
          <cell r="F12205" t="str">
            <v>FLEURY-SUR-ORNE</v>
          </cell>
        </row>
        <row r="12206">
          <cell r="F12206" t="str">
            <v>FLEVILLE</v>
          </cell>
        </row>
        <row r="12207">
          <cell r="F12207" t="str">
            <v>FLEVILLE-DEVANT-NANCY</v>
          </cell>
        </row>
        <row r="12208">
          <cell r="F12208" t="str">
            <v>FLEVILLE-LIXIERES</v>
          </cell>
        </row>
        <row r="12209">
          <cell r="F12209" t="str">
            <v>FLEVY</v>
          </cell>
        </row>
        <row r="12210">
          <cell r="F12210" t="str">
            <v>FLEXANVILLE</v>
          </cell>
        </row>
        <row r="12211">
          <cell r="F12211" t="str">
            <v>FLEXBOURG</v>
          </cell>
        </row>
        <row r="12212">
          <cell r="F12212" t="str">
            <v>FLEY</v>
          </cell>
        </row>
        <row r="12213">
          <cell r="F12213" t="str">
            <v>FLEYS</v>
          </cell>
        </row>
        <row r="12214">
          <cell r="F12214" t="str">
            <v>FLEZ-CUZY</v>
          </cell>
        </row>
        <row r="12215">
          <cell r="F12215" t="str">
            <v>FLIGNY</v>
          </cell>
        </row>
        <row r="12216">
          <cell r="F12216" t="str">
            <v>FLIN</v>
          </cell>
        </row>
        <row r="12217">
          <cell r="F12217" t="str">
            <v>FLINES-LES-MORTAGNE</v>
          </cell>
        </row>
        <row r="12218">
          <cell r="F12218" t="str">
            <v>FLINES-LEZ-RACHES</v>
          </cell>
        </row>
        <row r="12219">
          <cell r="F12219" t="str">
            <v>FLINS-NEUVE-EGLISE</v>
          </cell>
        </row>
        <row r="12220">
          <cell r="F12220" t="str">
            <v>FLINS-SUR-SEINE</v>
          </cell>
        </row>
        <row r="12221">
          <cell r="F12221" t="str">
            <v>FLIPOU</v>
          </cell>
        </row>
        <row r="12222">
          <cell r="F12222" t="str">
            <v>FLIREY</v>
          </cell>
        </row>
        <row r="12223">
          <cell r="F12223" t="str">
            <v>FLIXECOURT</v>
          </cell>
        </row>
        <row r="12224">
          <cell r="F12224" t="str">
            <v>FLIZE</v>
          </cell>
        </row>
        <row r="12225">
          <cell r="F12225" t="str">
            <v>FLOCELLIERE</v>
          </cell>
        </row>
        <row r="12226">
          <cell r="F12226" t="str">
            <v>FLOCOURT</v>
          </cell>
        </row>
        <row r="12227">
          <cell r="F12227" t="str">
            <v>FLOCQUES</v>
          </cell>
        </row>
        <row r="12228">
          <cell r="F12228" t="str">
            <v>FLOGNY-LA-CHAPELLE</v>
          </cell>
        </row>
        <row r="12229">
          <cell r="F12229" t="str">
            <v>FLOING</v>
          </cell>
        </row>
        <row r="12230">
          <cell r="F12230" t="str">
            <v>FLOIRAC</v>
          </cell>
        </row>
        <row r="12231">
          <cell r="F12231" t="str">
            <v>FLOIRAC</v>
          </cell>
        </row>
        <row r="12232">
          <cell r="F12232" t="str">
            <v>FLOIRAC</v>
          </cell>
        </row>
        <row r="12233">
          <cell r="F12233" t="str">
            <v>FLORAC</v>
          </cell>
        </row>
        <row r="12234">
          <cell r="F12234" t="str">
            <v>FLORANGE</v>
          </cell>
        </row>
        <row r="12235">
          <cell r="F12235" t="str">
            <v>FLOREMONT</v>
          </cell>
        </row>
        <row r="12236">
          <cell r="F12236" t="str">
            <v>FLORENSAC</v>
          </cell>
        </row>
        <row r="12237">
          <cell r="F12237" t="str">
            <v>FLORENT-EN-ARGONNE</v>
          </cell>
        </row>
        <row r="12238">
          <cell r="F12238" t="str">
            <v>FLORENTIA</v>
          </cell>
        </row>
        <row r="12239">
          <cell r="F12239" t="str">
            <v>FLORENTIN</v>
          </cell>
        </row>
        <row r="12240">
          <cell r="F12240" t="str">
            <v>FLORENTIN-LA-CAPELLE</v>
          </cell>
        </row>
        <row r="12241">
          <cell r="F12241" t="str">
            <v>FLORESSAS</v>
          </cell>
        </row>
        <row r="12242">
          <cell r="F12242" t="str">
            <v>FLORIMONT</v>
          </cell>
        </row>
        <row r="12243">
          <cell r="F12243" t="str">
            <v>FLORIMONT-GAUMIER</v>
          </cell>
        </row>
        <row r="12244">
          <cell r="F12244" t="str">
            <v>FLORINGHEM</v>
          </cell>
        </row>
        <row r="12245">
          <cell r="F12245" t="str">
            <v>FLOTTE</v>
          </cell>
        </row>
        <row r="12246">
          <cell r="F12246" t="str">
            <v>FLOTTEMANVILLE</v>
          </cell>
        </row>
        <row r="12247">
          <cell r="F12247" t="str">
            <v>FLOTTEMANVILLE-HAGUE</v>
          </cell>
        </row>
        <row r="12248">
          <cell r="F12248" t="str">
            <v>FLOUDES</v>
          </cell>
        </row>
        <row r="12249">
          <cell r="F12249" t="str">
            <v>FLOURE</v>
          </cell>
        </row>
        <row r="12250">
          <cell r="F12250" t="str">
            <v>FLOURENS</v>
          </cell>
        </row>
        <row r="12251">
          <cell r="F12251" t="str">
            <v>FLOURSIES</v>
          </cell>
        </row>
        <row r="12252">
          <cell r="F12252" t="str">
            <v>FLOYON</v>
          </cell>
        </row>
        <row r="12253">
          <cell r="F12253" t="str">
            <v>FLUMET</v>
          </cell>
        </row>
        <row r="12254">
          <cell r="F12254" t="str">
            <v>FLUQUIERES</v>
          </cell>
        </row>
        <row r="12255">
          <cell r="F12255" t="str">
            <v>FLUY</v>
          </cell>
        </row>
        <row r="12256">
          <cell r="F12256" t="str">
            <v>FOAMEIX-ORNEL</v>
          </cell>
        </row>
        <row r="12257">
          <cell r="F12257" t="str">
            <v>FOCE</v>
          </cell>
        </row>
        <row r="12258">
          <cell r="F12258" t="str">
            <v>FOCICCHIA</v>
          </cell>
        </row>
        <row r="12259">
          <cell r="F12259" t="str">
            <v>FOECY</v>
          </cell>
        </row>
        <row r="12260">
          <cell r="F12260" t="str">
            <v>FOEIL</v>
          </cell>
        </row>
        <row r="12261">
          <cell r="F12261" t="str">
            <v>FOISCHES</v>
          </cell>
        </row>
        <row r="12262">
          <cell r="F12262" t="str">
            <v>FOISSAC</v>
          </cell>
        </row>
        <row r="12263">
          <cell r="F12263" t="str">
            <v>FOISSAC</v>
          </cell>
        </row>
        <row r="12264">
          <cell r="F12264" t="str">
            <v>FOISSIAT</v>
          </cell>
        </row>
        <row r="12265">
          <cell r="F12265" t="str">
            <v>FOISSY</v>
          </cell>
        </row>
        <row r="12266">
          <cell r="F12266" t="str">
            <v>FOISSY-LES-VEZELAY</v>
          </cell>
        </row>
        <row r="12267">
          <cell r="F12267" t="str">
            <v>FOISSY-SUR-VANNE</v>
          </cell>
        </row>
        <row r="12268">
          <cell r="F12268" t="str">
            <v>FOIX</v>
          </cell>
        </row>
        <row r="12269">
          <cell r="F12269" t="str">
            <v>FOLCARDE</v>
          </cell>
        </row>
        <row r="12270">
          <cell r="F12270" t="str">
            <v>FOLEMBRAY</v>
          </cell>
        </row>
        <row r="12271">
          <cell r="F12271" t="str">
            <v>FOLGENSBOURG</v>
          </cell>
        </row>
        <row r="12272">
          <cell r="F12272" t="str">
            <v>FOLGOET</v>
          </cell>
        </row>
        <row r="12273">
          <cell r="F12273" t="str">
            <v>FOLIE</v>
          </cell>
        </row>
        <row r="12274">
          <cell r="F12274" t="str">
            <v>FOLIES</v>
          </cell>
        </row>
        <row r="12275">
          <cell r="F12275" t="str">
            <v>FOLKLING</v>
          </cell>
        </row>
        <row r="12276">
          <cell r="F12276" t="str">
            <v>FOLLAINVILLE-DENNEMONT</v>
          </cell>
        </row>
        <row r="12277">
          <cell r="F12277" t="str">
            <v>FOLLES</v>
          </cell>
        </row>
        <row r="12278">
          <cell r="F12278" t="str">
            <v>FOLLETIERE</v>
          </cell>
        </row>
        <row r="12279">
          <cell r="F12279" t="str">
            <v>FOLLETIERE-ABENON</v>
          </cell>
        </row>
        <row r="12280">
          <cell r="F12280" t="str">
            <v>FOLLEVILLE</v>
          </cell>
        </row>
        <row r="12281">
          <cell r="F12281" t="str">
            <v>FOLLEVILLE</v>
          </cell>
        </row>
        <row r="12282">
          <cell r="F12282" t="str">
            <v>FOLLIGNY</v>
          </cell>
        </row>
        <row r="12283">
          <cell r="F12283" t="str">
            <v>FOLSCHVILLER</v>
          </cell>
        </row>
        <row r="12284">
          <cell r="F12284" t="str">
            <v>FOMEREY</v>
          </cell>
        </row>
        <row r="12285">
          <cell r="F12285" t="str">
            <v>FOMPERRON</v>
          </cell>
        </row>
        <row r="12286">
          <cell r="F12286" t="str">
            <v>FONBEAUZARD</v>
          </cell>
        </row>
        <row r="12287">
          <cell r="F12287" t="str">
            <v>FONCEGRIVE</v>
          </cell>
        </row>
        <row r="12288">
          <cell r="F12288" t="str">
            <v>FONCHES-FONCHETTE</v>
          </cell>
        </row>
        <row r="12289">
          <cell r="F12289" t="str">
            <v>FONCINE-LE-BAS</v>
          </cell>
        </row>
        <row r="12290">
          <cell r="F12290" t="str">
            <v>FONCINE-LE-HAUT</v>
          </cell>
        </row>
        <row r="12291">
          <cell r="F12291" t="str">
            <v>FONCQUEVILLERS</v>
          </cell>
        </row>
        <row r="12292">
          <cell r="F12292" t="str">
            <v>FONDAMENTE</v>
          </cell>
        </row>
        <row r="12293">
          <cell r="F12293" t="str">
            <v>FONDETTES</v>
          </cell>
        </row>
        <row r="12294">
          <cell r="F12294" t="str">
            <v>FONDREMAND</v>
          </cell>
        </row>
        <row r="12295">
          <cell r="F12295" t="str">
            <v>FONDS-SAINT-DENIS</v>
          </cell>
        </row>
        <row r="12296">
          <cell r="F12296" t="str">
            <v>FONGRAVE</v>
          </cell>
        </row>
        <row r="12297">
          <cell r="F12297" t="str">
            <v>FONGUEUSEMARE</v>
          </cell>
        </row>
        <row r="12298">
          <cell r="F12298" t="str">
            <v>FONROQUE</v>
          </cell>
        </row>
        <row r="12299">
          <cell r="F12299" t="str">
            <v>FONS</v>
          </cell>
        </row>
        <row r="12300">
          <cell r="F12300" t="str">
            <v>FONS</v>
          </cell>
        </row>
        <row r="12301">
          <cell r="F12301" t="str">
            <v>FONS</v>
          </cell>
        </row>
        <row r="12302">
          <cell r="F12302" t="str">
            <v>FONSOMMES</v>
          </cell>
        </row>
        <row r="12303">
          <cell r="F12303" t="str">
            <v>FONSORBES</v>
          </cell>
        </row>
        <row r="12304">
          <cell r="F12304" t="str">
            <v>FONS-SUR-LUSSAN</v>
          </cell>
        </row>
        <row r="12305">
          <cell r="F12305" t="str">
            <v>FONTAIN</v>
          </cell>
        </row>
        <row r="12306">
          <cell r="F12306" t="str">
            <v>FONTAINE</v>
          </cell>
        </row>
        <row r="12307">
          <cell r="F12307" t="str">
            <v>FONTAINE</v>
          </cell>
        </row>
        <row r="12308">
          <cell r="F12308" t="str">
            <v>FONTAINE</v>
          </cell>
        </row>
        <row r="12309">
          <cell r="F12309" t="str">
            <v>FONTAINE-AU-BOIS</v>
          </cell>
        </row>
        <row r="12310">
          <cell r="F12310" t="str">
            <v>FONTAINE-AU-PIRE</v>
          </cell>
        </row>
        <row r="12311">
          <cell r="F12311" t="str">
            <v>FONTAINE-BELLENGER</v>
          </cell>
        </row>
        <row r="12312">
          <cell r="F12312" t="str">
            <v>FONTAINEBLEAU</v>
          </cell>
        </row>
        <row r="12313">
          <cell r="F12313" t="str">
            <v>FONTAINE-BONNELEAU</v>
          </cell>
        </row>
        <row r="12314">
          <cell r="F12314" t="str">
            <v>FONTAINEBRUX</v>
          </cell>
        </row>
        <row r="12315">
          <cell r="F12315" t="str">
            <v>FONTAINE-CHAALIS</v>
          </cell>
        </row>
        <row r="12316">
          <cell r="F12316" t="str">
            <v>FONTAINE-CHALENDRAY</v>
          </cell>
        </row>
        <row r="12317">
          <cell r="F12317" t="str">
            <v>FONTAINE-COUVERTE</v>
          </cell>
        </row>
        <row r="12318">
          <cell r="F12318" t="str">
            <v>FONTAINE-DENIS-NUISY</v>
          </cell>
        </row>
        <row r="12319">
          <cell r="F12319" t="str">
            <v>FONTAINE-DE-VAUCLUSE</v>
          </cell>
        </row>
        <row r="12320">
          <cell r="F12320" t="str">
            <v>FONTAINE-EN-BRAY</v>
          </cell>
        </row>
        <row r="12321">
          <cell r="F12321" t="str">
            <v>FONTAINE-EN-DORMOIS</v>
          </cell>
        </row>
        <row r="12322">
          <cell r="F12322" t="str">
            <v>FONTAINE-ETOUPEFOUR</v>
          </cell>
        </row>
        <row r="12323">
          <cell r="F12323" t="str">
            <v>FONTAINE-FOURCHES</v>
          </cell>
        </row>
        <row r="12324">
          <cell r="F12324" t="str">
            <v>FONTAINE-FRANCAISE</v>
          </cell>
        </row>
        <row r="12325">
          <cell r="F12325" t="str">
            <v>FONTAINE-GUERIN</v>
          </cell>
        </row>
        <row r="12326">
          <cell r="F12326" t="str">
            <v>FONTAINE-HENRY</v>
          </cell>
        </row>
        <row r="12327">
          <cell r="F12327" t="str">
            <v>FONTAINE-HEUDEBOURG</v>
          </cell>
        </row>
        <row r="12328">
          <cell r="F12328" t="str">
            <v>FONTAINE-L'ABBE</v>
          </cell>
        </row>
        <row r="12329">
          <cell r="F12329" t="str">
            <v>FONTAINE-LA-GAILLARDE</v>
          </cell>
        </row>
        <row r="12330">
          <cell r="F12330" t="str">
            <v>FONTAINE-LA-GUYON</v>
          </cell>
        </row>
        <row r="12331">
          <cell r="F12331" t="str">
            <v>FONTAINE-LA-LOUVET</v>
          </cell>
        </row>
        <row r="12332">
          <cell r="F12332" t="str">
            <v>FONTAINE-LA-MALLET</v>
          </cell>
        </row>
        <row r="12333">
          <cell r="F12333" t="str">
            <v>FONTAINE-LA-RIVIERE</v>
          </cell>
        </row>
        <row r="12334">
          <cell r="F12334" t="str">
            <v>FONTAINE-LA-SORET</v>
          </cell>
        </row>
        <row r="12335">
          <cell r="F12335" t="str">
            <v>FONTAINE-LAVAGANNE</v>
          </cell>
        </row>
        <row r="12336">
          <cell r="F12336" t="str">
            <v>FONTAINE-LE-BOURG</v>
          </cell>
        </row>
        <row r="12337">
          <cell r="F12337" t="str">
            <v>FONTAINE-LE-COMTE</v>
          </cell>
        </row>
        <row r="12338">
          <cell r="F12338" t="str">
            <v>FONTAINE-LE-DUN</v>
          </cell>
        </row>
        <row r="12339">
          <cell r="F12339" t="str">
            <v>FONTAINE-LE-PIN</v>
          </cell>
        </row>
        <row r="12340">
          <cell r="F12340" t="str">
            <v>FONTAINE-LE-PORT</v>
          </cell>
        </row>
        <row r="12341">
          <cell r="F12341" t="str">
            <v>FONTAINE-LE-PUITS</v>
          </cell>
        </row>
        <row r="12342">
          <cell r="F12342" t="str">
            <v>FONTAINE-LES-BASSETS</v>
          </cell>
        </row>
        <row r="12343">
          <cell r="F12343" t="str">
            <v>FONTAINE-LES-BOULANS</v>
          </cell>
        </row>
        <row r="12344">
          <cell r="F12344" t="str">
            <v>FONTAINE-LES-CAPPY</v>
          </cell>
        </row>
        <row r="12345">
          <cell r="F12345" t="str">
            <v>FONTAINE-LES-CLERCS</v>
          </cell>
        </row>
        <row r="12346">
          <cell r="F12346" t="str">
            <v>FONTAINE-LES-CLERVAL</v>
          </cell>
        </row>
        <row r="12347">
          <cell r="F12347" t="str">
            <v>FONTAINE-LES-COTEAUX</v>
          </cell>
        </row>
        <row r="12348">
          <cell r="F12348" t="str">
            <v>FONTAINE-LES-CROISILLES</v>
          </cell>
        </row>
        <row r="12349">
          <cell r="F12349" t="str">
            <v>FONTAINE-LES-DIJON</v>
          </cell>
        </row>
        <row r="12350">
          <cell r="F12350" t="str">
            <v>FONTAINE-LE-SEC</v>
          </cell>
        </row>
        <row r="12351">
          <cell r="F12351" t="str">
            <v>FONTAINE-LES-GRES</v>
          </cell>
        </row>
        <row r="12352">
          <cell r="F12352" t="str">
            <v>FONTAINE-LES-HERMANS</v>
          </cell>
        </row>
        <row r="12353">
          <cell r="F12353" t="str">
            <v>FONTAINE-LES-LUXEUIL</v>
          </cell>
        </row>
        <row r="12354">
          <cell r="F12354" t="str">
            <v>FONTAINE-LES-RIBOUTS</v>
          </cell>
        </row>
        <row r="12355">
          <cell r="F12355" t="str">
            <v>FONTAINE-LES-VERVINS</v>
          </cell>
        </row>
        <row r="12356">
          <cell r="F12356" t="str">
            <v>FONTAINE-L'ETALON</v>
          </cell>
        </row>
        <row r="12357">
          <cell r="F12357" t="str">
            <v>FONTAINE-MACON</v>
          </cell>
        </row>
        <row r="12358">
          <cell r="F12358" t="str">
            <v>FONTAINE-MILON</v>
          </cell>
        </row>
        <row r="12359">
          <cell r="F12359" t="str">
            <v>FONTAINE-NOTRE-DAME</v>
          </cell>
        </row>
        <row r="12360">
          <cell r="F12360" t="str">
            <v>FONTAINE-NOTRE-DAME</v>
          </cell>
        </row>
        <row r="12361">
          <cell r="F12361" t="str">
            <v>FONTAINE-RAOUL</v>
          </cell>
        </row>
        <row r="12362">
          <cell r="F12362" t="str">
            <v>FONTAINES</v>
          </cell>
        </row>
        <row r="12363">
          <cell r="F12363" t="str">
            <v>FONTAINES</v>
          </cell>
        </row>
        <row r="12364">
          <cell r="F12364" t="str">
            <v>FONTAINES</v>
          </cell>
        </row>
        <row r="12365">
          <cell r="F12365" t="str">
            <v>FONTAINE-SAINT-LUCIEN</v>
          </cell>
        </row>
        <row r="12366">
          <cell r="F12366" t="str">
            <v>FONTAINE-SAINT-MARTIN</v>
          </cell>
        </row>
        <row r="12367">
          <cell r="F12367" t="str">
            <v>FONTAINES-D'OZILLAC</v>
          </cell>
        </row>
        <row r="12368">
          <cell r="F12368" t="str">
            <v>FONTAINES-EN-DUESMOIS</v>
          </cell>
        </row>
        <row r="12369">
          <cell r="F12369" t="str">
            <v>FONTAINES-EN-SOLOGNE</v>
          </cell>
        </row>
        <row r="12370">
          <cell r="F12370" t="str">
            <v>FONTAINE-SIMON</v>
          </cell>
        </row>
        <row r="12371">
          <cell r="F12371" t="str">
            <v>FONTAINES-LES-SECHES</v>
          </cell>
        </row>
        <row r="12372">
          <cell r="F12372" t="str">
            <v>FONTAINE-SOUS-JOUY</v>
          </cell>
        </row>
        <row r="12373">
          <cell r="F12373" t="str">
            <v>FONTAINE-SOUS-MONTDIDIER</v>
          </cell>
        </row>
        <row r="12374">
          <cell r="F12374" t="str">
            <v>FONTAINE-SOUS-PREAUX</v>
          </cell>
        </row>
        <row r="12375">
          <cell r="F12375" t="str">
            <v>FONTAINES-SAINT-CLAIR</v>
          </cell>
        </row>
        <row r="12376">
          <cell r="F12376" t="str">
            <v>FONTAINES-SAINT-MARTIN</v>
          </cell>
        </row>
        <row r="12377">
          <cell r="F12377" t="str">
            <v>FONTAINES-SUR-MARNE</v>
          </cell>
        </row>
        <row r="12378">
          <cell r="F12378" t="str">
            <v>FONTAINES-SUR-SAONE</v>
          </cell>
        </row>
        <row r="12379">
          <cell r="F12379" t="str">
            <v>FONTAINE-SUR-AY</v>
          </cell>
        </row>
        <row r="12380">
          <cell r="F12380" t="str">
            <v>FONTAINE-SUR-MAYE</v>
          </cell>
        </row>
        <row r="12381">
          <cell r="F12381" t="str">
            <v>FONTAINE-SUR-SOMME</v>
          </cell>
        </row>
        <row r="12382">
          <cell r="F12382" t="str">
            <v>FONTAINE-UTERTE</v>
          </cell>
        </row>
        <row r="12383">
          <cell r="F12383" t="str">
            <v>FONTAINS</v>
          </cell>
        </row>
        <row r="12384">
          <cell r="F12384" t="str">
            <v>FONTAN</v>
          </cell>
        </row>
        <row r="12385">
          <cell r="F12385" t="str">
            <v>FONTANES</v>
          </cell>
        </row>
        <row r="12386">
          <cell r="F12386" t="str">
            <v>FONTANES</v>
          </cell>
        </row>
        <row r="12387">
          <cell r="F12387" t="str">
            <v>FONTANES</v>
          </cell>
        </row>
        <row r="12388">
          <cell r="F12388" t="str">
            <v>FONTANES</v>
          </cell>
        </row>
        <row r="12389">
          <cell r="F12389" t="str">
            <v>FONTANES</v>
          </cell>
        </row>
        <row r="12390">
          <cell r="F12390" t="str">
            <v>FONTANES-DE-SAULT</v>
          </cell>
        </row>
        <row r="12391">
          <cell r="F12391" t="str">
            <v>FONTANES-DU-CAUSSE</v>
          </cell>
        </row>
        <row r="12392">
          <cell r="F12392" t="str">
            <v>FONTANGES</v>
          </cell>
        </row>
        <row r="12393">
          <cell r="F12393" t="str">
            <v>FONTANGY</v>
          </cell>
        </row>
        <row r="12394">
          <cell r="F12394" t="str">
            <v>FONTANIERES</v>
          </cell>
        </row>
        <row r="12395">
          <cell r="F12395" t="str">
            <v>FONTANIL-CORNILLON</v>
          </cell>
        </row>
        <row r="12396">
          <cell r="F12396" t="str">
            <v>FONTANNES</v>
          </cell>
        </row>
        <row r="12397">
          <cell r="F12397" t="str">
            <v>FONTANS</v>
          </cell>
        </row>
        <row r="12398">
          <cell r="F12398" t="str">
            <v>FONTARECHES</v>
          </cell>
        </row>
        <row r="12399">
          <cell r="F12399" t="str">
            <v>FONTCLAIREAU</v>
          </cell>
        </row>
        <row r="12400">
          <cell r="F12400" t="str">
            <v>FONTCOUVERTE</v>
          </cell>
        </row>
        <row r="12401">
          <cell r="F12401" t="str">
            <v>FONTCOUVERTE</v>
          </cell>
        </row>
        <row r="12402">
          <cell r="F12402" t="str">
            <v>FONTCOUVERTE-LA_TOUSSUIRE</v>
          </cell>
        </row>
        <row r="12403">
          <cell r="F12403" t="str">
            <v>FONTELAYE</v>
          </cell>
        </row>
        <row r="12404">
          <cell r="F12404" t="str">
            <v>FONTENAI-LES-LOUVETS</v>
          </cell>
        </row>
        <row r="12405">
          <cell r="F12405" t="str">
            <v>FONTENAILLES</v>
          </cell>
        </row>
        <row r="12406">
          <cell r="F12406" t="str">
            <v>FONTENAILLES</v>
          </cell>
        </row>
        <row r="12407">
          <cell r="F12407" t="str">
            <v>FONTENAI-SUR-ORNE</v>
          </cell>
        </row>
        <row r="12408">
          <cell r="F12408" t="str">
            <v>FONTENAY</v>
          </cell>
        </row>
        <row r="12409">
          <cell r="F12409" t="str">
            <v>FONTENAY</v>
          </cell>
        </row>
        <row r="12410">
          <cell r="F12410" t="str">
            <v>FONTENAY</v>
          </cell>
        </row>
        <row r="12411">
          <cell r="F12411" t="str">
            <v>FONTENAY</v>
          </cell>
        </row>
        <row r="12412">
          <cell r="F12412" t="str">
            <v>FONTENAY</v>
          </cell>
        </row>
        <row r="12413">
          <cell r="F12413" t="str">
            <v>FONTENAY</v>
          </cell>
        </row>
        <row r="12414">
          <cell r="F12414" t="str">
            <v>FONTENAY-AUX-ROSES</v>
          </cell>
        </row>
        <row r="12415">
          <cell r="F12415" t="str">
            <v>FONTENAY-DE-BOSSERY</v>
          </cell>
        </row>
        <row r="12416">
          <cell r="F12416" t="str">
            <v>FONTENAY-EN-PARISIS</v>
          </cell>
        </row>
        <row r="12417">
          <cell r="F12417" t="str">
            <v>FONTENAY-LE-COMTE</v>
          </cell>
        </row>
        <row r="12418">
          <cell r="F12418" t="str">
            <v>FONTENAY-LE-FLEURY</v>
          </cell>
        </row>
        <row r="12419">
          <cell r="F12419" t="str">
            <v>FONTENAY-LE-MARMION</v>
          </cell>
        </row>
        <row r="12420">
          <cell r="F12420" t="str">
            <v>FONTENAY-LE-PESNEL</v>
          </cell>
        </row>
        <row r="12421">
          <cell r="F12421" t="str">
            <v>FONTENAY-LES-BRIIS</v>
          </cell>
        </row>
        <row r="12422">
          <cell r="F12422" t="str">
            <v>FONTENAY-LE-VICOMTE</v>
          </cell>
        </row>
        <row r="12423">
          <cell r="F12423" t="str">
            <v>FONTENAY-MAUVOISIN</v>
          </cell>
        </row>
        <row r="12424">
          <cell r="F12424" t="str">
            <v>FONTENAY-PRES-CHABLIS</v>
          </cell>
        </row>
        <row r="12425">
          <cell r="F12425" t="str">
            <v>FONTENAY-PRES-VEZELAY</v>
          </cell>
        </row>
        <row r="12426">
          <cell r="F12426" t="str">
            <v>FONTENAY-SAINT-PERE</v>
          </cell>
        </row>
        <row r="12427">
          <cell r="F12427" t="str">
            <v>FONTENAY-SOUS-BOIS</v>
          </cell>
        </row>
        <row r="12428">
          <cell r="F12428" t="str">
            <v>FONTENAY-SOUS-FOURONNES</v>
          </cell>
        </row>
        <row r="12429">
          <cell r="F12429" t="str">
            <v>FONTENAY-SUR-CONIE</v>
          </cell>
        </row>
        <row r="12430">
          <cell r="F12430" t="str">
            <v>FONTENAY-SUR-EURE</v>
          </cell>
        </row>
        <row r="12431">
          <cell r="F12431" t="str">
            <v>FONTENAY-SUR-LOING</v>
          </cell>
        </row>
        <row r="12432">
          <cell r="F12432" t="str">
            <v>FONTENAY-SUR-MER</v>
          </cell>
        </row>
        <row r="12433">
          <cell r="F12433" t="str">
            <v>FONTENAY-SUR-VEGRE</v>
          </cell>
        </row>
        <row r="12434">
          <cell r="F12434" t="str">
            <v>FONTENAY-TORCY</v>
          </cell>
        </row>
        <row r="12435">
          <cell r="F12435" t="str">
            <v>FONTENAY-TRESIGNY</v>
          </cell>
        </row>
        <row r="12436">
          <cell r="F12436" t="str">
            <v>FONTENELLE</v>
          </cell>
        </row>
        <row r="12437">
          <cell r="F12437" t="str">
            <v>FONTENELLE</v>
          </cell>
        </row>
        <row r="12438">
          <cell r="F12438" t="str">
            <v>FONTENELLE</v>
          </cell>
        </row>
        <row r="12439">
          <cell r="F12439" t="str">
            <v>FONTENELLE</v>
          </cell>
        </row>
        <row r="12440">
          <cell r="F12440" t="str">
            <v>FONTENELLE</v>
          </cell>
        </row>
        <row r="12441">
          <cell r="F12441" t="str">
            <v>FONTENELLE-EN-BRIE</v>
          </cell>
        </row>
        <row r="12442">
          <cell r="F12442" t="str">
            <v>FONTENELLE-MONTBY</v>
          </cell>
        </row>
        <row r="12443">
          <cell r="F12443" t="str">
            <v>FONTENELLES</v>
          </cell>
        </row>
        <row r="12444">
          <cell r="F12444" t="str">
            <v>FONTENERMONT</v>
          </cell>
        </row>
        <row r="12445">
          <cell r="F12445" t="str">
            <v>FONTENET</v>
          </cell>
        </row>
        <row r="12446">
          <cell r="F12446" t="str">
            <v>FONTENILLE</v>
          </cell>
        </row>
        <row r="12447">
          <cell r="F12447" t="str">
            <v>FONTENILLES</v>
          </cell>
        </row>
        <row r="12448">
          <cell r="F12448" t="str">
            <v>FONTENILLE-SAINT-MARTIN-D'ENTRAIGUES</v>
          </cell>
        </row>
        <row r="12449">
          <cell r="F12449" t="str">
            <v>FONTENOIS-LA-VILLE</v>
          </cell>
        </row>
        <row r="12450">
          <cell r="F12450" t="str">
            <v>FONTENOIS-LES-MONTBOZON</v>
          </cell>
        </row>
        <row r="12451">
          <cell r="F12451" t="str">
            <v>FONTENOTTE</v>
          </cell>
        </row>
        <row r="12452">
          <cell r="F12452" t="str">
            <v>FONTENOUILLES</v>
          </cell>
        </row>
        <row r="12453">
          <cell r="F12453" t="str">
            <v>FONTENOY</v>
          </cell>
        </row>
        <row r="12454">
          <cell r="F12454" t="str">
            <v>FONTENOY</v>
          </cell>
        </row>
        <row r="12455">
          <cell r="F12455" t="str">
            <v>FONTENOY-LA-JOUTE</v>
          </cell>
        </row>
        <row r="12456">
          <cell r="F12456" t="str">
            <v>FONTENOY-LE-CHATEAU</v>
          </cell>
        </row>
        <row r="12457">
          <cell r="F12457" t="str">
            <v>FONTENOY-SUR-MOSELLE</v>
          </cell>
        </row>
        <row r="12458">
          <cell r="F12458" t="str">
            <v>FONTENU</v>
          </cell>
        </row>
        <row r="12459">
          <cell r="F12459" t="str">
            <v>FONTENY</v>
          </cell>
        </row>
        <row r="12460">
          <cell r="F12460" t="str">
            <v>FONTERS-DU-RAZES</v>
          </cell>
        </row>
        <row r="12461">
          <cell r="F12461" t="str">
            <v>FONTES</v>
          </cell>
        </row>
        <row r="12462">
          <cell r="F12462" t="str">
            <v>FONTET</v>
          </cell>
        </row>
        <row r="12463">
          <cell r="F12463" t="str">
            <v>FONTETTE</v>
          </cell>
        </row>
        <row r="12464">
          <cell r="F12464" t="str">
            <v>FONTEVRAUD-L'ABBAYE</v>
          </cell>
        </row>
        <row r="12465">
          <cell r="F12465" t="str">
            <v>FONTGOMBAULT</v>
          </cell>
        </row>
        <row r="12466">
          <cell r="F12466" t="str">
            <v>FONTGUENAND</v>
          </cell>
        </row>
        <row r="12467">
          <cell r="F12467" t="str">
            <v>FONTIENNE</v>
          </cell>
        </row>
        <row r="12468">
          <cell r="F12468" t="str">
            <v>FONTIERS-CABARDES</v>
          </cell>
        </row>
        <row r="12469">
          <cell r="F12469" t="str">
            <v>FONTIES-D'AUDE</v>
          </cell>
        </row>
        <row r="12470">
          <cell r="F12470" t="str">
            <v>FONTJONCOUSE</v>
          </cell>
        </row>
        <row r="12471">
          <cell r="F12471" t="str">
            <v>FONTOY</v>
          </cell>
        </row>
        <row r="12472">
          <cell r="F12472" t="str">
            <v>FONTPEDROUSE</v>
          </cell>
        </row>
        <row r="12473">
          <cell r="F12473" t="str">
            <v>FONTRABIOUSE</v>
          </cell>
        </row>
        <row r="12474">
          <cell r="F12474" t="str">
            <v>FONTRAILLES</v>
          </cell>
        </row>
        <row r="12475">
          <cell r="F12475" t="str">
            <v>FONT-ROMEU-ODEILLO-VIA</v>
          </cell>
        </row>
        <row r="12476">
          <cell r="F12476" t="str">
            <v>FONTVANNES</v>
          </cell>
        </row>
        <row r="12477">
          <cell r="F12477" t="str">
            <v>FONTVIEILLE</v>
          </cell>
        </row>
        <row r="12478">
          <cell r="F12478" t="str">
            <v>FORBACH</v>
          </cell>
        </row>
        <row r="12479">
          <cell r="F12479" t="str">
            <v>FORCALQUEIRET</v>
          </cell>
        </row>
        <row r="12480">
          <cell r="F12480" t="str">
            <v>FORCALQUIER</v>
          </cell>
        </row>
        <row r="12481">
          <cell r="F12481" t="str">
            <v>FORCE</v>
          </cell>
        </row>
        <row r="12482">
          <cell r="F12482" t="str">
            <v>FORCE</v>
          </cell>
        </row>
        <row r="12483">
          <cell r="F12483" t="str">
            <v>FORCE</v>
          </cell>
        </row>
        <row r="12484">
          <cell r="F12484" t="str">
            <v>FORCELLES-SAINT-GORGON</v>
          </cell>
        </row>
        <row r="12485">
          <cell r="F12485" t="str">
            <v>FORCELLES-SOUS-GUGNEY</v>
          </cell>
        </row>
        <row r="12486">
          <cell r="F12486" t="str">
            <v>FORCEVILLE</v>
          </cell>
        </row>
        <row r="12487">
          <cell r="F12487" t="str">
            <v>FORCEVILLE-EN-VIMEU</v>
          </cell>
        </row>
        <row r="12488">
          <cell r="F12488" t="str">
            <v>FORCEY</v>
          </cell>
        </row>
        <row r="12489">
          <cell r="F12489" t="str">
            <v>FORCIOLO</v>
          </cell>
        </row>
        <row r="12490">
          <cell r="F12490" t="str">
            <v>FORCLAZ</v>
          </cell>
        </row>
        <row r="12491">
          <cell r="F12491" t="str">
            <v>FORESTE</v>
          </cell>
        </row>
        <row r="12492">
          <cell r="F12492" t="str">
            <v>FOREST-EN-CAMBRESIS</v>
          </cell>
        </row>
        <row r="12493">
          <cell r="F12493" t="str">
            <v>FORESTIERE</v>
          </cell>
        </row>
        <row r="12494">
          <cell r="F12494" t="str">
            <v>FOREST-L'ABBAYE</v>
          </cell>
        </row>
        <row r="12495">
          <cell r="F12495" t="str">
            <v>FOREST-LANDERNEAU</v>
          </cell>
        </row>
        <row r="12496">
          <cell r="F12496" t="str">
            <v>FOREST-MONTIERS</v>
          </cell>
        </row>
        <row r="12497">
          <cell r="F12497" t="str">
            <v>FOREST-SAINT-JULIEN</v>
          </cell>
        </row>
        <row r="12498">
          <cell r="F12498" t="str">
            <v>FOREST-SUR-MARQUE</v>
          </cell>
        </row>
        <row r="12499">
          <cell r="F12499" t="str">
            <v>FORET-AUVRAY</v>
          </cell>
        </row>
        <row r="12500">
          <cell r="F12500" t="str">
            <v>FORET-DE-TESSE</v>
          </cell>
        </row>
        <row r="12501">
          <cell r="F12501" t="str">
            <v>FORET-DU-PARC</v>
          </cell>
        </row>
        <row r="12502">
          <cell r="F12502" t="str">
            <v>FORET-DU-TEMPLE</v>
          </cell>
        </row>
        <row r="12503">
          <cell r="F12503" t="str">
            <v>FORET-FOUESNANT</v>
          </cell>
        </row>
        <row r="12504">
          <cell r="F12504" t="str">
            <v>FORET-LA-FOLIE</v>
          </cell>
        </row>
        <row r="12505">
          <cell r="F12505" t="str">
            <v>FORET-LE-ROI</v>
          </cell>
        </row>
        <row r="12506">
          <cell r="F12506" t="str">
            <v>FORET-SAINTE-CROIX</v>
          </cell>
        </row>
        <row r="12507">
          <cell r="F12507" t="str">
            <v>FORET-SUR-SEVRE</v>
          </cell>
        </row>
        <row r="12508">
          <cell r="F12508" t="str">
            <v>FORFRY</v>
          </cell>
        </row>
        <row r="12509">
          <cell r="F12509" t="str">
            <v>FORGE</v>
          </cell>
        </row>
        <row r="12510">
          <cell r="F12510" t="str">
            <v>FORGES</v>
          </cell>
        </row>
        <row r="12511">
          <cell r="F12511" t="str">
            <v>FORGES</v>
          </cell>
        </row>
        <row r="12512">
          <cell r="F12512" t="str">
            <v>FORGES</v>
          </cell>
        </row>
        <row r="12513">
          <cell r="F12513" t="str">
            <v>FORGES</v>
          </cell>
        </row>
        <row r="12514">
          <cell r="F12514" t="str">
            <v>FORGES</v>
          </cell>
        </row>
        <row r="12515">
          <cell r="F12515" t="str">
            <v>FORGES</v>
          </cell>
        </row>
        <row r="12516">
          <cell r="F12516" t="str">
            <v>FORGES</v>
          </cell>
        </row>
        <row r="12517">
          <cell r="F12517" t="str">
            <v>FORGES</v>
          </cell>
        </row>
        <row r="12518">
          <cell r="F12518" t="str">
            <v>FORGES-LA-FORET</v>
          </cell>
        </row>
        <row r="12519">
          <cell r="F12519" t="str">
            <v>FORGES-LES-BAINS</v>
          </cell>
        </row>
        <row r="12520">
          <cell r="F12520" t="str">
            <v>FORGES-LES-EAUX</v>
          </cell>
        </row>
        <row r="12521">
          <cell r="F12521" t="str">
            <v>FORGES-SUR-MEUSE</v>
          </cell>
        </row>
        <row r="12522">
          <cell r="F12522" t="str">
            <v>FORGUES</v>
          </cell>
        </row>
        <row r="12523">
          <cell r="F12523" t="str">
            <v>FORIE</v>
          </cell>
        </row>
        <row r="12524">
          <cell r="F12524" t="str">
            <v>FORLEANS</v>
          </cell>
        </row>
        <row r="12525">
          <cell r="F12525" t="str">
            <v>FORMENTIN</v>
          </cell>
        </row>
        <row r="12526">
          <cell r="F12526" t="str">
            <v>FORMERIE</v>
          </cell>
        </row>
        <row r="12527">
          <cell r="F12527" t="str">
            <v>FORMIGNY</v>
          </cell>
        </row>
        <row r="12528">
          <cell r="F12528" t="str">
            <v>FORMIGUERES</v>
          </cell>
        </row>
        <row r="12529">
          <cell r="F12529" t="str">
            <v>FORNEX</v>
          </cell>
        </row>
        <row r="12530">
          <cell r="F12530" t="str">
            <v>FORS</v>
          </cell>
        </row>
        <row r="12531">
          <cell r="F12531" t="str">
            <v>FORSTFELD</v>
          </cell>
        </row>
        <row r="12532">
          <cell r="F12532" t="str">
            <v>FORSTHEIM</v>
          </cell>
        </row>
        <row r="12533">
          <cell r="F12533" t="str">
            <v>FORTAN</v>
          </cell>
        </row>
        <row r="12534">
          <cell r="F12534" t="str">
            <v>FORT-DE-FRANCE</v>
          </cell>
        </row>
        <row r="12535">
          <cell r="F12535" t="str">
            <v>FORT-DU-PLASNE</v>
          </cell>
        </row>
        <row r="12536">
          <cell r="F12536" t="str">
            <v>FORTEL-EN-ARTOIS</v>
          </cell>
        </row>
        <row r="12537">
          <cell r="F12537" t="str">
            <v>FORTERESSE</v>
          </cell>
        </row>
        <row r="12538">
          <cell r="F12538" t="str">
            <v>FORT-LOUIS</v>
          </cell>
        </row>
        <row r="12539">
          <cell r="F12539" t="str">
            <v>FORT-MAHON-PLAGE</v>
          </cell>
        </row>
        <row r="12540">
          <cell r="F12540" t="str">
            <v>FORT-MARDYCK</v>
          </cell>
        </row>
        <row r="12541">
          <cell r="F12541" t="str">
            <v>FORT-MOVILLE</v>
          </cell>
        </row>
        <row r="12542">
          <cell r="F12542" t="str">
            <v>FORTSCHWIHR</v>
          </cell>
        </row>
        <row r="12543">
          <cell r="F12543" t="str">
            <v>FOS</v>
          </cell>
        </row>
        <row r="12544">
          <cell r="F12544" t="str">
            <v>FOS</v>
          </cell>
        </row>
        <row r="12545">
          <cell r="F12545" t="str">
            <v>FOSSAT</v>
          </cell>
        </row>
        <row r="12546">
          <cell r="F12546" t="str">
            <v>FOSSE</v>
          </cell>
        </row>
        <row r="12547">
          <cell r="F12547" t="str">
            <v>FOSSE</v>
          </cell>
        </row>
        <row r="12548">
          <cell r="F12548" t="str">
            <v>FOSSE</v>
          </cell>
        </row>
        <row r="12549">
          <cell r="F12549" t="str">
            <v>FOSSE</v>
          </cell>
        </row>
        <row r="12550">
          <cell r="F12550" t="str">
            <v>FOSSE-CORDUAN</v>
          </cell>
        </row>
        <row r="12551">
          <cell r="F12551" t="str">
            <v>FOSSE-DE-TIGNE</v>
          </cell>
        </row>
        <row r="12552">
          <cell r="F12552" t="str">
            <v>FOSSEMAGNE</v>
          </cell>
        </row>
        <row r="12553">
          <cell r="F12553" t="str">
            <v>FOSSEMANANT</v>
          </cell>
        </row>
        <row r="12554">
          <cell r="F12554" t="str">
            <v>FOSSES</v>
          </cell>
        </row>
        <row r="12555">
          <cell r="F12555" t="str">
            <v>FOSSES</v>
          </cell>
        </row>
        <row r="12556">
          <cell r="F12556" t="str">
            <v>FOSSES-ET-BALEYSSAC</v>
          </cell>
        </row>
        <row r="12557">
          <cell r="F12557" t="str">
            <v>FOSSEUSE</v>
          </cell>
        </row>
        <row r="12558">
          <cell r="F12558" t="str">
            <v>FOSSEUX</v>
          </cell>
        </row>
        <row r="12559">
          <cell r="F12559" t="str">
            <v>FOSSIEUX</v>
          </cell>
        </row>
        <row r="12560">
          <cell r="F12560" t="str">
            <v>FOSSOY</v>
          </cell>
        </row>
        <row r="12561">
          <cell r="F12561" t="str">
            <v>FOS-SUR-MER</v>
          </cell>
        </row>
        <row r="12562">
          <cell r="F12562" t="str">
            <v>FOUCARMONT</v>
          </cell>
        </row>
        <row r="12563">
          <cell r="F12563" t="str">
            <v>FOUCART</v>
          </cell>
        </row>
        <row r="12564">
          <cell r="F12564" t="str">
            <v>FOUCARVILLE</v>
          </cell>
        </row>
        <row r="12565">
          <cell r="F12565" t="str">
            <v>FOUCAUCOURT-EN-SANTERRE</v>
          </cell>
        </row>
        <row r="12566">
          <cell r="F12566" t="str">
            <v>FOUCAUCOURT-HORS-NESLE</v>
          </cell>
        </row>
        <row r="12567">
          <cell r="F12567" t="str">
            <v>FOUCAUCOURT-SUR-THABAS</v>
          </cell>
        </row>
        <row r="12568">
          <cell r="F12568" t="str">
            <v>FOUCHECOURT</v>
          </cell>
        </row>
        <row r="12569">
          <cell r="F12569" t="str">
            <v>FOUCHECOURT</v>
          </cell>
        </row>
        <row r="12570">
          <cell r="F12570" t="str">
            <v>FOUCHERANS</v>
          </cell>
        </row>
        <row r="12571">
          <cell r="F12571" t="str">
            <v>FOUCHERANS</v>
          </cell>
        </row>
        <row r="12572">
          <cell r="F12572" t="str">
            <v>FOUCHERES</v>
          </cell>
        </row>
        <row r="12573">
          <cell r="F12573" t="str">
            <v>FOUCHERES</v>
          </cell>
        </row>
        <row r="12574">
          <cell r="F12574" t="str">
            <v>FOUCHERES-AUX-BOIS</v>
          </cell>
        </row>
        <row r="12575">
          <cell r="F12575" t="str">
            <v>FOUCHEROLLES</v>
          </cell>
        </row>
        <row r="12576">
          <cell r="F12576" t="str">
            <v>FOUCHY</v>
          </cell>
        </row>
        <row r="12577">
          <cell r="F12577" t="str">
            <v>FOUCRAINVILLE</v>
          </cell>
        </row>
        <row r="12578">
          <cell r="F12578" t="str">
            <v>FOUDAY</v>
          </cell>
        </row>
        <row r="12579">
          <cell r="F12579" t="str">
            <v>FOUENCAMPS</v>
          </cell>
        </row>
        <row r="12580">
          <cell r="F12580" t="str">
            <v>FOUESNANT</v>
          </cell>
        </row>
        <row r="12581">
          <cell r="F12581" t="str">
            <v>FOUFFLIN-RICAMETZ</v>
          </cell>
        </row>
        <row r="12582">
          <cell r="F12582" t="str">
            <v>FOUG</v>
          </cell>
        </row>
        <row r="12583">
          <cell r="F12583" t="str">
            <v>FOUGARON</v>
          </cell>
        </row>
        <row r="12584">
          <cell r="F12584" t="str">
            <v>FOUGAX-ET-BARRINEUF</v>
          </cell>
        </row>
        <row r="12585">
          <cell r="F12585" t="str">
            <v>FOUGERE</v>
          </cell>
        </row>
        <row r="12586">
          <cell r="F12586" t="str">
            <v>FOUGERE</v>
          </cell>
        </row>
        <row r="12587">
          <cell r="F12587" t="str">
            <v>FOUGERES</v>
          </cell>
        </row>
        <row r="12588">
          <cell r="F12588" t="str">
            <v>FOUGERES-SUR-BIEVRE</v>
          </cell>
        </row>
        <row r="12589">
          <cell r="F12589" t="str">
            <v>FOUGERETS</v>
          </cell>
        </row>
        <row r="12590">
          <cell r="F12590" t="str">
            <v>FOUGEROLLES</v>
          </cell>
        </row>
        <row r="12591">
          <cell r="F12591" t="str">
            <v>FOUGEROLLES</v>
          </cell>
        </row>
        <row r="12592">
          <cell r="F12592" t="str">
            <v>FOUGEROLLES-DU-PLESSIS</v>
          </cell>
        </row>
        <row r="12593">
          <cell r="F12593" t="str">
            <v>FOUGUEYROLLES</v>
          </cell>
        </row>
        <row r="12594">
          <cell r="F12594" t="str">
            <v>FOUILLADE</v>
          </cell>
        </row>
        <row r="12595">
          <cell r="F12595" t="str">
            <v>FOUILLEUSE</v>
          </cell>
        </row>
        <row r="12596">
          <cell r="F12596" t="str">
            <v>FOUILLOUSE</v>
          </cell>
        </row>
        <row r="12597">
          <cell r="F12597" t="str">
            <v>FOUILLOUSE</v>
          </cell>
        </row>
        <row r="12598">
          <cell r="F12598" t="str">
            <v>FOUILLOUX</v>
          </cell>
        </row>
        <row r="12599">
          <cell r="F12599" t="str">
            <v>FOUILLOY</v>
          </cell>
        </row>
        <row r="12600">
          <cell r="F12600" t="str">
            <v>FOUILLOY</v>
          </cell>
        </row>
        <row r="12601">
          <cell r="F12601" t="str">
            <v>FOUJU</v>
          </cell>
        </row>
        <row r="12602">
          <cell r="F12602" t="str">
            <v>FOULAIN</v>
          </cell>
        </row>
        <row r="12603">
          <cell r="F12603" t="str">
            <v>FOULANGUES</v>
          </cell>
        </row>
        <row r="12604">
          <cell r="F12604" t="str">
            <v>FOULAYRONNES</v>
          </cell>
        </row>
        <row r="12605">
          <cell r="F12605" t="str">
            <v>FOULBEC</v>
          </cell>
        </row>
        <row r="12606">
          <cell r="F12606" t="str">
            <v>FOULCREY</v>
          </cell>
        </row>
        <row r="12607">
          <cell r="F12607" t="str">
            <v>FOULEIX</v>
          </cell>
        </row>
        <row r="12608">
          <cell r="F12608" t="str">
            <v>FOULENAY</v>
          </cell>
        </row>
        <row r="12609">
          <cell r="F12609" t="str">
            <v>FOULIGNY</v>
          </cell>
        </row>
        <row r="12610">
          <cell r="F12610" t="str">
            <v>FOULOGNES</v>
          </cell>
        </row>
        <row r="12611">
          <cell r="F12611" t="str">
            <v>FOUQUEBRUNE</v>
          </cell>
        </row>
        <row r="12612">
          <cell r="F12612" t="str">
            <v>FOUQUENIES</v>
          </cell>
        </row>
        <row r="12613">
          <cell r="F12613" t="str">
            <v>FOUQUEREUIL</v>
          </cell>
        </row>
        <row r="12614">
          <cell r="F12614" t="str">
            <v>FOUQUEROLLES</v>
          </cell>
        </row>
        <row r="12615">
          <cell r="F12615" t="str">
            <v>FOUQUESCOURT</v>
          </cell>
        </row>
        <row r="12616">
          <cell r="F12616" t="str">
            <v>FOUQUEURE</v>
          </cell>
        </row>
        <row r="12617">
          <cell r="F12617" t="str">
            <v>FOUQUEVILLE</v>
          </cell>
        </row>
        <row r="12618">
          <cell r="F12618" t="str">
            <v>FOUQUIERES-LES-BETHUNE</v>
          </cell>
        </row>
        <row r="12619">
          <cell r="F12619" t="str">
            <v>FOUQUIERES-LES-LENS</v>
          </cell>
        </row>
        <row r="12620">
          <cell r="F12620" t="str">
            <v>FOUR</v>
          </cell>
        </row>
        <row r="12621">
          <cell r="F12621" t="str">
            <v>FOURAS</v>
          </cell>
        </row>
        <row r="12622">
          <cell r="F12622" t="str">
            <v>FOURBANNE</v>
          </cell>
        </row>
        <row r="12623">
          <cell r="F12623" t="str">
            <v>FOURCATIER-ET-MAISON-NEUVE</v>
          </cell>
        </row>
        <row r="12624">
          <cell r="F12624" t="str">
            <v>FOURCES</v>
          </cell>
        </row>
        <row r="12625">
          <cell r="F12625" t="str">
            <v>FOURCHAMBAULT</v>
          </cell>
        </row>
        <row r="12626">
          <cell r="F12626" t="str">
            <v>FOURCHES</v>
          </cell>
        </row>
        <row r="12627">
          <cell r="F12627" t="str">
            <v>FOURCIGNY</v>
          </cell>
        </row>
        <row r="12628">
          <cell r="F12628" t="str">
            <v>FOURDRAIN</v>
          </cell>
        </row>
        <row r="12629">
          <cell r="F12629" t="str">
            <v>FOURDRINOY</v>
          </cell>
        </row>
        <row r="12630">
          <cell r="F12630" t="str">
            <v>FOURG</v>
          </cell>
        </row>
        <row r="12631">
          <cell r="F12631" t="str">
            <v>FOURGES</v>
          </cell>
        </row>
        <row r="12632">
          <cell r="F12632" t="str">
            <v>FOURGS</v>
          </cell>
        </row>
        <row r="12633">
          <cell r="F12633" t="str">
            <v>FOURILLES</v>
          </cell>
        </row>
        <row r="12634">
          <cell r="F12634" t="str">
            <v>FOURMAGNAC</v>
          </cell>
        </row>
        <row r="12635">
          <cell r="F12635" t="str">
            <v>FOURMETOT</v>
          </cell>
        </row>
        <row r="12636">
          <cell r="F12636" t="str">
            <v>FOURMIES</v>
          </cell>
        </row>
        <row r="12637">
          <cell r="F12637" t="str">
            <v>FOURNAUDIN</v>
          </cell>
        </row>
        <row r="12638">
          <cell r="F12638" t="str">
            <v>FOURNEAUX</v>
          </cell>
        </row>
        <row r="12639">
          <cell r="F12639" t="str">
            <v>FOURNEAUX</v>
          </cell>
        </row>
        <row r="12640">
          <cell r="F12640" t="str">
            <v>FOURNEAUX</v>
          </cell>
        </row>
        <row r="12641">
          <cell r="F12641" t="str">
            <v>FOURNEAUX-LE-VAL</v>
          </cell>
        </row>
        <row r="12642">
          <cell r="F12642" t="str">
            <v>FOURNELS</v>
          </cell>
        </row>
        <row r="12643">
          <cell r="F12643" t="str">
            <v>FOURNES</v>
          </cell>
        </row>
        <row r="12644">
          <cell r="F12644" t="str">
            <v>FOURNES-CABARDES</v>
          </cell>
        </row>
        <row r="12645">
          <cell r="F12645" t="str">
            <v>FOURNES-EN-WEPPES</v>
          </cell>
        </row>
        <row r="12646">
          <cell r="F12646" t="str">
            <v>FOURNET</v>
          </cell>
        </row>
        <row r="12647">
          <cell r="F12647" t="str">
            <v>FOURNET-BLANCHEROCHE</v>
          </cell>
        </row>
        <row r="12648">
          <cell r="F12648" t="str">
            <v>FOURNETS-LUISANS</v>
          </cell>
        </row>
        <row r="12649">
          <cell r="F12649" t="str">
            <v>FOURNEVILLE</v>
          </cell>
        </row>
        <row r="12650">
          <cell r="F12650" t="str">
            <v>FOURNIVAL</v>
          </cell>
        </row>
        <row r="12651">
          <cell r="F12651" t="str">
            <v>FOURNOLS</v>
          </cell>
        </row>
        <row r="12652">
          <cell r="F12652" t="str">
            <v>FOURNOULES</v>
          </cell>
        </row>
        <row r="12653">
          <cell r="F12653" t="str">
            <v>FOURONNES</v>
          </cell>
        </row>
        <row r="12654">
          <cell r="F12654" t="str">
            <v>FOURQUES</v>
          </cell>
        </row>
        <row r="12655">
          <cell r="F12655" t="str">
            <v>FOURQUES</v>
          </cell>
        </row>
        <row r="12656">
          <cell r="F12656" t="str">
            <v>FOURQUES-SUR-GARONNE</v>
          </cell>
        </row>
        <row r="12657">
          <cell r="F12657" t="str">
            <v>FOURQUEUX</v>
          </cell>
        </row>
        <row r="12658">
          <cell r="F12658" t="str">
            <v>FOURQUEVAUX</v>
          </cell>
        </row>
        <row r="12659">
          <cell r="F12659" t="str">
            <v>FOURS</v>
          </cell>
        </row>
        <row r="12660">
          <cell r="F12660" t="str">
            <v>FOURS</v>
          </cell>
        </row>
        <row r="12661">
          <cell r="F12661" t="str">
            <v>FOURS-EN-VEXIN</v>
          </cell>
        </row>
        <row r="12662">
          <cell r="F12662" t="str">
            <v>FOURTOU</v>
          </cell>
        </row>
        <row r="12663">
          <cell r="F12663" t="str">
            <v>FOUSSAIS-PAYRE</v>
          </cell>
        </row>
        <row r="12664">
          <cell r="F12664" t="str">
            <v>FOUSSEMAGNE</v>
          </cell>
        </row>
        <row r="12665">
          <cell r="F12665" t="str">
            <v>FOUSSERET</v>
          </cell>
        </row>
        <row r="12666">
          <cell r="F12666" t="str">
            <v>FOUSSIGNAC</v>
          </cell>
        </row>
        <row r="12667">
          <cell r="F12667" t="str">
            <v>FOUVENT-SAINT-ANDOCHE</v>
          </cell>
        </row>
        <row r="12668">
          <cell r="F12668" t="str">
            <v>FOUZILHON</v>
          </cell>
        </row>
        <row r="12669">
          <cell r="F12669" t="str">
            <v>FOVILLE</v>
          </cell>
        </row>
        <row r="12670">
          <cell r="F12670" t="str">
            <v>FOX-AMPHOUX</v>
          </cell>
        </row>
        <row r="12671">
          <cell r="F12671" t="str">
            <v>FOYE-MONJAULT</v>
          </cell>
        </row>
        <row r="12672">
          <cell r="F12672" t="str">
            <v>FOZIERES</v>
          </cell>
        </row>
        <row r="12673">
          <cell r="F12673" t="str">
            <v>FOZZANO</v>
          </cell>
        </row>
        <row r="12674">
          <cell r="F12674" t="str">
            <v>FRAGNES</v>
          </cell>
        </row>
        <row r="12675">
          <cell r="F12675" t="str">
            <v>FRAHIER-ET-CHATEBIER</v>
          </cell>
        </row>
        <row r="12676">
          <cell r="F12676" t="str">
            <v>FRAIGNOT-ET-VESVROTTE</v>
          </cell>
        </row>
        <row r="12677">
          <cell r="F12677" t="str">
            <v>FRAILLICOURT</v>
          </cell>
        </row>
        <row r="12678">
          <cell r="F12678" t="str">
            <v>FRAIMBOIS</v>
          </cell>
        </row>
        <row r="12679">
          <cell r="F12679" t="str">
            <v>FRAIN</v>
          </cell>
        </row>
        <row r="12680">
          <cell r="F12680" t="str">
            <v>FRAIS</v>
          </cell>
        </row>
        <row r="12681">
          <cell r="F12681" t="str">
            <v>FRAISANS</v>
          </cell>
        </row>
        <row r="12682">
          <cell r="F12682" t="str">
            <v>FRAISNES-EN-SAINTOIS</v>
          </cell>
        </row>
        <row r="12683">
          <cell r="F12683" t="str">
            <v>FRAISSE</v>
          </cell>
        </row>
        <row r="12684">
          <cell r="F12684" t="str">
            <v>FRAISSE-CABARDES</v>
          </cell>
        </row>
        <row r="12685">
          <cell r="F12685" t="str">
            <v>FRAISSE-DES-CORBIERES</v>
          </cell>
        </row>
        <row r="12686">
          <cell r="F12686" t="str">
            <v>FRAISSES</v>
          </cell>
        </row>
        <row r="12687">
          <cell r="F12687" t="str">
            <v>FRAISSE-SUR-AGOUT</v>
          </cell>
        </row>
        <row r="12688">
          <cell r="F12688" t="str">
            <v>FRAISSINES</v>
          </cell>
        </row>
        <row r="12689">
          <cell r="F12689" t="str">
            <v>FRAISSINET-DE-FOURQUES</v>
          </cell>
        </row>
        <row r="12690">
          <cell r="F12690" t="str">
            <v>FRAISSINET-DE-LOZERE</v>
          </cell>
        </row>
        <row r="12691">
          <cell r="F12691" t="str">
            <v>FRAIZE</v>
          </cell>
        </row>
        <row r="12692">
          <cell r="F12692" t="str">
            <v>FRALIGNES</v>
          </cell>
        </row>
        <row r="12693">
          <cell r="F12693" t="str">
            <v>FRAMBOISIERE</v>
          </cell>
        </row>
        <row r="12694">
          <cell r="F12694" t="str">
            <v>FRAMBOUHANS</v>
          </cell>
        </row>
        <row r="12695">
          <cell r="F12695" t="str">
            <v>FRAMECOURT</v>
          </cell>
        </row>
        <row r="12696">
          <cell r="F12696" t="str">
            <v>FRAMERVILLE-RAINECOURT</v>
          </cell>
        </row>
        <row r="12697">
          <cell r="F12697" t="str">
            <v>FRAMICOURT</v>
          </cell>
        </row>
        <row r="12698">
          <cell r="F12698" t="str">
            <v>FRAMONT</v>
          </cell>
        </row>
        <row r="12699">
          <cell r="F12699" t="str">
            <v>FRAMPAS</v>
          </cell>
        </row>
        <row r="12700">
          <cell r="F12700" t="str">
            <v>FRANCALMONT</v>
          </cell>
        </row>
        <row r="12701">
          <cell r="F12701" t="str">
            <v>FRANCALTROFF</v>
          </cell>
        </row>
        <row r="12702">
          <cell r="F12702" t="str">
            <v>FRANCARVILLE</v>
          </cell>
        </row>
        <row r="12703">
          <cell r="F12703" t="str">
            <v>FRANCASTEL</v>
          </cell>
        </row>
        <row r="12704">
          <cell r="F12704" t="str">
            <v>FRANCAY</v>
          </cell>
        </row>
        <row r="12705">
          <cell r="F12705" t="str">
            <v>FRANCAZAL</v>
          </cell>
        </row>
        <row r="12706">
          <cell r="F12706" t="str">
            <v>FRANCESCAS</v>
          </cell>
        </row>
        <row r="12707">
          <cell r="F12707" t="str">
            <v>FRANCHESSE</v>
          </cell>
        </row>
        <row r="12708">
          <cell r="F12708" t="str">
            <v>FRANCHEVAL</v>
          </cell>
        </row>
        <row r="12709">
          <cell r="F12709" t="str">
            <v>FRANCHEVELLE</v>
          </cell>
        </row>
        <row r="12710">
          <cell r="F12710" t="str">
            <v>FRANCHEVILLE</v>
          </cell>
        </row>
        <row r="12711">
          <cell r="F12711" t="str">
            <v>FRANCHEVILLE</v>
          </cell>
        </row>
        <row r="12712">
          <cell r="F12712" t="str">
            <v>FRANCHEVILLE</v>
          </cell>
        </row>
        <row r="12713">
          <cell r="F12713" t="str">
            <v>FRANCHEVILLE</v>
          </cell>
        </row>
        <row r="12714">
          <cell r="F12714" t="str">
            <v>FRANCHEVILLE</v>
          </cell>
        </row>
        <row r="12715">
          <cell r="F12715" t="str">
            <v>FRANCHEVILLE</v>
          </cell>
        </row>
        <row r="12716">
          <cell r="F12716" t="str">
            <v>FRANCHEVILLE</v>
          </cell>
        </row>
        <row r="12717">
          <cell r="F12717" t="str">
            <v>FRANCHEVILLE</v>
          </cell>
        </row>
        <row r="12718">
          <cell r="F12718" t="str">
            <v>FRANCIERES</v>
          </cell>
        </row>
        <row r="12719">
          <cell r="F12719" t="str">
            <v>FRANCIERES</v>
          </cell>
        </row>
        <row r="12720">
          <cell r="F12720" t="str">
            <v>FRANCILLON</v>
          </cell>
        </row>
        <row r="12721">
          <cell r="F12721" t="str">
            <v>FRANCILLON-SUR-ROUBION</v>
          </cell>
        </row>
        <row r="12722">
          <cell r="F12722" t="str">
            <v>FRANCILLY-SELENCY</v>
          </cell>
        </row>
        <row r="12723">
          <cell r="F12723" t="str">
            <v>FRANCIN</v>
          </cell>
        </row>
        <row r="12724">
          <cell r="F12724" t="str">
            <v>FRANCLENS</v>
          </cell>
        </row>
        <row r="12725">
          <cell r="F12725" t="str">
            <v>FRANCOIS</v>
          </cell>
        </row>
        <row r="12726">
          <cell r="F12726" t="str">
            <v>FRANCOIS</v>
          </cell>
        </row>
        <row r="12727">
          <cell r="F12727" t="str">
            <v>FRANCON</v>
          </cell>
        </row>
        <row r="12728">
          <cell r="F12728" t="str">
            <v>FRANCONVILLE</v>
          </cell>
        </row>
        <row r="12729">
          <cell r="F12729" t="str">
            <v>FRANCONVILLE</v>
          </cell>
        </row>
        <row r="12730">
          <cell r="F12730" t="str">
            <v>FRANCOULES</v>
          </cell>
        </row>
        <row r="12731">
          <cell r="F12731" t="str">
            <v>FRANCOURT</v>
          </cell>
        </row>
        <row r="12732">
          <cell r="F12732" t="str">
            <v>FRANCOURVILLE</v>
          </cell>
        </row>
        <row r="12733">
          <cell r="F12733" t="str">
            <v>FRANCS</v>
          </cell>
        </row>
        <row r="12734">
          <cell r="F12734" t="str">
            <v>FRANCUEIL</v>
          </cell>
        </row>
        <row r="12735">
          <cell r="F12735" t="str">
            <v>FRANEY</v>
          </cell>
        </row>
        <row r="12736">
          <cell r="F12736" t="str">
            <v>FRANGY</v>
          </cell>
        </row>
        <row r="12737">
          <cell r="F12737" t="str">
            <v>FRANGY-EN-BRESSE</v>
          </cell>
        </row>
        <row r="12738">
          <cell r="F12738" t="str">
            <v>FRANKEN</v>
          </cell>
        </row>
        <row r="12739">
          <cell r="F12739" t="str">
            <v>FRANLEU</v>
          </cell>
        </row>
        <row r="12740">
          <cell r="F12740" t="str">
            <v>FRANOIS</v>
          </cell>
        </row>
        <row r="12741">
          <cell r="F12741" t="str">
            <v>FRANQUEVIELLE</v>
          </cell>
        </row>
        <row r="12742">
          <cell r="F12742" t="str">
            <v>FRANQUEVILLE</v>
          </cell>
        </row>
        <row r="12743">
          <cell r="F12743" t="str">
            <v>FRANQUEVILLE</v>
          </cell>
        </row>
        <row r="12744">
          <cell r="F12744" t="str">
            <v>FRANQUEVILLE</v>
          </cell>
        </row>
        <row r="12745">
          <cell r="F12745" t="str">
            <v>FRANQUEVILLE-SAINT-PIERRE</v>
          </cell>
        </row>
        <row r="12746">
          <cell r="F12746" t="str">
            <v>FRANS</v>
          </cell>
        </row>
        <row r="12747">
          <cell r="F12747" t="str">
            <v>FRANSART</v>
          </cell>
        </row>
        <row r="12748">
          <cell r="F12748" t="str">
            <v>FRANSECHES</v>
          </cell>
        </row>
        <row r="12749">
          <cell r="F12749" t="str">
            <v>FRANSU</v>
          </cell>
        </row>
        <row r="12750">
          <cell r="F12750" t="str">
            <v>FRANSURES</v>
          </cell>
        </row>
        <row r="12751">
          <cell r="F12751" t="str">
            <v>FRANVILLERS</v>
          </cell>
        </row>
        <row r="12752">
          <cell r="F12752" t="str">
            <v>FRANXAULT</v>
          </cell>
        </row>
        <row r="12753">
          <cell r="F12753" t="str">
            <v>FRAPELLE</v>
          </cell>
        </row>
        <row r="12754">
          <cell r="F12754" t="str">
            <v>FRAQUELFING</v>
          </cell>
        </row>
        <row r="12755">
          <cell r="F12755" t="str">
            <v>FRAROZ</v>
          </cell>
        </row>
        <row r="12756">
          <cell r="F12756" t="str">
            <v>FRASNAY-REUGNY</v>
          </cell>
        </row>
        <row r="12757">
          <cell r="F12757" t="str">
            <v>FRASNE</v>
          </cell>
        </row>
        <row r="12758">
          <cell r="F12758" t="str">
            <v>FRASNE</v>
          </cell>
        </row>
        <row r="12759">
          <cell r="F12759" t="str">
            <v>FRASNEE</v>
          </cell>
        </row>
        <row r="12760">
          <cell r="F12760" t="str">
            <v>FRASNE-LE-CHATEAU</v>
          </cell>
        </row>
        <row r="12761">
          <cell r="F12761" t="str">
            <v>FRASNOIS</v>
          </cell>
        </row>
        <row r="12762">
          <cell r="F12762" t="str">
            <v>FRASNOY</v>
          </cell>
        </row>
        <row r="12763">
          <cell r="F12763" t="str">
            <v>FRASSETO</v>
          </cell>
        </row>
        <row r="12764">
          <cell r="F12764" t="str">
            <v>FRAUENBERG</v>
          </cell>
        </row>
        <row r="12765">
          <cell r="F12765" t="str">
            <v>FRAUSSEILLES</v>
          </cell>
        </row>
        <row r="12766">
          <cell r="F12766" t="str">
            <v>FRAVAUX</v>
          </cell>
        </row>
        <row r="12767">
          <cell r="F12767" t="str">
            <v>FRAYSSE</v>
          </cell>
        </row>
        <row r="12768">
          <cell r="F12768" t="str">
            <v>FRAYSSINET</v>
          </cell>
        </row>
        <row r="12769">
          <cell r="F12769" t="str">
            <v>FRAYSSINET-LE-GELAT</v>
          </cell>
        </row>
        <row r="12770">
          <cell r="F12770" t="str">
            <v>FRAYSSINHES</v>
          </cell>
        </row>
        <row r="12771">
          <cell r="F12771" t="str">
            <v>FRAZE</v>
          </cell>
        </row>
        <row r="12772">
          <cell r="F12772" t="str">
            <v>FREAUVILLE</v>
          </cell>
        </row>
        <row r="12773">
          <cell r="F12773" t="str">
            <v>FREBECOURT</v>
          </cell>
        </row>
        <row r="12774">
          <cell r="F12774" t="str">
            <v>FREBUANS</v>
          </cell>
        </row>
        <row r="12775">
          <cell r="F12775" t="str">
            <v>FRECHE</v>
          </cell>
        </row>
        <row r="12776">
          <cell r="F12776" t="str">
            <v>FRECHEDE</v>
          </cell>
        </row>
        <row r="12777">
          <cell r="F12777" t="str">
            <v>FRECHENCOURT</v>
          </cell>
        </row>
        <row r="12778">
          <cell r="F12778" t="str">
            <v>FRECHENDETS</v>
          </cell>
        </row>
        <row r="12779">
          <cell r="F12779" t="str">
            <v>FRECHET</v>
          </cell>
        </row>
        <row r="12780">
          <cell r="F12780" t="str">
            <v>FRECHET-AURE</v>
          </cell>
        </row>
        <row r="12781">
          <cell r="F12781" t="str">
            <v>FRECHOU</v>
          </cell>
        </row>
        <row r="12782">
          <cell r="F12782" t="str">
            <v>FRECHOU-FRECHET</v>
          </cell>
        </row>
        <row r="12783">
          <cell r="F12783" t="str">
            <v>FRECOURT</v>
          </cell>
        </row>
        <row r="12784">
          <cell r="F12784" t="str">
            <v>FREDERIC-FONTAINE</v>
          </cell>
        </row>
        <row r="12785">
          <cell r="F12785" t="str">
            <v>FREDIERE</v>
          </cell>
        </row>
        <row r="12786">
          <cell r="F12786" t="str">
            <v>FREDILLE</v>
          </cell>
        </row>
        <row r="12787">
          <cell r="F12787" t="str">
            <v>FREGIMONT</v>
          </cell>
        </row>
        <row r="12788">
          <cell r="F12788" t="str">
            <v>FREGOUVILLE</v>
          </cell>
        </row>
        <row r="12789">
          <cell r="F12789" t="str">
            <v>FREHEL</v>
          </cell>
        </row>
        <row r="12790">
          <cell r="F12790" t="str">
            <v>FREIGNE</v>
          </cell>
        </row>
        <row r="12791">
          <cell r="F12791" t="str">
            <v>FREISSINIERES</v>
          </cell>
        </row>
        <row r="12792">
          <cell r="F12792" t="str">
            <v>FREISSINOUSE</v>
          </cell>
        </row>
        <row r="12793">
          <cell r="F12793" t="str">
            <v>FREISTROFF</v>
          </cell>
        </row>
        <row r="12794">
          <cell r="F12794" t="str">
            <v>FREIX-ANGLARDS</v>
          </cell>
        </row>
        <row r="12795">
          <cell r="F12795" t="str">
            <v>FREJAIROLLES</v>
          </cell>
        </row>
        <row r="12796">
          <cell r="F12796" t="str">
            <v>FREJEVILLE</v>
          </cell>
        </row>
        <row r="12797">
          <cell r="F12797" t="str">
            <v>FREJUS</v>
          </cell>
        </row>
        <row r="12798">
          <cell r="F12798" t="str">
            <v>FRELAND</v>
          </cell>
        </row>
        <row r="12799">
          <cell r="F12799" t="str">
            <v>FRELINGHIEN</v>
          </cell>
        </row>
        <row r="12800">
          <cell r="F12800" t="str">
            <v>FREMAINVILLE</v>
          </cell>
        </row>
        <row r="12801">
          <cell r="F12801" t="str">
            <v>FREMECOURT</v>
          </cell>
        </row>
        <row r="12802">
          <cell r="F12802" t="str">
            <v>FREMENIL</v>
          </cell>
        </row>
        <row r="12803">
          <cell r="F12803" t="str">
            <v>FREMEREVILLE-SOUS-LES-COTES</v>
          </cell>
        </row>
        <row r="12804">
          <cell r="F12804" t="str">
            <v>FREMERY</v>
          </cell>
        </row>
        <row r="12805">
          <cell r="F12805" t="str">
            <v>FREMESTROFF</v>
          </cell>
        </row>
        <row r="12806">
          <cell r="F12806" t="str">
            <v>FREMICOURT</v>
          </cell>
        </row>
        <row r="12807">
          <cell r="F12807" t="str">
            <v>FREMIFONTAINE</v>
          </cell>
        </row>
        <row r="12808">
          <cell r="F12808" t="str">
            <v>FREMONTIERS</v>
          </cell>
        </row>
        <row r="12809">
          <cell r="F12809" t="str">
            <v>FREMONVILLE</v>
          </cell>
        </row>
        <row r="12810">
          <cell r="F12810" t="str">
            <v>FRENAYE</v>
          </cell>
        </row>
        <row r="12811">
          <cell r="F12811" t="str">
            <v>FRENCQ</v>
          </cell>
        </row>
        <row r="12812">
          <cell r="F12812" t="str">
            <v>FRENELLE-LA-GRANDE</v>
          </cell>
        </row>
        <row r="12813">
          <cell r="F12813" t="str">
            <v>FRENELLE-LA-PETITE</v>
          </cell>
        </row>
        <row r="12814">
          <cell r="F12814" t="str">
            <v>FRENES</v>
          </cell>
        </row>
        <row r="12815">
          <cell r="F12815" t="str">
            <v>FRENEUSE</v>
          </cell>
        </row>
        <row r="12816">
          <cell r="F12816" t="str">
            <v>FRENEUSE</v>
          </cell>
        </row>
        <row r="12817">
          <cell r="F12817" t="str">
            <v>FRENEUSE-SUR-RISLE</v>
          </cell>
        </row>
        <row r="12818">
          <cell r="F12818" t="str">
            <v>FRENEY</v>
          </cell>
        </row>
        <row r="12819">
          <cell r="F12819" t="str">
            <v>FRENEY-D'OISANS</v>
          </cell>
        </row>
        <row r="12820">
          <cell r="F12820" t="str">
            <v>FRENICHES</v>
          </cell>
        </row>
        <row r="12821">
          <cell r="F12821" t="str">
            <v>FRENOIS</v>
          </cell>
        </row>
        <row r="12822">
          <cell r="F12822" t="str">
            <v>FRENOIS</v>
          </cell>
        </row>
        <row r="12823">
          <cell r="F12823" t="str">
            <v>FRENOUVILLE</v>
          </cell>
        </row>
        <row r="12824">
          <cell r="F12824" t="str">
            <v>FREPILLON</v>
          </cell>
        </row>
        <row r="12825">
          <cell r="F12825" t="str">
            <v>FRESLES</v>
          </cell>
        </row>
        <row r="12826">
          <cell r="F12826" t="str">
            <v>FRESNAIE-FAYEL</v>
          </cell>
        </row>
        <row r="12827">
          <cell r="F12827" t="str">
            <v>FRESNAIS</v>
          </cell>
        </row>
        <row r="12828">
          <cell r="F12828" t="str">
            <v>FRESNAY</v>
          </cell>
        </row>
        <row r="12829">
          <cell r="F12829" t="str">
            <v>FRESNAYE-AU-SAUVAGE</v>
          </cell>
        </row>
        <row r="12830">
          <cell r="F12830" t="str">
            <v>FRESNAY-EN-RETZ</v>
          </cell>
        </row>
        <row r="12831">
          <cell r="F12831" t="str">
            <v>FRESNAYE-SUR-CHEDOUET</v>
          </cell>
        </row>
        <row r="12832">
          <cell r="F12832" t="str">
            <v>FRESNAY-LE-COMTE</v>
          </cell>
        </row>
        <row r="12833">
          <cell r="F12833" t="str">
            <v>FRESNAY-LE-GILMERT</v>
          </cell>
        </row>
        <row r="12834">
          <cell r="F12834" t="str">
            <v>FRESNAY-LE-LONG</v>
          </cell>
        </row>
        <row r="12835">
          <cell r="F12835" t="str">
            <v>FRESNAY-LE-SAMSON</v>
          </cell>
        </row>
        <row r="12836">
          <cell r="F12836" t="str">
            <v>FRESNAY-L'EVEQUE</v>
          </cell>
        </row>
        <row r="12837">
          <cell r="F12837" t="str">
            <v>FRESNAY-SUR-SARTHE</v>
          </cell>
        </row>
        <row r="12838">
          <cell r="F12838" t="str">
            <v>FRESNE</v>
          </cell>
        </row>
        <row r="12839">
          <cell r="F12839" t="str">
            <v>FRESNE</v>
          </cell>
        </row>
        <row r="12840">
          <cell r="F12840" t="str">
            <v>FRESNEAUX-MONTCHEVREUIL</v>
          </cell>
        </row>
        <row r="12841">
          <cell r="F12841" t="str">
            <v>FRESNE-CAMILLY</v>
          </cell>
        </row>
        <row r="12842">
          <cell r="F12842" t="str">
            <v>FRESNE-CAUVERVILLE</v>
          </cell>
        </row>
        <row r="12843">
          <cell r="F12843" t="str">
            <v>FRESNE-LA-MERE</v>
          </cell>
        </row>
        <row r="12844">
          <cell r="F12844" t="str">
            <v>FRESNE-L'ARCHEVEQUE</v>
          </cell>
        </row>
        <row r="12845">
          <cell r="F12845" t="str">
            <v>FRESNE-LEGUILLON</v>
          </cell>
        </row>
        <row r="12846">
          <cell r="F12846" t="str">
            <v>FRESNE-LE-PLAN</v>
          </cell>
        </row>
        <row r="12847">
          <cell r="F12847" t="str">
            <v>FRESNE-PORET</v>
          </cell>
        </row>
        <row r="12848">
          <cell r="F12848" t="str">
            <v>FRESNES</v>
          </cell>
        </row>
        <row r="12849">
          <cell r="F12849" t="str">
            <v>FRESNES</v>
          </cell>
        </row>
        <row r="12850">
          <cell r="F12850" t="str">
            <v>FRESNES</v>
          </cell>
        </row>
        <row r="12851">
          <cell r="F12851" t="str">
            <v>FRESNES</v>
          </cell>
        </row>
        <row r="12852">
          <cell r="F12852" t="str">
            <v>FRESNES</v>
          </cell>
        </row>
        <row r="12853">
          <cell r="F12853" t="str">
            <v>FRESNE-SAINT-MAMES</v>
          </cell>
        </row>
        <row r="12854">
          <cell r="F12854" t="str">
            <v>FRESNES-AU-MONT</v>
          </cell>
        </row>
        <row r="12855">
          <cell r="F12855" t="str">
            <v>FRESNES-EN-SAULNOIS</v>
          </cell>
        </row>
        <row r="12856">
          <cell r="F12856" t="str">
            <v>FRESNES-EN-TARDENOIS</v>
          </cell>
        </row>
        <row r="12857">
          <cell r="F12857" t="str">
            <v>FRESNES-EN-WOEVRE</v>
          </cell>
        </row>
        <row r="12858">
          <cell r="F12858" t="str">
            <v>FRESNES-LES-MONTAUBAN</v>
          </cell>
        </row>
        <row r="12859">
          <cell r="F12859" t="str">
            <v>FRESNES-LES-REIMS</v>
          </cell>
        </row>
        <row r="12860">
          <cell r="F12860" t="str">
            <v>FRESNES-MAZANCOURT</v>
          </cell>
        </row>
        <row r="12861">
          <cell r="F12861" t="str">
            <v>FRESNES-SUR-APANCE</v>
          </cell>
        </row>
        <row r="12862">
          <cell r="F12862" t="str">
            <v>FRESNES-SUR-ESCAUT</v>
          </cell>
        </row>
        <row r="12863">
          <cell r="F12863" t="str">
            <v>FRESNES-SUR-MARNE</v>
          </cell>
        </row>
        <row r="12864">
          <cell r="F12864" t="str">
            <v>FRESNES-TILLOLOY</v>
          </cell>
        </row>
        <row r="12865">
          <cell r="F12865" t="str">
            <v>FRESNE-SUR-LOIRE</v>
          </cell>
        </row>
        <row r="12866">
          <cell r="F12866" t="str">
            <v>FRESNEVILLE</v>
          </cell>
        </row>
        <row r="12867">
          <cell r="F12867" t="str">
            <v>FRESNEY</v>
          </cell>
        </row>
        <row r="12868">
          <cell r="F12868" t="str">
            <v>FRESNEY-LE-PUCEUX</v>
          </cell>
        </row>
        <row r="12869">
          <cell r="F12869" t="str">
            <v>FRESNEY-LE-VIEUX</v>
          </cell>
        </row>
        <row r="12870">
          <cell r="F12870" t="str">
            <v>FRESNICOURT-LE-DOLMEN</v>
          </cell>
        </row>
        <row r="12871">
          <cell r="F12871" t="str">
            <v>FRESNIERES</v>
          </cell>
        </row>
        <row r="12872">
          <cell r="F12872" t="str">
            <v>FRESNOIS-LA-MONTAGNE</v>
          </cell>
        </row>
        <row r="12873">
          <cell r="F12873" t="str">
            <v>FRESNOY</v>
          </cell>
        </row>
        <row r="12874">
          <cell r="F12874" t="str">
            <v>FRESNOY-ANDAINVILLE</v>
          </cell>
        </row>
        <row r="12875">
          <cell r="F12875" t="str">
            <v>FRESNOY-AU-VAL</v>
          </cell>
        </row>
        <row r="12876">
          <cell r="F12876" t="str">
            <v>FRESNOY-EN-CHAUSSEE</v>
          </cell>
        </row>
        <row r="12877">
          <cell r="F12877" t="str">
            <v>FRESNOY-EN-GOHELLE</v>
          </cell>
        </row>
        <row r="12878">
          <cell r="F12878" t="str">
            <v>FRESNOY-EN-THELLE</v>
          </cell>
        </row>
        <row r="12879">
          <cell r="F12879" t="str">
            <v>FRESNOY-FOLNY</v>
          </cell>
        </row>
        <row r="12880">
          <cell r="F12880" t="str">
            <v>FRESNOY-LA-RIVIERE</v>
          </cell>
        </row>
        <row r="12881">
          <cell r="F12881" t="str">
            <v>FRESNOY-LE-CHATEAU</v>
          </cell>
        </row>
        <row r="12882">
          <cell r="F12882" t="str">
            <v>FRESNOY-LE-GRAND</v>
          </cell>
        </row>
        <row r="12883">
          <cell r="F12883" t="str">
            <v>FRESNOY-LE-LUAT</v>
          </cell>
        </row>
        <row r="12884">
          <cell r="F12884" t="str">
            <v>FRESNOY-LES-ROYE</v>
          </cell>
        </row>
        <row r="12885">
          <cell r="F12885" t="str">
            <v>FRESPECH</v>
          </cell>
        </row>
        <row r="12886">
          <cell r="F12886" t="str">
            <v>FRESQUIENNE</v>
          </cell>
        </row>
        <row r="12887">
          <cell r="F12887" t="str">
            <v>FRESSAC</v>
          </cell>
        </row>
        <row r="12888">
          <cell r="F12888" t="str">
            <v>FRESSAIN</v>
          </cell>
        </row>
        <row r="12889">
          <cell r="F12889" t="str">
            <v>FRESSANCOURT</v>
          </cell>
        </row>
        <row r="12890">
          <cell r="F12890" t="str">
            <v>FRESSE</v>
          </cell>
        </row>
        <row r="12891">
          <cell r="F12891" t="str">
            <v>FRESSELINES</v>
          </cell>
        </row>
        <row r="12892">
          <cell r="F12892" t="str">
            <v>FRESSENNEVILLE</v>
          </cell>
        </row>
        <row r="12893">
          <cell r="F12893" t="str">
            <v>FRESSE-SUR-MOSELLE</v>
          </cell>
        </row>
        <row r="12894">
          <cell r="F12894" t="str">
            <v>FRESSIES</v>
          </cell>
        </row>
        <row r="12895">
          <cell r="F12895" t="str">
            <v>FRESSIN</v>
          </cell>
        </row>
        <row r="12896">
          <cell r="F12896" t="str">
            <v>FRESSINES</v>
          </cell>
        </row>
        <row r="12897">
          <cell r="F12897" t="str">
            <v>FRESTOY-VAUX</v>
          </cell>
        </row>
        <row r="12898">
          <cell r="F12898" t="str">
            <v>FRESVILLE</v>
          </cell>
        </row>
        <row r="12899">
          <cell r="F12899" t="str">
            <v>FRETERIVE</v>
          </cell>
        </row>
        <row r="12900">
          <cell r="F12900" t="str">
            <v>FRETEVAL</v>
          </cell>
        </row>
        <row r="12901">
          <cell r="F12901" t="str">
            <v>FRETHUN</v>
          </cell>
        </row>
        <row r="12902">
          <cell r="F12902" t="str">
            <v>FRETIGNEY-ET-VELLOREILLE</v>
          </cell>
        </row>
        <row r="12903">
          <cell r="F12903" t="str">
            <v>FRETIGNY</v>
          </cell>
        </row>
        <row r="12904">
          <cell r="F12904" t="str">
            <v>FRETIN</v>
          </cell>
        </row>
        <row r="12905">
          <cell r="F12905" t="str">
            <v>FRETOY</v>
          </cell>
        </row>
        <row r="12906">
          <cell r="F12906" t="str">
            <v>FRETOY-LE-CHATEAU</v>
          </cell>
        </row>
        <row r="12907">
          <cell r="F12907" t="str">
            <v>FRETTE</v>
          </cell>
        </row>
        <row r="12908">
          <cell r="F12908" t="str">
            <v>FRETTE</v>
          </cell>
        </row>
        <row r="12909">
          <cell r="F12909" t="str">
            <v>FRETTECUISSE</v>
          </cell>
        </row>
        <row r="12910">
          <cell r="F12910" t="str">
            <v>FRETTEMEULE</v>
          </cell>
        </row>
        <row r="12911">
          <cell r="F12911" t="str">
            <v>FRETTERANS</v>
          </cell>
        </row>
        <row r="12912">
          <cell r="F12912" t="str">
            <v>FRETTE-SUR-SEINE</v>
          </cell>
        </row>
        <row r="12913">
          <cell r="F12913" t="str">
            <v>FRETY</v>
          </cell>
        </row>
        <row r="12914">
          <cell r="F12914" t="str">
            <v>FREULLEVILLE</v>
          </cell>
        </row>
        <row r="12915">
          <cell r="F12915" t="str">
            <v>FREVENT</v>
          </cell>
        </row>
        <row r="12916">
          <cell r="F12916" t="str">
            <v>FREVILLE</v>
          </cell>
        </row>
        <row r="12917">
          <cell r="F12917" t="str">
            <v>FREVILLE</v>
          </cell>
        </row>
        <row r="12918">
          <cell r="F12918" t="str">
            <v>FREVILLE-DU-GATINAIS</v>
          </cell>
        </row>
        <row r="12919">
          <cell r="F12919" t="str">
            <v>FREVILLERS</v>
          </cell>
        </row>
        <row r="12920">
          <cell r="F12920" t="str">
            <v>FREVIN-CAPELLE</v>
          </cell>
        </row>
        <row r="12921">
          <cell r="F12921" t="str">
            <v>FREYBOUSE</v>
          </cell>
        </row>
        <row r="12922">
          <cell r="F12922" t="str">
            <v>FREYCENET-LA-CUCHE</v>
          </cell>
        </row>
        <row r="12923">
          <cell r="F12923" t="str">
            <v>FREYCENET-LA-TOUR</v>
          </cell>
        </row>
        <row r="12924">
          <cell r="F12924" t="str">
            <v>FREYCHENET</v>
          </cell>
        </row>
        <row r="12925">
          <cell r="F12925" t="str">
            <v>FREYMING-MERLEBACH</v>
          </cell>
        </row>
        <row r="12926">
          <cell r="F12926" t="str">
            <v>FREYSSENET</v>
          </cell>
        </row>
        <row r="12927">
          <cell r="F12927" t="str">
            <v>FRIAIZE</v>
          </cell>
        </row>
        <row r="12928">
          <cell r="F12928" t="str">
            <v>FRIARDEL</v>
          </cell>
        </row>
        <row r="12929">
          <cell r="F12929" t="str">
            <v>FRIAUCOURT</v>
          </cell>
        </row>
        <row r="12930">
          <cell r="F12930" t="str">
            <v>FRIAUVILLE</v>
          </cell>
        </row>
        <row r="12931">
          <cell r="F12931" t="str">
            <v>FRIBOURG</v>
          </cell>
        </row>
        <row r="12932">
          <cell r="F12932" t="str">
            <v>FRICAMPS</v>
          </cell>
        </row>
        <row r="12933">
          <cell r="F12933" t="str">
            <v>FRICHEMESNIL</v>
          </cell>
        </row>
        <row r="12934">
          <cell r="F12934" t="str">
            <v>FRICOURT</v>
          </cell>
        </row>
        <row r="12935">
          <cell r="F12935" t="str">
            <v>FRIDEFONT</v>
          </cell>
        </row>
        <row r="12936">
          <cell r="F12936" t="str">
            <v>FRIEDOLSHEIM</v>
          </cell>
        </row>
        <row r="12937">
          <cell r="F12937" t="str">
            <v>FRIERES-FAILLOUEL</v>
          </cell>
        </row>
        <row r="12938">
          <cell r="F12938" t="str">
            <v>FRIESEN</v>
          </cell>
        </row>
        <row r="12939">
          <cell r="F12939" t="str">
            <v>FRIESENHEIM</v>
          </cell>
        </row>
        <row r="12940">
          <cell r="F12940" t="str">
            <v>FRIGNICOURT</v>
          </cell>
        </row>
        <row r="12941">
          <cell r="F12941" t="str">
            <v>FRISE</v>
          </cell>
        </row>
        <row r="12942">
          <cell r="F12942" t="str">
            <v>FRIVILLE-ESCARBOTIN</v>
          </cell>
        </row>
        <row r="12943">
          <cell r="F12943" t="str">
            <v>FRIZON</v>
          </cell>
        </row>
        <row r="12944">
          <cell r="F12944" t="str">
            <v>FROBERVILLE</v>
          </cell>
        </row>
        <row r="12945">
          <cell r="F12945" t="str">
            <v>FROCOURT</v>
          </cell>
        </row>
        <row r="12946">
          <cell r="F12946" t="str">
            <v>FROENINGEN</v>
          </cell>
        </row>
        <row r="12947">
          <cell r="F12947" t="str">
            <v>FROESCHWILLER</v>
          </cell>
        </row>
        <row r="12948">
          <cell r="F12948" t="str">
            <v>FROGES</v>
          </cell>
        </row>
        <row r="12949">
          <cell r="F12949" t="str">
            <v>FROHEN-LE-GRAND</v>
          </cell>
        </row>
        <row r="12950">
          <cell r="F12950" t="str">
            <v>FROHEN-LE-PETIT</v>
          </cell>
        </row>
        <row r="12951">
          <cell r="F12951" t="str">
            <v>FROHMUHL</v>
          </cell>
        </row>
        <row r="12952">
          <cell r="F12952" t="str">
            <v>FROIDECONCHE</v>
          </cell>
        </row>
        <row r="12953">
          <cell r="F12953" t="str">
            <v>FROIDEFONTAINE</v>
          </cell>
        </row>
        <row r="12954">
          <cell r="F12954" t="str">
            <v>FROIDESTREES</v>
          </cell>
        </row>
        <row r="12955">
          <cell r="F12955" t="str">
            <v>FROIDETERRE</v>
          </cell>
        </row>
        <row r="12956">
          <cell r="F12956" t="str">
            <v>FROIDEVAUX</v>
          </cell>
        </row>
        <row r="12957">
          <cell r="F12957" t="str">
            <v>FROIDEVILLE</v>
          </cell>
        </row>
        <row r="12958">
          <cell r="F12958" t="str">
            <v>FROIDFOND</v>
          </cell>
        </row>
        <row r="12959">
          <cell r="F12959" t="str">
            <v>FROIDMONT-COHARTILLE</v>
          </cell>
        </row>
        <row r="12960">
          <cell r="F12960" t="str">
            <v>FROIDOS</v>
          </cell>
        </row>
        <row r="12961">
          <cell r="F12961" t="str">
            <v>FROISSY</v>
          </cell>
        </row>
        <row r="12962">
          <cell r="F12962" t="str">
            <v>FROLOIS</v>
          </cell>
        </row>
        <row r="12963">
          <cell r="F12963" t="str">
            <v>FROLOIS</v>
          </cell>
        </row>
        <row r="12964">
          <cell r="F12964" t="str">
            <v>FROMELENNES</v>
          </cell>
        </row>
        <row r="12965">
          <cell r="F12965" t="str">
            <v>FROMELLES</v>
          </cell>
        </row>
        <row r="12966">
          <cell r="F12966" t="str">
            <v>FROMENTAL</v>
          </cell>
        </row>
        <row r="12967">
          <cell r="F12967" t="str">
            <v>FROMENTIERES</v>
          </cell>
        </row>
        <row r="12968">
          <cell r="F12968" t="str">
            <v>FROMENTIERES</v>
          </cell>
        </row>
        <row r="12969">
          <cell r="F12969" t="str">
            <v>FROMEREVILLE-LES-VALLONS</v>
          </cell>
        </row>
        <row r="12970">
          <cell r="F12970" t="str">
            <v>FROMEZEY</v>
          </cell>
        </row>
        <row r="12971">
          <cell r="F12971" t="str">
            <v>FROMONT</v>
          </cell>
        </row>
        <row r="12972">
          <cell r="F12972" t="str">
            <v>FROMY</v>
          </cell>
        </row>
        <row r="12973">
          <cell r="F12973" t="str">
            <v>FRONCLES</v>
          </cell>
        </row>
        <row r="12974">
          <cell r="F12974" t="str">
            <v>FRONSAC</v>
          </cell>
        </row>
        <row r="12975">
          <cell r="F12975" t="str">
            <v>FRONSAC</v>
          </cell>
        </row>
        <row r="12976">
          <cell r="F12976" t="str">
            <v>FRONTENAC</v>
          </cell>
        </row>
        <row r="12977">
          <cell r="F12977" t="str">
            <v>FRONTENAC</v>
          </cell>
        </row>
        <row r="12978">
          <cell r="F12978" t="str">
            <v>FRONTENARD</v>
          </cell>
        </row>
        <row r="12979">
          <cell r="F12979" t="str">
            <v>FRONTENAS</v>
          </cell>
        </row>
        <row r="12980">
          <cell r="F12980" t="str">
            <v>FRONTENAUD</v>
          </cell>
        </row>
        <row r="12981">
          <cell r="F12981" t="str">
            <v>FRONTENAY</v>
          </cell>
        </row>
        <row r="12982">
          <cell r="F12982" t="str">
            <v>FRONTENAY-ROHAN-ROHAN</v>
          </cell>
        </row>
        <row r="12983">
          <cell r="F12983" t="str">
            <v>FRONTENEX</v>
          </cell>
        </row>
        <row r="12984">
          <cell r="F12984" t="str">
            <v>FRONTIGNAN</v>
          </cell>
        </row>
        <row r="12985">
          <cell r="F12985" t="str">
            <v>FRONTIGNAN-DE-COMMINGES</v>
          </cell>
        </row>
        <row r="12986">
          <cell r="F12986" t="str">
            <v>FRONTIGNAN-SAVES</v>
          </cell>
        </row>
        <row r="12987">
          <cell r="F12987" t="str">
            <v>FRONTON</v>
          </cell>
        </row>
        <row r="12988">
          <cell r="F12988" t="str">
            <v>FRONTONAS</v>
          </cell>
        </row>
        <row r="12989">
          <cell r="F12989" t="str">
            <v>FRONVILLE</v>
          </cell>
        </row>
        <row r="12990">
          <cell r="F12990" t="str">
            <v>FROSSAY</v>
          </cell>
        </row>
        <row r="12991">
          <cell r="F12991" t="str">
            <v>FROTEY-LES-LURE</v>
          </cell>
        </row>
        <row r="12992">
          <cell r="F12992" t="str">
            <v>FROTEY-LES-VESOUL</v>
          </cell>
        </row>
        <row r="12993">
          <cell r="F12993" t="str">
            <v>FROUARD</v>
          </cell>
        </row>
        <row r="12994">
          <cell r="F12994" t="str">
            <v>FROUVILLE</v>
          </cell>
        </row>
        <row r="12995">
          <cell r="F12995" t="str">
            <v>FROUZINS</v>
          </cell>
        </row>
        <row r="12996">
          <cell r="F12996" t="str">
            <v>FROVILLE</v>
          </cell>
        </row>
        <row r="12997">
          <cell r="F12997" t="str">
            <v>FROYELLES</v>
          </cell>
        </row>
        <row r="12998">
          <cell r="F12998" t="str">
            <v>FROZES</v>
          </cell>
        </row>
        <row r="12999">
          <cell r="F12999" t="str">
            <v>FRUCOURT</v>
          </cell>
        </row>
        <row r="13000">
          <cell r="F13000" t="str">
            <v>FRUGERES-LES-MINES</v>
          </cell>
        </row>
        <row r="13001">
          <cell r="F13001" t="str">
            <v>FRUGES</v>
          </cell>
        </row>
        <row r="13002">
          <cell r="F13002" t="str">
            <v>FRUGIERES-LE-PIN</v>
          </cell>
        </row>
        <row r="13003">
          <cell r="F13003" t="str">
            <v>FRUNCE</v>
          </cell>
        </row>
        <row r="13004">
          <cell r="F13004" t="str">
            <v>FRY</v>
          </cell>
        </row>
        <row r="13005">
          <cell r="F13005" t="str">
            <v>FUANS</v>
          </cell>
        </row>
        <row r="13006">
          <cell r="F13006" t="str">
            <v>FUBLAINES</v>
          </cell>
        </row>
        <row r="13007">
          <cell r="F13007" t="str">
            <v>FUGERET</v>
          </cell>
        </row>
        <row r="13008">
          <cell r="F13008" t="str">
            <v>FUILET</v>
          </cell>
        </row>
        <row r="13009">
          <cell r="F13009" t="str">
            <v>FUILLA</v>
          </cell>
        </row>
        <row r="13010">
          <cell r="F13010" t="str">
            <v>FUISSE</v>
          </cell>
        </row>
        <row r="13011">
          <cell r="F13011" t="str">
            <v>FULIGNY</v>
          </cell>
        </row>
        <row r="13012">
          <cell r="F13012" t="str">
            <v>FULLEREN</v>
          </cell>
        </row>
        <row r="13013">
          <cell r="F13013" t="str">
            <v>FULTOT</v>
          </cell>
        </row>
        <row r="13014">
          <cell r="F13014" t="str">
            <v>FULVY</v>
          </cell>
        </row>
        <row r="13015">
          <cell r="F13015" t="str">
            <v>FUMAY</v>
          </cell>
        </row>
        <row r="13016">
          <cell r="F13016" t="str">
            <v>FUMEL</v>
          </cell>
        </row>
        <row r="13017">
          <cell r="F13017" t="str">
            <v>FUMICHON</v>
          </cell>
        </row>
        <row r="13018">
          <cell r="F13018" t="str">
            <v>FURCHHAUSEN</v>
          </cell>
        </row>
        <row r="13019">
          <cell r="F13019" t="str">
            <v>FURDENHEIM</v>
          </cell>
        </row>
        <row r="13020">
          <cell r="F13020" t="str">
            <v>FURIANI</v>
          </cell>
        </row>
        <row r="13021">
          <cell r="F13021" t="str">
            <v>FURMEYER</v>
          </cell>
        </row>
        <row r="13022">
          <cell r="F13022" t="str">
            <v>FUSSEY</v>
          </cell>
        </row>
        <row r="13023">
          <cell r="F13023" t="str">
            <v>FUSSY</v>
          </cell>
        </row>
        <row r="13024">
          <cell r="F13024" t="str">
            <v>FUSTEROUAU</v>
          </cell>
        </row>
        <row r="13025">
          <cell r="F13025" t="str">
            <v>FUSTIGNAC</v>
          </cell>
        </row>
        <row r="13026">
          <cell r="F13026" t="str">
            <v>FUTEAU</v>
          </cell>
        </row>
        <row r="13027">
          <cell r="F13027" t="str">
            <v>FUVEAU</v>
          </cell>
        </row>
        <row r="13028">
          <cell r="F13028" t="str">
            <v>FYE</v>
          </cell>
        </row>
        <row r="13029">
          <cell r="F13029" t="str">
            <v>GAAS</v>
          </cell>
        </row>
        <row r="13030">
          <cell r="F13030" t="str">
            <v>GABARNAC</v>
          </cell>
        </row>
        <row r="13031">
          <cell r="F13031" t="str">
            <v>GABARRET</v>
          </cell>
        </row>
        <row r="13032">
          <cell r="F13032" t="str">
            <v>GABASTON</v>
          </cell>
        </row>
        <row r="13033">
          <cell r="F13033" t="str">
            <v>GABAT</v>
          </cell>
        </row>
        <row r="13034">
          <cell r="F13034" t="str">
            <v>GABIAN</v>
          </cell>
        </row>
        <row r="13035">
          <cell r="F13035" t="str">
            <v>GABILLOU</v>
          </cell>
        </row>
        <row r="13036">
          <cell r="F13036" t="str">
            <v>GABRE</v>
          </cell>
        </row>
        <row r="13037">
          <cell r="F13037" t="str">
            <v>GABRIAC</v>
          </cell>
        </row>
        <row r="13038">
          <cell r="F13038" t="str">
            <v>GABRIAC</v>
          </cell>
        </row>
        <row r="13039">
          <cell r="F13039" t="str">
            <v>GABRIAS</v>
          </cell>
        </row>
        <row r="13040">
          <cell r="F13040" t="str">
            <v>GACE</v>
          </cell>
        </row>
        <row r="13041">
          <cell r="F13041" t="str">
            <v>GACILLY</v>
          </cell>
        </row>
        <row r="13042">
          <cell r="F13042" t="str">
            <v>GACOGNE</v>
          </cell>
        </row>
        <row r="13043">
          <cell r="F13043" t="str">
            <v>GADANCOURT</v>
          </cell>
        </row>
        <row r="13044">
          <cell r="F13044" t="str">
            <v>GADENCOURT</v>
          </cell>
        </row>
        <row r="13045">
          <cell r="F13045" t="str">
            <v>GAEL</v>
          </cell>
        </row>
        <row r="13046">
          <cell r="F13046" t="str">
            <v>GAGEAC-ET-ROUILLAC</v>
          </cell>
        </row>
        <row r="13047">
          <cell r="F13047" t="str">
            <v>GAGNAC-SUR-CERE</v>
          </cell>
        </row>
        <row r="13048">
          <cell r="F13048" t="str">
            <v>GAGNAC-SUR-GARONNE</v>
          </cell>
        </row>
        <row r="13049">
          <cell r="F13049" t="str">
            <v>GAGNIERES</v>
          </cell>
        </row>
        <row r="13050">
          <cell r="F13050" t="str">
            <v>GAGNY</v>
          </cell>
        </row>
        <row r="13051">
          <cell r="F13051" t="str">
            <v>GAHARD</v>
          </cell>
        </row>
        <row r="13052">
          <cell r="F13052" t="str">
            <v>GAILHAN</v>
          </cell>
        </row>
        <row r="13053">
          <cell r="F13053" t="str">
            <v>GAILLAC</v>
          </cell>
        </row>
        <row r="13054">
          <cell r="F13054" t="str">
            <v>GAILLAC-D'AVEYRON</v>
          </cell>
        </row>
        <row r="13055">
          <cell r="F13055" t="str">
            <v>GAILLAC-TOULZA</v>
          </cell>
        </row>
        <row r="13056">
          <cell r="F13056" t="str">
            <v>GAILLAGOS</v>
          </cell>
        </row>
        <row r="13057">
          <cell r="F13057" t="str">
            <v>GAILLAN-EN-MEDOC</v>
          </cell>
        </row>
        <row r="13058">
          <cell r="F13058" t="str">
            <v>GAILLARD</v>
          </cell>
        </row>
        <row r="13059">
          <cell r="F13059" t="str">
            <v>GAILLARDBOIS-CRESSENVILLE</v>
          </cell>
        </row>
        <row r="13060">
          <cell r="F13060" t="str">
            <v>GAILLARDE</v>
          </cell>
        </row>
        <row r="13061">
          <cell r="F13061" t="str">
            <v>GAILLEFONTAINE</v>
          </cell>
        </row>
        <row r="13062">
          <cell r="F13062" t="str">
            <v>GAILLERES</v>
          </cell>
        </row>
        <row r="13063">
          <cell r="F13063" t="str">
            <v>GAILLON</v>
          </cell>
        </row>
        <row r="13064">
          <cell r="F13064" t="str">
            <v>GAILLON-SUR-MONTCIENT</v>
          </cell>
        </row>
        <row r="13065">
          <cell r="F13065" t="str">
            <v>GAINNEVILLE</v>
          </cell>
        </row>
        <row r="13066">
          <cell r="F13066" t="str">
            <v>GAJAC</v>
          </cell>
        </row>
        <row r="13067">
          <cell r="F13067" t="str">
            <v>GAJA-ET-VILLEDIEU</v>
          </cell>
        </row>
        <row r="13068">
          <cell r="F13068" t="str">
            <v>GAJA-LA-SELVE</v>
          </cell>
        </row>
        <row r="13069">
          <cell r="F13069" t="str">
            <v>GAJAN</v>
          </cell>
        </row>
        <row r="13070">
          <cell r="F13070" t="str">
            <v>GAJAN</v>
          </cell>
        </row>
        <row r="13071">
          <cell r="F13071" t="str">
            <v>GAJOUBERT</v>
          </cell>
        </row>
        <row r="13072">
          <cell r="F13072" t="str">
            <v>GALAMETZ</v>
          </cell>
        </row>
        <row r="13073">
          <cell r="F13073" t="str">
            <v>GALAN</v>
          </cell>
        </row>
        <row r="13074">
          <cell r="F13074" t="str">
            <v>GALAPIAN</v>
          </cell>
        </row>
        <row r="13075">
          <cell r="F13075" t="str">
            <v>GALARGUES</v>
          </cell>
        </row>
        <row r="13076">
          <cell r="F13076" t="str">
            <v>GALERIA</v>
          </cell>
        </row>
        <row r="13077">
          <cell r="F13077" t="str">
            <v>GALEY</v>
          </cell>
        </row>
        <row r="13078">
          <cell r="F13078" t="str">
            <v>GALEZ</v>
          </cell>
        </row>
        <row r="13079">
          <cell r="F13079" t="str">
            <v>GALFINGUE</v>
          </cell>
        </row>
        <row r="13080">
          <cell r="F13080" t="str">
            <v>GALGAN</v>
          </cell>
        </row>
        <row r="13081">
          <cell r="F13081" t="str">
            <v>GALGON</v>
          </cell>
        </row>
        <row r="13082">
          <cell r="F13082" t="str">
            <v>GALIAX</v>
          </cell>
        </row>
        <row r="13083">
          <cell r="F13083" t="str">
            <v>GALIE</v>
          </cell>
        </row>
        <row r="13084">
          <cell r="F13084" t="str">
            <v>GALINAGUES</v>
          </cell>
        </row>
        <row r="13085">
          <cell r="F13085" t="str">
            <v>GALLARDON</v>
          </cell>
        </row>
        <row r="13086">
          <cell r="F13086" t="str">
            <v>GALLARGUES-LE-MONTUEUX</v>
          </cell>
        </row>
        <row r="13087">
          <cell r="F13087" t="str">
            <v>GALLET</v>
          </cell>
        </row>
        <row r="13088">
          <cell r="F13088" t="str">
            <v>GALLUIS</v>
          </cell>
        </row>
        <row r="13089">
          <cell r="F13089" t="str">
            <v>GAMACHES</v>
          </cell>
        </row>
        <row r="13090">
          <cell r="F13090" t="str">
            <v>GAMACHES-EN-VEXIN</v>
          </cell>
        </row>
        <row r="13091">
          <cell r="F13091" t="str">
            <v>GAMARDE-LES-BAINS</v>
          </cell>
        </row>
        <row r="13092">
          <cell r="F13092" t="str">
            <v>GAMARTHE</v>
          </cell>
        </row>
        <row r="13093">
          <cell r="F13093" t="str">
            <v>GAMBAIS</v>
          </cell>
        </row>
        <row r="13094">
          <cell r="F13094" t="str">
            <v>GAMBAISEUIL</v>
          </cell>
        </row>
        <row r="13095">
          <cell r="F13095" t="str">
            <v>GAMBSHEIM</v>
          </cell>
        </row>
        <row r="13096">
          <cell r="F13096" t="str">
            <v>GAN</v>
          </cell>
        </row>
        <row r="13097">
          <cell r="F13097" t="str">
            <v>GANAC</v>
          </cell>
        </row>
        <row r="13098">
          <cell r="F13098" t="str">
            <v>GANAGOBIE</v>
          </cell>
        </row>
        <row r="13099">
          <cell r="F13099" t="str">
            <v>GANCOURT-SAINT-ETIENNE</v>
          </cell>
        </row>
        <row r="13100">
          <cell r="F13100" t="str">
            <v>GANDELAIN</v>
          </cell>
        </row>
        <row r="13101">
          <cell r="F13101" t="str">
            <v>GANDELU</v>
          </cell>
        </row>
        <row r="13102">
          <cell r="F13102" t="str">
            <v>GANDRANGE</v>
          </cell>
        </row>
        <row r="13103">
          <cell r="F13103" t="str">
            <v>GANGES</v>
          </cell>
        </row>
        <row r="13104">
          <cell r="F13104" t="str">
            <v>GANNAT</v>
          </cell>
        </row>
        <row r="13105">
          <cell r="F13105" t="str">
            <v>GANNAY-SUR-LOIRE</v>
          </cell>
        </row>
        <row r="13106">
          <cell r="F13106" t="str">
            <v>GANNES</v>
          </cell>
        </row>
        <row r="13107">
          <cell r="F13107" t="str">
            <v>GANS</v>
          </cell>
        </row>
        <row r="13108">
          <cell r="F13108" t="str">
            <v>GANTIES</v>
          </cell>
        </row>
        <row r="13109">
          <cell r="F13109" t="str">
            <v>GANZEVILLE</v>
          </cell>
        </row>
        <row r="13110">
          <cell r="F13110" t="str">
            <v>GAP</v>
          </cell>
        </row>
        <row r="13111">
          <cell r="F13111" t="str">
            <v>GAPENNES</v>
          </cell>
        </row>
        <row r="13112">
          <cell r="F13112" t="str">
            <v>GAPREE</v>
          </cell>
        </row>
        <row r="13113">
          <cell r="F13113" t="str">
            <v>GARAC</v>
          </cell>
        </row>
        <row r="13114">
          <cell r="F13114" t="str">
            <v>GARANCIERES</v>
          </cell>
        </row>
        <row r="13115">
          <cell r="F13115" t="str">
            <v>GARANCIERES-EN-BEAUCE</v>
          </cell>
        </row>
        <row r="13116">
          <cell r="F13116" t="str">
            <v>GARANCIERES-EN-DROUAIS</v>
          </cell>
        </row>
        <row r="13117">
          <cell r="F13117" t="str">
            <v>GARANOU</v>
          </cell>
        </row>
        <row r="13118">
          <cell r="F13118" t="str">
            <v>GARAT</v>
          </cell>
        </row>
        <row r="13119">
          <cell r="F13119" t="str">
            <v>GARCELLES-SECQUEVILLE</v>
          </cell>
        </row>
        <row r="13120">
          <cell r="F13120" t="str">
            <v>GARCHES</v>
          </cell>
        </row>
        <row r="13121">
          <cell r="F13121" t="str">
            <v>GARCHIZY</v>
          </cell>
        </row>
        <row r="13122">
          <cell r="F13122" t="str">
            <v>GARCHY</v>
          </cell>
        </row>
        <row r="13123">
          <cell r="F13123" t="str">
            <v>GARDANNE</v>
          </cell>
        </row>
        <row r="13124">
          <cell r="F13124" t="str">
            <v>GARDE</v>
          </cell>
        </row>
        <row r="13125">
          <cell r="F13125" t="str">
            <v>GARDE</v>
          </cell>
        </row>
        <row r="13126">
          <cell r="F13126" t="str">
            <v>GARDE</v>
          </cell>
        </row>
        <row r="13127">
          <cell r="F13127" t="str">
            <v>GARDE-ADHEMAR</v>
          </cell>
        </row>
        <row r="13128">
          <cell r="F13128" t="str">
            <v>GARDEFORT</v>
          </cell>
        </row>
        <row r="13129">
          <cell r="F13129" t="str">
            <v>GARDE-FREINET</v>
          </cell>
        </row>
        <row r="13130">
          <cell r="F13130" t="str">
            <v>GARDEGAN-ET-TOURTIRAC</v>
          </cell>
        </row>
        <row r="13131">
          <cell r="F13131" t="str">
            <v>GARDERES</v>
          </cell>
        </row>
        <row r="13132">
          <cell r="F13132" t="str">
            <v>GARDES-LE-PONTAROUX</v>
          </cell>
        </row>
        <row r="13133">
          <cell r="F13133" t="str">
            <v>GARDIE</v>
          </cell>
        </row>
        <row r="13134">
          <cell r="F13134" t="str">
            <v>GARDONNE</v>
          </cell>
        </row>
        <row r="13135">
          <cell r="F13135" t="str">
            <v>GARDOUCH</v>
          </cell>
        </row>
        <row r="13136">
          <cell r="F13136" t="str">
            <v>GAREIN</v>
          </cell>
        </row>
        <row r="13137">
          <cell r="F13137" t="str">
            <v>GARENCIERES</v>
          </cell>
        </row>
        <row r="13138">
          <cell r="F13138" t="str">
            <v>GARENNE-COLOMBES</v>
          </cell>
        </row>
        <row r="13139">
          <cell r="F13139" t="str">
            <v>GARENNES-SUR-EURE</v>
          </cell>
        </row>
        <row r="13140">
          <cell r="F13140" t="str">
            <v>GARENTREVILLE</v>
          </cell>
        </row>
        <row r="13141">
          <cell r="F13141" t="str">
            <v>GAREOULT</v>
          </cell>
        </row>
        <row r="13142">
          <cell r="F13142" t="str">
            <v>GARGANVILLAR</v>
          </cell>
        </row>
        <row r="13143">
          <cell r="F13143" t="str">
            <v>GARGAS</v>
          </cell>
        </row>
        <row r="13144">
          <cell r="F13144" t="str">
            <v>GARGAS</v>
          </cell>
        </row>
        <row r="13145">
          <cell r="F13145" t="str">
            <v>GARGENVILLE</v>
          </cell>
        </row>
        <row r="13146">
          <cell r="F13146" t="str">
            <v>GARGES-LES-GONESSE</v>
          </cell>
        </row>
        <row r="13147">
          <cell r="F13147" t="str">
            <v>GARGILESSE-DAMPIERRE</v>
          </cell>
        </row>
        <row r="13148">
          <cell r="F13148" t="str">
            <v>GARIDECH</v>
          </cell>
        </row>
        <row r="13149">
          <cell r="F13149" t="str">
            <v>GARIES</v>
          </cell>
        </row>
        <row r="13150">
          <cell r="F13150" t="str">
            <v>GARIGNY</v>
          </cell>
        </row>
        <row r="13151">
          <cell r="F13151" t="str">
            <v>GARIN</v>
          </cell>
        </row>
        <row r="13152">
          <cell r="F13152" t="str">
            <v>GARINDEIN</v>
          </cell>
        </row>
        <row r="13153">
          <cell r="F13153" t="str">
            <v>GARLAN</v>
          </cell>
        </row>
        <row r="13154">
          <cell r="F13154" t="str">
            <v>GARLEDE-MONDEBAT</v>
          </cell>
        </row>
        <row r="13155">
          <cell r="F13155" t="str">
            <v>GARLIN</v>
          </cell>
        </row>
        <row r="13156">
          <cell r="F13156" t="str">
            <v>GARN</v>
          </cell>
        </row>
        <row r="13157">
          <cell r="F13157" t="str">
            <v>GARNACHE</v>
          </cell>
        </row>
        <row r="13158">
          <cell r="F13158" t="str">
            <v>GARNAT-SUR-ENGIEVRE</v>
          </cell>
        </row>
        <row r="13159">
          <cell r="F13159" t="str">
            <v>GARNAY</v>
          </cell>
        </row>
        <row r="13160">
          <cell r="F13160" t="str">
            <v>GARNERANS</v>
          </cell>
        </row>
        <row r="13161">
          <cell r="F13161" t="str">
            <v>GARONS</v>
          </cell>
        </row>
        <row r="13162">
          <cell r="F13162" t="str">
            <v>GAROS</v>
          </cell>
        </row>
        <row r="13163">
          <cell r="F13163" t="str">
            <v>GARRAVET</v>
          </cell>
        </row>
        <row r="13164">
          <cell r="F13164" t="str">
            <v>GARREBOURG</v>
          </cell>
        </row>
        <row r="13165">
          <cell r="F13165" t="str">
            <v>GARREVAQUES</v>
          </cell>
        </row>
        <row r="13166">
          <cell r="F13166" t="str">
            <v>GARREY</v>
          </cell>
        </row>
        <row r="13167">
          <cell r="F13167" t="str">
            <v>GARRIC</v>
          </cell>
        </row>
        <row r="13168">
          <cell r="F13168" t="str">
            <v>GARRIGUES</v>
          </cell>
        </row>
        <row r="13169">
          <cell r="F13169" t="str">
            <v>GARRIGUES</v>
          </cell>
        </row>
        <row r="13170">
          <cell r="F13170" t="str">
            <v>GARRIGUES-SAINTE-EULALIE</v>
          </cell>
        </row>
        <row r="13171">
          <cell r="F13171" t="str">
            <v>GARROSSE</v>
          </cell>
        </row>
        <row r="13172">
          <cell r="F13172" t="str">
            <v>GARS</v>
          </cell>
        </row>
        <row r="13173">
          <cell r="F13173" t="str">
            <v>GARTEMPE</v>
          </cell>
        </row>
        <row r="13174">
          <cell r="F13174" t="str">
            <v>GAS</v>
          </cell>
        </row>
        <row r="13175">
          <cell r="F13175" t="str">
            <v>GASNY</v>
          </cell>
        </row>
        <row r="13176">
          <cell r="F13176" t="str">
            <v>GASQUES</v>
          </cell>
        </row>
        <row r="13177">
          <cell r="F13177" t="str">
            <v>GASSIN</v>
          </cell>
        </row>
        <row r="13178">
          <cell r="F13178" t="str">
            <v>GAST</v>
          </cell>
        </row>
        <row r="13179">
          <cell r="F13179" t="str">
            <v>GASTES</v>
          </cell>
        </row>
        <row r="13180">
          <cell r="F13180" t="str">
            <v>GASTINES</v>
          </cell>
        </row>
        <row r="13181">
          <cell r="F13181" t="str">
            <v>GASTINS</v>
          </cell>
        </row>
        <row r="13182">
          <cell r="F13182" t="str">
            <v>GASVILLE-OISEME</v>
          </cell>
        </row>
        <row r="13183">
          <cell r="F13183" t="str">
            <v>GATEY</v>
          </cell>
        </row>
        <row r="13184">
          <cell r="F13184" t="str">
            <v>GATHEMO</v>
          </cell>
        </row>
        <row r="13185">
          <cell r="F13185" t="str">
            <v>GATTEVILLE-LE-PHARE</v>
          </cell>
        </row>
        <row r="13186">
          <cell r="F13186" t="str">
            <v>GATTIERES</v>
          </cell>
        </row>
        <row r="13187">
          <cell r="F13187" t="str">
            <v>GATUZIERES</v>
          </cell>
        </row>
        <row r="13188">
          <cell r="F13188" t="str">
            <v>GAUBERTIN</v>
          </cell>
        </row>
        <row r="13189">
          <cell r="F13189" t="str">
            <v>GAUBRETIERE</v>
          </cell>
        </row>
        <row r="13190">
          <cell r="F13190" t="str">
            <v>GAUCHIN-LEGAL</v>
          </cell>
        </row>
        <row r="13191">
          <cell r="F13191" t="str">
            <v>GAUCHIN-VERLOINGT</v>
          </cell>
        </row>
        <row r="13192">
          <cell r="F13192" t="str">
            <v>GAUCHY</v>
          </cell>
        </row>
        <row r="13193">
          <cell r="F13193" t="str">
            <v>GAUCIEL</v>
          </cell>
        </row>
        <row r="13194">
          <cell r="F13194" t="str">
            <v>GAUDAINE</v>
          </cell>
        </row>
        <row r="13195">
          <cell r="F13195" t="str">
            <v>GAUDE</v>
          </cell>
        </row>
        <row r="13196">
          <cell r="F13196" t="str">
            <v>GAUDECHART</v>
          </cell>
        </row>
        <row r="13197">
          <cell r="F13197" t="str">
            <v>GAUDENT</v>
          </cell>
        </row>
        <row r="13198">
          <cell r="F13198" t="str">
            <v>GAUDIEMPRE</v>
          </cell>
        </row>
        <row r="13199">
          <cell r="F13199" t="str">
            <v>GAUDIES</v>
          </cell>
        </row>
        <row r="13200">
          <cell r="F13200" t="str">
            <v>GAUDONVILLE</v>
          </cell>
        </row>
        <row r="13201">
          <cell r="F13201" t="str">
            <v>GAUDREVILLE-LA-RIVIERE</v>
          </cell>
        </row>
        <row r="13202">
          <cell r="F13202" t="str">
            <v>GAUGEAC</v>
          </cell>
        </row>
        <row r="13203">
          <cell r="F13203" t="str">
            <v>GAUJAC</v>
          </cell>
        </row>
        <row r="13204">
          <cell r="F13204" t="str">
            <v>GAUJAC</v>
          </cell>
        </row>
        <row r="13205">
          <cell r="F13205" t="str">
            <v>GAUJAC</v>
          </cell>
        </row>
        <row r="13206">
          <cell r="F13206" t="str">
            <v>GAUJACQ</v>
          </cell>
        </row>
        <row r="13207">
          <cell r="F13207" t="str">
            <v>GAUJAN</v>
          </cell>
        </row>
        <row r="13208">
          <cell r="F13208" t="str">
            <v>GAULT-PERCHE</v>
          </cell>
        </row>
        <row r="13209">
          <cell r="F13209" t="str">
            <v>GAULT-SAINT-DENIS</v>
          </cell>
        </row>
        <row r="13210">
          <cell r="F13210" t="str">
            <v>GAULT-SOIGNY</v>
          </cell>
        </row>
        <row r="13211">
          <cell r="F13211" t="str">
            <v>GAURE</v>
          </cell>
        </row>
        <row r="13212">
          <cell r="F13212" t="str">
            <v>GAURIAC</v>
          </cell>
        </row>
        <row r="13213">
          <cell r="F13213" t="str">
            <v>GAURIAGUET</v>
          </cell>
        </row>
        <row r="13214">
          <cell r="F13214" t="str">
            <v>GAUSSAN</v>
          </cell>
        </row>
        <row r="13215">
          <cell r="F13215" t="str">
            <v>GAUSSON</v>
          </cell>
        </row>
        <row r="13216">
          <cell r="F13216" t="str">
            <v>GAUVILLE</v>
          </cell>
        </row>
        <row r="13217">
          <cell r="F13217" t="str">
            <v>GAUVILLE</v>
          </cell>
        </row>
        <row r="13218">
          <cell r="F13218" t="str">
            <v>GAUVILLE-LA-CAMPAGNE</v>
          </cell>
        </row>
        <row r="13219">
          <cell r="F13219" t="str">
            <v>GAVARNIE</v>
          </cell>
        </row>
        <row r="13220">
          <cell r="F13220" t="str">
            <v>GAVARRET-SUR-AULOUSTE</v>
          </cell>
        </row>
        <row r="13221">
          <cell r="F13221" t="str">
            <v>GAVAUDUN</v>
          </cell>
        </row>
        <row r="13222">
          <cell r="F13222" t="str">
            <v>GAVIGNANO</v>
          </cell>
        </row>
        <row r="13223">
          <cell r="F13223" t="str">
            <v>GAVISSE</v>
          </cell>
        </row>
        <row r="13224">
          <cell r="F13224" t="str">
            <v>GAVRAY</v>
          </cell>
        </row>
        <row r="13225">
          <cell r="F13225" t="str">
            <v>GAVRE</v>
          </cell>
        </row>
        <row r="13226">
          <cell r="F13226" t="str">
            <v>GAVRELLE</v>
          </cell>
        </row>
        <row r="13227">
          <cell r="F13227" t="str">
            <v>GAVRES</v>
          </cell>
        </row>
        <row r="13228">
          <cell r="F13228" t="str">
            <v>GAVRUS</v>
          </cell>
        </row>
        <row r="13229">
          <cell r="F13229" t="str">
            <v>GAYAN</v>
          </cell>
        </row>
        <row r="13230">
          <cell r="F13230" t="str">
            <v>GAYE</v>
          </cell>
        </row>
        <row r="13231">
          <cell r="F13231" t="str">
            <v>GAYON</v>
          </cell>
        </row>
        <row r="13232">
          <cell r="F13232" t="str">
            <v>GAZAUPOUY</v>
          </cell>
        </row>
        <row r="13233">
          <cell r="F13233" t="str">
            <v>GAZAVE</v>
          </cell>
        </row>
        <row r="13234">
          <cell r="F13234" t="str">
            <v>GAZAX-ET-BACCARISSE</v>
          </cell>
        </row>
        <row r="13235">
          <cell r="F13235" t="str">
            <v>GAZERAN</v>
          </cell>
        </row>
        <row r="13236">
          <cell r="F13236" t="str">
            <v>GAZOST</v>
          </cell>
        </row>
        <row r="13237">
          <cell r="F13237" t="str">
            <v>GEANGES</v>
          </cell>
        </row>
        <row r="13238">
          <cell r="F13238" t="str">
            <v>GEAUNE</v>
          </cell>
        </row>
        <row r="13239">
          <cell r="F13239" t="str">
            <v>GEAY</v>
          </cell>
        </row>
        <row r="13240">
          <cell r="F13240" t="str">
            <v>GEAY</v>
          </cell>
        </row>
        <row r="13241">
          <cell r="F13241" t="str">
            <v>GEDRE</v>
          </cell>
        </row>
        <row r="13242">
          <cell r="F13242" t="str">
            <v>GEE</v>
          </cell>
        </row>
        <row r="13243">
          <cell r="F13243" t="str">
            <v>GEE-RIVIERE</v>
          </cell>
        </row>
        <row r="13244">
          <cell r="F13244" t="str">
            <v>GEFFOSSES</v>
          </cell>
        </row>
        <row r="13245">
          <cell r="F13245" t="str">
            <v>GEFOSSE-FONTENAY</v>
          </cell>
        </row>
        <row r="13246">
          <cell r="F13246" t="str">
            <v>GEHEE</v>
          </cell>
        </row>
        <row r="13247">
          <cell r="F13247" t="str">
            <v>GEISHOUSE</v>
          </cell>
        </row>
        <row r="13248">
          <cell r="F13248" t="str">
            <v>GEISPITZEN</v>
          </cell>
        </row>
        <row r="13249">
          <cell r="F13249" t="str">
            <v>GEISPOLSHEIM</v>
          </cell>
        </row>
        <row r="13250">
          <cell r="F13250" t="str">
            <v>GEISWASSER</v>
          </cell>
        </row>
        <row r="13251">
          <cell r="F13251" t="str">
            <v>GEISWILLER</v>
          </cell>
        </row>
        <row r="13252">
          <cell r="F13252" t="str">
            <v>GELACOURT</v>
          </cell>
        </row>
        <row r="13253">
          <cell r="F13253" t="str">
            <v>GELANNES</v>
          </cell>
        </row>
        <row r="13254">
          <cell r="F13254" t="str">
            <v>GELAUCOURT</v>
          </cell>
        </row>
        <row r="13255">
          <cell r="F13255" t="str">
            <v>GELLAINVILLE</v>
          </cell>
        </row>
        <row r="13256">
          <cell r="F13256" t="str">
            <v>GELLENONCOURT</v>
          </cell>
        </row>
        <row r="13257">
          <cell r="F13257" t="str">
            <v>GELLES</v>
          </cell>
        </row>
        <row r="13258">
          <cell r="F13258" t="str">
            <v>GELLIN</v>
          </cell>
        </row>
        <row r="13259">
          <cell r="F13259" t="str">
            <v>GELOS</v>
          </cell>
        </row>
        <row r="13260">
          <cell r="F13260" t="str">
            <v>GELOUX</v>
          </cell>
        </row>
        <row r="13261">
          <cell r="F13261" t="str">
            <v>GELUCOURT</v>
          </cell>
        </row>
        <row r="13262">
          <cell r="F13262" t="str">
            <v>GELVECOURT-ET-ADOMPT</v>
          </cell>
        </row>
        <row r="13263">
          <cell r="F13263" t="str">
            <v>GEMAGES</v>
          </cell>
        </row>
        <row r="13264">
          <cell r="F13264" t="str">
            <v>GEMAINGOUTTE</v>
          </cell>
        </row>
        <row r="13265">
          <cell r="F13265" t="str">
            <v>GEMBRIE</v>
          </cell>
        </row>
        <row r="13266">
          <cell r="F13266" t="str">
            <v>GEMEAUX</v>
          </cell>
        </row>
        <row r="13267">
          <cell r="F13267" t="str">
            <v>GEMENOS</v>
          </cell>
        </row>
        <row r="13268">
          <cell r="F13268" t="str">
            <v>GEMIGNY</v>
          </cell>
        </row>
        <row r="13269">
          <cell r="F13269" t="str">
            <v>GEMIL</v>
          </cell>
        </row>
        <row r="13270">
          <cell r="F13270" t="str">
            <v>GEMMELAINCOURT</v>
          </cell>
        </row>
        <row r="13271">
          <cell r="F13271" t="str">
            <v>GEMONVAL</v>
          </cell>
        </row>
        <row r="13272">
          <cell r="F13272" t="str">
            <v>GEMONVILLE</v>
          </cell>
        </row>
        <row r="13273">
          <cell r="F13273" t="str">
            <v>GEMOZAC</v>
          </cell>
        </row>
        <row r="13274">
          <cell r="F13274" t="str">
            <v>GENAC</v>
          </cell>
        </row>
        <row r="13275">
          <cell r="F13275" t="str">
            <v>GENAINVILLE</v>
          </cell>
        </row>
        <row r="13276">
          <cell r="F13276" t="str">
            <v>GENAS</v>
          </cell>
        </row>
        <row r="13277">
          <cell r="F13277" t="str">
            <v>GENAT</v>
          </cell>
        </row>
        <row r="13278">
          <cell r="F13278" t="str">
            <v>GENAY</v>
          </cell>
        </row>
        <row r="13279">
          <cell r="F13279" t="str">
            <v>GENAY</v>
          </cell>
        </row>
        <row r="13280">
          <cell r="F13280" t="str">
            <v>GENCAY</v>
          </cell>
        </row>
        <row r="13281">
          <cell r="F13281" t="str">
            <v>GENDREVILLE</v>
          </cell>
        </row>
        <row r="13282">
          <cell r="F13282" t="str">
            <v>GENDREY</v>
          </cell>
        </row>
        <row r="13283">
          <cell r="F13283" t="str">
            <v>GENE</v>
          </cell>
        </row>
        <row r="13284">
          <cell r="F13284" t="str">
            <v>GENEBRIERES</v>
          </cell>
        </row>
        <row r="13285">
          <cell r="F13285" t="str">
            <v>GENECH</v>
          </cell>
        </row>
        <row r="13286">
          <cell r="F13286" t="str">
            <v>GENELARD</v>
          </cell>
        </row>
        <row r="13287">
          <cell r="F13287" t="str">
            <v>GENERAC</v>
          </cell>
        </row>
        <row r="13288">
          <cell r="F13288" t="str">
            <v>GENERAC</v>
          </cell>
        </row>
        <row r="13289">
          <cell r="F13289" t="str">
            <v>GENERARGUES</v>
          </cell>
        </row>
        <row r="13290">
          <cell r="F13290" t="str">
            <v>GENEREST</v>
          </cell>
        </row>
        <row r="13291">
          <cell r="F13291" t="str">
            <v>GENERVILLE</v>
          </cell>
        </row>
        <row r="13292">
          <cell r="F13292" t="str">
            <v>GENESLAY</v>
          </cell>
        </row>
        <row r="13293">
          <cell r="F13293" t="str">
            <v>GENESTELLE</v>
          </cell>
        </row>
        <row r="13294">
          <cell r="F13294" t="str">
            <v>GENESTON</v>
          </cell>
        </row>
        <row r="13295">
          <cell r="F13295" t="str">
            <v>GENEST-SAINT-ISLE</v>
          </cell>
        </row>
        <row r="13296">
          <cell r="F13296" t="str">
            <v>GENETE</v>
          </cell>
        </row>
        <row r="13297">
          <cell r="F13297" t="str">
            <v>GENETOUZE</v>
          </cell>
        </row>
        <row r="13298">
          <cell r="F13298" t="str">
            <v>GENETOUZE</v>
          </cell>
        </row>
        <row r="13299">
          <cell r="F13299" t="str">
            <v>GENETS</v>
          </cell>
        </row>
        <row r="13300">
          <cell r="F13300" t="str">
            <v>GENETTES</v>
          </cell>
        </row>
        <row r="13301">
          <cell r="F13301" t="str">
            <v>GENEUILLE</v>
          </cell>
        </row>
        <row r="13302">
          <cell r="F13302" t="str">
            <v>GENEVRAIE</v>
          </cell>
        </row>
        <row r="13303">
          <cell r="F13303" t="str">
            <v>GENEVRAYE</v>
          </cell>
        </row>
        <row r="13304">
          <cell r="F13304" t="str">
            <v>GENEVREUILLE</v>
          </cell>
        </row>
        <row r="13305">
          <cell r="F13305" t="str">
            <v>GENEVREY</v>
          </cell>
        </row>
        <row r="13306">
          <cell r="F13306" t="str">
            <v>GENEVRIERES</v>
          </cell>
        </row>
        <row r="13307">
          <cell r="F13307" t="str">
            <v>GENEVROYE</v>
          </cell>
        </row>
        <row r="13308">
          <cell r="F13308" t="str">
            <v>GENEY</v>
          </cell>
        </row>
        <row r="13309">
          <cell r="F13309" t="str">
            <v>GENEYTOUSE</v>
          </cell>
        </row>
        <row r="13310">
          <cell r="F13310" t="str">
            <v>GENICOURT</v>
          </cell>
        </row>
        <row r="13311">
          <cell r="F13311" t="str">
            <v>GENICOURT-SUR-MEUSE</v>
          </cell>
        </row>
        <row r="13312">
          <cell r="F13312" t="str">
            <v>GENILAC</v>
          </cell>
        </row>
        <row r="13313">
          <cell r="F13313" t="str">
            <v>GENILLE</v>
          </cell>
        </row>
        <row r="13314">
          <cell r="F13314" t="str">
            <v>GENIS</v>
          </cell>
        </row>
        <row r="13315">
          <cell r="F13315" t="str">
            <v>GENISSAC</v>
          </cell>
        </row>
        <row r="13316">
          <cell r="F13316" t="str">
            <v>GENISSIEUX</v>
          </cell>
        </row>
        <row r="13317">
          <cell r="F13317" t="str">
            <v>GENLIS</v>
          </cell>
        </row>
        <row r="13318">
          <cell r="F13318" t="str">
            <v>GENNES</v>
          </cell>
        </row>
        <row r="13319">
          <cell r="F13319" t="str">
            <v>GENNES</v>
          </cell>
        </row>
        <row r="13320">
          <cell r="F13320" t="str">
            <v>GENNES-IVERGNY</v>
          </cell>
        </row>
        <row r="13321">
          <cell r="F13321" t="str">
            <v>GENNES-SUR-GLAIZE</v>
          </cell>
        </row>
        <row r="13322">
          <cell r="F13322" t="str">
            <v>GENNES-SUR-SEICHE</v>
          </cell>
        </row>
        <row r="13323">
          <cell r="F13323" t="str">
            <v>GENNETEIL</v>
          </cell>
        </row>
        <row r="13324">
          <cell r="F13324" t="str">
            <v>GENNETINES</v>
          </cell>
        </row>
        <row r="13325">
          <cell r="F13325" t="str">
            <v>GENNETON</v>
          </cell>
        </row>
        <row r="13326">
          <cell r="F13326" t="str">
            <v>GENNEVILLE</v>
          </cell>
        </row>
        <row r="13327">
          <cell r="F13327" t="str">
            <v>GENNEVILLIERS</v>
          </cell>
        </row>
        <row r="13328">
          <cell r="F13328" t="str">
            <v>GENOD</v>
          </cell>
        </row>
        <row r="13329">
          <cell r="F13329" t="str">
            <v>GENOLHAC</v>
          </cell>
        </row>
        <row r="13330">
          <cell r="F13330" t="str">
            <v>GENOS</v>
          </cell>
        </row>
        <row r="13331">
          <cell r="F13331" t="str">
            <v>GENOS</v>
          </cell>
        </row>
        <row r="13332">
          <cell r="F13332" t="str">
            <v>GENOUILLAC</v>
          </cell>
        </row>
        <row r="13333">
          <cell r="F13333" t="str">
            <v>GENOUILLAC</v>
          </cell>
        </row>
        <row r="13334">
          <cell r="F13334" t="str">
            <v>GENOUILLE</v>
          </cell>
        </row>
        <row r="13335">
          <cell r="F13335" t="str">
            <v>GENOUILLE</v>
          </cell>
        </row>
        <row r="13336">
          <cell r="F13336" t="str">
            <v>GENOUILLEUX</v>
          </cell>
        </row>
        <row r="13337">
          <cell r="F13337" t="str">
            <v>GENOUILLY</v>
          </cell>
        </row>
        <row r="13338">
          <cell r="F13338" t="str">
            <v>GENOUILLY</v>
          </cell>
        </row>
        <row r="13339">
          <cell r="F13339" t="str">
            <v>GENSAC</v>
          </cell>
        </row>
        <row r="13340">
          <cell r="F13340" t="str">
            <v>GENSAC</v>
          </cell>
        </row>
        <row r="13341">
          <cell r="F13341" t="str">
            <v>GENSAC</v>
          </cell>
        </row>
        <row r="13342">
          <cell r="F13342" t="str">
            <v>GENSAC-DE-BOULOGNE</v>
          </cell>
        </row>
        <row r="13343">
          <cell r="F13343" t="str">
            <v>GENSAC-LA-PALLUE</v>
          </cell>
        </row>
        <row r="13344">
          <cell r="F13344" t="str">
            <v>GENSAC-SUR-GARONNE</v>
          </cell>
        </row>
        <row r="13345">
          <cell r="F13345" t="str">
            <v>GENTE</v>
          </cell>
        </row>
        <row r="13346">
          <cell r="F13346" t="str">
            <v>GENTELLES</v>
          </cell>
        </row>
        <row r="13347">
          <cell r="F13347" t="str">
            <v>GENTILLY</v>
          </cell>
        </row>
        <row r="13348">
          <cell r="F13348" t="str">
            <v>GENTIOUX-PIGEROLLES</v>
          </cell>
        </row>
        <row r="13349">
          <cell r="F13349" t="str">
            <v>GENVRY</v>
          </cell>
        </row>
        <row r="13350">
          <cell r="F13350" t="str">
            <v>GEORFANS</v>
          </cell>
        </row>
        <row r="13351">
          <cell r="F13351" t="str">
            <v>GEOVREISSET</v>
          </cell>
        </row>
        <row r="13352">
          <cell r="F13352" t="str">
            <v>GEOVREISSIAT</v>
          </cell>
        </row>
        <row r="13353">
          <cell r="F13353" t="str">
            <v>GER</v>
          </cell>
        </row>
        <row r="13354">
          <cell r="F13354" t="str">
            <v>GER</v>
          </cell>
        </row>
        <row r="13355">
          <cell r="F13355" t="str">
            <v>GER</v>
          </cell>
        </row>
        <row r="13356">
          <cell r="F13356" t="str">
            <v>GERAISE</v>
          </cell>
        </row>
        <row r="13357">
          <cell r="F13357" t="str">
            <v>GERARDMER</v>
          </cell>
        </row>
        <row r="13358">
          <cell r="F13358" t="str">
            <v>GERAUDOT</v>
          </cell>
        </row>
        <row r="13359">
          <cell r="F13359" t="str">
            <v>GERBAIX</v>
          </cell>
        </row>
        <row r="13360">
          <cell r="F13360" t="str">
            <v>GERBAMONT</v>
          </cell>
        </row>
        <row r="13361">
          <cell r="F13361" t="str">
            <v>GERBECOURT</v>
          </cell>
        </row>
        <row r="13362">
          <cell r="F13362" t="str">
            <v>GERBECOURT-ET-HAPLEMONT</v>
          </cell>
        </row>
        <row r="13363">
          <cell r="F13363" t="str">
            <v>GERBEPAL</v>
          </cell>
        </row>
        <row r="13364">
          <cell r="F13364" t="str">
            <v>GERBEROY</v>
          </cell>
        </row>
        <row r="13365">
          <cell r="F13365" t="str">
            <v>GERBEVILLER</v>
          </cell>
        </row>
        <row r="13366">
          <cell r="F13366" t="str">
            <v>GERCOURT-ET-DRILLANCOURT</v>
          </cell>
        </row>
        <row r="13367">
          <cell r="F13367" t="str">
            <v>GERCY</v>
          </cell>
        </row>
        <row r="13368">
          <cell r="F13368" t="str">
            <v>GERDE</v>
          </cell>
        </row>
        <row r="13369">
          <cell r="F13369" t="str">
            <v>GERDEREST</v>
          </cell>
        </row>
        <row r="13370">
          <cell r="F13370" t="str">
            <v>GERE-BELESTEN</v>
          </cell>
        </row>
        <row r="13371">
          <cell r="F13371" t="str">
            <v>GERGNY</v>
          </cell>
        </row>
        <row r="13372">
          <cell r="F13372" t="str">
            <v>GERGUEIL</v>
          </cell>
        </row>
        <row r="13373">
          <cell r="F13373" t="str">
            <v>GERGY</v>
          </cell>
        </row>
        <row r="13374">
          <cell r="F13374" t="str">
            <v>GERLAND</v>
          </cell>
        </row>
        <row r="13375">
          <cell r="F13375" t="str">
            <v>GERM</v>
          </cell>
        </row>
        <row r="13376">
          <cell r="F13376" t="str">
            <v>GERMAGNAT</v>
          </cell>
        </row>
        <row r="13377">
          <cell r="F13377" t="str">
            <v>GERMAGNY</v>
          </cell>
        </row>
        <row r="13378">
          <cell r="F13378" t="str">
            <v>GERMAINE</v>
          </cell>
        </row>
        <row r="13379">
          <cell r="F13379" t="str">
            <v>GERMAINE</v>
          </cell>
        </row>
        <row r="13380">
          <cell r="F13380" t="str">
            <v>GERMAINES</v>
          </cell>
        </row>
        <row r="13381">
          <cell r="F13381" t="str">
            <v>GERMAINVILLE</v>
          </cell>
        </row>
        <row r="13382">
          <cell r="F13382" t="str">
            <v>GERMAINVILLIERS</v>
          </cell>
        </row>
        <row r="13383">
          <cell r="F13383" t="str">
            <v>GERMAY</v>
          </cell>
        </row>
        <row r="13384">
          <cell r="F13384" t="str">
            <v>GERMEFONTAINE</v>
          </cell>
        </row>
        <row r="13385">
          <cell r="F13385" t="str">
            <v>GERMENAY</v>
          </cell>
        </row>
        <row r="13386">
          <cell r="F13386" t="str">
            <v>GERMIGNAC</v>
          </cell>
        </row>
        <row r="13387">
          <cell r="F13387" t="str">
            <v>GERMIGNEY</v>
          </cell>
        </row>
        <row r="13388">
          <cell r="F13388" t="str">
            <v>GERMIGNEY</v>
          </cell>
        </row>
        <row r="13389">
          <cell r="F13389" t="str">
            <v>GERMIGNONVILLE</v>
          </cell>
        </row>
        <row r="13390">
          <cell r="F13390" t="str">
            <v>GERMIGNY</v>
          </cell>
        </row>
        <row r="13391">
          <cell r="F13391" t="str">
            <v>GERMIGNY</v>
          </cell>
        </row>
        <row r="13392">
          <cell r="F13392" t="str">
            <v>GERMIGNY-DES-PRES</v>
          </cell>
        </row>
        <row r="13393">
          <cell r="F13393" t="str">
            <v>GERMIGNY-L'EVEQUE</v>
          </cell>
        </row>
        <row r="13394">
          <cell r="F13394" t="str">
            <v>GERMIGNY-L'EXEMPT</v>
          </cell>
        </row>
        <row r="13395">
          <cell r="F13395" t="str">
            <v>GERMIGNY-SOUS-COULOMBS</v>
          </cell>
        </row>
        <row r="13396">
          <cell r="F13396" t="str">
            <v>GERMIGNY-SUR-LOIRE</v>
          </cell>
        </row>
        <row r="13397">
          <cell r="F13397" t="str">
            <v>GERMINON</v>
          </cell>
        </row>
        <row r="13398">
          <cell r="F13398" t="str">
            <v>GERMINY</v>
          </cell>
        </row>
        <row r="13399">
          <cell r="F13399" t="str">
            <v>GERMISAY</v>
          </cell>
        </row>
        <row r="13400">
          <cell r="F13400" t="str">
            <v>GERMOLLES-SUR-GROSNE</v>
          </cell>
        </row>
        <row r="13401">
          <cell r="F13401" t="str">
            <v>GERMONDANS</v>
          </cell>
        </row>
        <row r="13402">
          <cell r="F13402" t="str">
            <v>GERMOND-ROUVRE</v>
          </cell>
        </row>
        <row r="13403">
          <cell r="F13403" t="str">
            <v>GERMONT</v>
          </cell>
        </row>
        <row r="13404">
          <cell r="F13404" t="str">
            <v>GERMONVILLE</v>
          </cell>
        </row>
        <row r="13405">
          <cell r="F13405" t="str">
            <v>GERMS-SUR-L'OUSSOUET</v>
          </cell>
        </row>
        <row r="13406">
          <cell r="F13406" t="str">
            <v>GERNELLE</v>
          </cell>
        </row>
        <row r="13407">
          <cell r="F13407" t="str">
            <v>GERNICOURT</v>
          </cell>
        </row>
        <row r="13408">
          <cell r="F13408" t="str">
            <v>GERONCE</v>
          </cell>
        </row>
        <row r="13409">
          <cell r="F13409" t="str">
            <v>GERPONVILLE</v>
          </cell>
        </row>
        <row r="13410">
          <cell r="F13410" t="str">
            <v>GERROTS</v>
          </cell>
        </row>
        <row r="13411">
          <cell r="F13411" t="str">
            <v>GERSTHEIM</v>
          </cell>
        </row>
        <row r="13412">
          <cell r="F13412" t="str">
            <v>GERTWILLER</v>
          </cell>
        </row>
        <row r="13413">
          <cell r="F13413" t="str">
            <v>GERUGE</v>
          </cell>
        </row>
        <row r="13414">
          <cell r="F13414" t="str">
            <v>GERVANS</v>
          </cell>
        </row>
        <row r="13415">
          <cell r="F13415" t="str">
            <v>GERVILLE</v>
          </cell>
        </row>
        <row r="13416">
          <cell r="F13416" t="str">
            <v>GERY</v>
          </cell>
        </row>
        <row r="13417">
          <cell r="F13417" t="str">
            <v>GERZAT</v>
          </cell>
        </row>
        <row r="13418">
          <cell r="F13418" t="str">
            <v>GESNES</v>
          </cell>
        </row>
        <row r="13419">
          <cell r="F13419" t="str">
            <v>GESNES-EN-ARGONNE</v>
          </cell>
        </row>
        <row r="13420">
          <cell r="F13420" t="str">
            <v>GESNES-LE-GANDELIN</v>
          </cell>
        </row>
        <row r="13421">
          <cell r="F13421" t="str">
            <v>GESPUNSART</v>
          </cell>
        </row>
        <row r="13422">
          <cell r="F13422" t="str">
            <v>GESTAS</v>
          </cell>
        </row>
        <row r="13423">
          <cell r="F13423" t="str">
            <v>GESTE</v>
          </cell>
        </row>
        <row r="13424">
          <cell r="F13424" t="str">
            <v>GESTEL</v>
          </cell>
        </row>
        <row r="13425">
          <cell r="F13425" t="str">
            <v>GESTIES</v>
          </cell>
        </row>
        <row r="13426">
          <cell r="F13426" t="str">
            <v>GESVRES</v>
          </cell>
        </row>
        <row r="13427">
          <cell r="F13427" t="str">
            <v>GESVRES-LE-CHAPITRE</v>
          </cell>
        </row>
        <row r="13428">
          <cell r="F13428" t="str">
            <v>GETIGNE</v>
          </cell>
        </row>
        <row r="13429">
          <cell r="F13429" t="str">
            <v>GETS</v>
          </cell>
        </row>
        <row r="13430">
          <cell r="F13430" t="str">
            <v>GEU</v>
          </cell>
        </row>
        <row r="13431">
          <cell r="F13431" t="str">
            <v>GEUDERTHEIM</v>
          </cell>
        </row>
        <row r="13432">
          <cell r="F13432" t="str">
            <v>GEUS-D'ARZACQ</v>
          </cell>
        </row>
        <row r="13433">
          <cell r="F13433" t="str">
            <v>GEUS-D'OLORON</v>
          </cell>
        </row>
        <row r="13434">
          <cell r="F13434" t="str">
            <v>GEVEZE</v>
          </cell>
        </row>
        <row r="13435">
          <cell r="F13435" t="str">
            <v>GEVIGNEY-ET-MERCEY</v>
          </cell>
        </row>
        <row r="13436">
          <cell r="F13436" t="str">
            <v>GEVILLE</v>
          </cell>
        </row>
        <row r="13437">
          <cell r="F13437" t="str">
            <v>GEVINGEY</v>
          </cell>
        </row>
        <row r="13438">
          <cell r="F13438" t="str">
            <v>GEVRESIN</v>
          </cell>
        </row>
        <row r="13439">
          <cell r="F13439" t="str">
            <v>GEVREY-CHAMBERTIN</v>
          </cell>
        </row>
        <row r="13440">
          <cell r="F13440" t="str">
            <v>GEVROLLES</v>
          </cell>
        </row>
        <row r="13441">
          <cell r="F13441" t="str">
            <v>GEVRY</v>
          </cell>
        </row>
        <row r="13442">
          <cell r="F13442" t="str">
            <v>GEX</v>
          </cell>
        </row>
        <row r="13443">
          <cell r="F13443" t="str">
            <v>GEYSSANS</v>
          </cell>
        </row>
        <row r="13444">
          <cell r="F13444" t="str">
            <v>GEZ</v>
          </cell>
        </row>
        <row r="13445">
          <cell r="F13445" t="str">
            <v>GEZAINCOURT</v>
          </cell>
        </row>
        <row r="13446">
          <cell r="F13446" t="str">
            <v>GEZ-EZ-ANGLES</v>
          </cell>
        </row>
        <row r="13447">
          <cell r="F13447" t="str">
            <v>GEZIER-ET-FONTENELAY</v>
          </cell>
        </row>
        <row r="13448">
          <cell r="F13448" t="str">
            <v>GEZONCOURT</v>
          </cell>
        </row>
        <row r="13449">
          <cell r="F13449" t="str">
            <v>GHISONACCIA</v>
          </cell>
        </row>
        <row r="13450">
          <cell r="F13450" t="str">
            <v>GHISONI</v>
          </cell>
        </row>
        <row r="13451">
          <cell r="F13451" t="str">
            <v>GHISSIGNIES</v>
          </cell>
        </row>
        <row r="13452">
          <cell r="F13452" t="str">
            <v>GHYVELDE</v>
          </cell>
        </row>
        <row r="13453">
          <cell r="F13453" t="str">
            <v>GIAT</v>
          </cell>
        </row>
        <row r="13454">
          <cell r="F13454" t="str">
            <v>GIBEAUMEIX</v>
          </cell>
        </row>
        <row r="13455">
          <cell r="F13455" t="str">
            <v>GIBEL</v>
          </cell>
        </row>
        <row r="13456">
          <cell r="F13456" t="str">
            <v>GIBERCOURT</v>
          </cell>
        </row>
        <row r="13457">
          <cell r="F13457" t="str">
            <v>GIBERVILLE</v>
          </cell>
        </row>
        <row r="13458">
          <cell r="F13458" t="str">
            <v>GIBLES</v>
          </cell>
        </row>
        <row r="13459">
          <cell r="F13459" t="str">
            <v>GIBOURNE</v>
          </cell>
        </row>
        <row r="13460">
          <cell r="F13460" t="str">
            <v>GIBRET</v>
          </cell>
        </row>
        <row r="13461">
          <cell r="F13461" t="str">
            <v>GICQ</v>
          </cell>
        </row>
        <row r="13462">
          <cell r="F13462" t="str">
            <v>GIDY</v>
          </cell>
        </row>
        <row r="13463">
          <cell r="F13463" t="str">
            <v>GIEL-COURTEILLES</v>
          </cell>
        </row>
        <row r="13464">
          <cell r="F13464" t="str">
            <v>GIEN</v>
          </cell>
        </row>
        <row r="13465">
          <cell r="F13465" t="str">
            <v>GIEN-SUR-CURE</v>
          </cell>
        </row>
        <row r="13466">
          <cell r="F13466" t="str">
            <v>GIERES</v>
          </cell>
        </row>
        <row r="13467">
          <cell r="F13467" t="str">
            <v>GIETTAZ</v>
          </cell>
        </row>
        <row r="13468">
          <cell r="F13468" t="str">
            <v>GIEVILLE</v>
          </cell>
        </row>
        <row r="13469">
          <cell r="F13469" t="str">
            <v>GIEVRES</v>
          </cell>
        </row>
        <row r="13470">
          <cell r="F13470" t="str">
            <v>GIEY-SUR-AUJON</v>
          </cell>
        </row>
        <row r="13471">
          <cell r="F13471" t="str">
            <v>GIEZ</v>
          </cell>
        </row>
        <row r="13472">
          <cell r="F13472" t="str">
            <v>GIFFAUMONT-CHAMPAUBERT</v>
          </cell>
        </row>
        <row r="13473">
          <cell r="F13473" t="str">
            <v>GIF-SUR-YVETTE</v>
          </cell>
        </row>
        <row r="13474">
          <cell r="F13474" t="str">
            <v>GIGEAN</v>
          </cell>
        </row>
        <row r="13475">
          <cell r="F13475" t="str">
            <v>GIGNAC</v>
          </cell>
        </row>
        <row r="13476">
          <cell r="F13476" t="str">
            <v>GIGNAC</v>
          </cell>
        </row>
        <row r="13477">
          <cell r="F13477" t="str">
            <v>GIGNAC</v>
          </cell>
        </row>
        <row r="13478">
          <cell r="F13478" t="str">
            <v>GIGNAC-LA-NERTHE</v>
          </cell>
        </row>
        <row r="13479">
          <cell r="F13479" t="str">
            <v>GIGNAT</v>
          </cell>
        </row>
        <row r="13480">
          <cell r="F13480" t="str">
            <v>GIGNEVILLE</v>
          </cell>
        </row>
        <row r="13481">
          <cell r="F13481" t="str">
            <v>GIGNEY</v>
          </cell>
        </row>
        <row r="13482">
          <cell r="F13482" t="str">
            <v>GIGNY</v>
          </cell>
        </row>
        <row r="13483">
          <cell r="F13483" t="str">
            <v>GIGNY</v>
          </cell>
        </row>
        <row r="13484">
          <cell r="F13484" t="str">
            <v>GIGNY-BUSSY</v>
          </cell>
        </row>
        <row r="13485">
          <cell r="F13485" t="str">
            <v>GIGNY-SUR-SAONE</v>
          </cell>
        </row>
        <row r="13486">
          <cell r="F13486" t="str">
            <v>GIGONDAS</v>
          </cell>
        </row>
        <row r="13487">
          <cell r="F13487" t="str">
            <v>GIGORS</v>
          </cell>
        </row>
        <row r="13488">
          <cell r="F13488" t="str">
            <v>GIGORS-ET-LOZERON</v>
          </cell>
        </row>
        <row r="13489">
          <cell r="F13489" t="str">
            <v>GIGOUZAC</v>
          </cell>
        </row>
        <row r="13490">
          <cell r="F13490" t="str">
            <v>GIJOUNET</v>
          </cell>
        </row>
        <row r="13491">
          <cell r="F13491" t="str">
            <v>GILDWILLER</v>
          </cell>
        </row>
        <row r="13492">
          <cell r="F13492" t="str">
            <v>GILETTE</v>
          </cell>
        </row>
        <row r="13493">
          <cell r="F13493" t="str">
            <v>GILHAC-ET-BRUZAC</v>
          </cell>
        </row>
        <row r="13494">
          <cell r="F13494" t="str">
            <v>GILHOC-SUR-ORMEZE</v>
          </cell>
        </row>
        <row r="13495">
          <cell r="F13495" t="str">
            <v>GILLANCOURT</v>
          </cell>
        </row>
        <row r="13496">
          <cell r="F13496" t="str">
            <v>GILLAUME</v>
          </cell>
        </row>
        <row r="13497">
          <cell r="F13497" t="str">
            <v>GILLES</v>
          </cell>
        </row>
        <row r="13498">
          <cell r="F13498" t="str">
            <v>GILLEY</v>
          </cell>
        </row>
        <row r="13499">
          <cell r="F13499" t="str">
            <v>GILLEY</v>
          </cell>
        </row>
        <row r="13500">
          <cell r="F13500" t="str">
            <v>GILLOIS</v>
          </cell>
        </row>
        <row r="13501">
          <cell r="F13501" t="str">
            <v>GILLONNAY</v>
          </cell>
        </row>
        <row r="13502">
          <cell r="F13502" t="str">
            <v>GILLY-LES-CITEAUX</v>
          </cell>
        </row>
        <row r="13503">
          <cell r="F13503" t="str">
            <v>GILLY-SUR-ISERE</v>
          </cell>
        </row>
        <row r="13504">
          <cell r="F13504" t="str">
            <v>GILLY-SUR-LOIRE</v>
          </cell>
        </row>
        <row r="13505">
          <cell r="F13505" t="str">
            <v>GILOCOURT</v>
          </cell>
        </row>
        <row r="13506">
          <cell r="F13506" t="str">
            <v>GIMAT</v>
          </cell>
        </row>
        <row r="13507">
          <cell r="F13507" t="str">
            <v>GIMBREDE</v>
          </cell>
        </row>
        <row r="13508">
          <cell r="F13508" t="str">
            <v>GIMEAUX</v>
          </cell>
        </row>
        <row r="13509">
          <cell r="F13509" t="str">
            <v>GIMECOURT</v>
          </cell>
        </row>
        <row r="13510">
          <cell r="F13510" t="str">
            <v>GIMEL-LES-CASCADES</v>
          </cell>
        </row>
        <row r="13511">
          <cell r="F13511" t="str">
            <v>GIMEUX</v>
          </cell>
        </row>
        <row r="13512">
          <cell r="F13512" t="str">
            <v>GIMOND</v>
          </cell>
        </row>
        <row r="13513">
          <cell r="F13513" t="str">
            <v>GIMONT</v>
          </cell>
        </row>
        <row r="13514">
          <cell r="F13514" t="str">
            <v>GIMOUILLE</v>
          </cell>
        </row>
        <row r="13515">
          <cell r="F13515" t="str">
            <v>GINAI</v>
          </cell>
        </row>
        <row r="13516">
          <cell r="F13516" t="str">
            <v>GINALS</v>
          </cell>
        </row>
        <row r="13517">
          <cell r="F13517" t="str">
            <v>GINASSERVIS</v>
          </cell>
        </row>
        <row r="13518">
          <cell r="F13518" t="str">
            <v>GINCHY</v>
          </cell>
        </row>
        <row r="13519">
          <cell r="F13519" t="str">
            <v>GINCLA</v>
          </cell>
        </row>
        <row r="13520">
          <cell r="F13520" t="str">
            <v>GINCREY</v>
          </cell>
        </row>
        <row r="13521">
          <cell r="F13521" t="str">
            <v>GINDOU</v>
          </cell>
        </row>
        <row r="13522">
          <cell r="F13522" t="str">
            <v>GINESTAS</v>
          </cell>
        </row>
        <row r="13523">
          <cell r="F13523" t="str">
            <v>GINESTET</v>
          </cell>
        </row>
        <row r="13524">
          <cell r="F13524" t="str">
            <v>GINGSHEIM</v>
          </cell>
        </row>
        <row r="13525">
          <cell r="F13525" t="str">
            <v>GINOLES</v>
          </cell>
        </row>
        <row r="13526">
          <cell r="F13526" t="str">
            <v>GINOUILLAC</v>
          </cell>
        </row>
        <row r="13527">
          <cell r="F13527" t="str">
            <v>GINTRAC</v>
          </cell>
        </row>
        <row r="13528">
          <cell r="F13528" t="str">
            <v>GIOCATOJO</v>
          </cell>
        </row>
        <row r="13529">
          <cell r="F13529" t="str">
            <v>GIONGES</v>
          </cell>
        </row>
        <row r="13530">
          <cell r="F13530" t="str">
            <v>GIOU-DE-MAMOU</v>
          </cell>
        </row>
        <row r="13531">
          <cell r="F13531" t="str">
            <v>GIOUX</v>
          </cell>
        </row>
        <row r="13532">
          <cell r="F13532" t="str">
            <v>GIPCY</v>
          </cell>
        </row>
        <row r="13533">
          <cell r="F13533" t="str">
            <v>GIRAC</v>
          </cell>
        </row>
        <row r="13534">
          <cell r="F13534" t="str">
            <v>GIRANCOURT</v>
          </cell>
        </row>
        <row r="13535">
          <cell r="F13535" t="str">
            <v>GIRAUMONT</v>
          </cell>
        </row>
        <row r="13536">
          <cell r="F13536" t="str">
            <v>GIRAUMONT</v>
          </cell>
        </row>
        <row r="13537">
          <cell r="F13537" t="str">
            <v>GIRAUVOISIN</v>
          </cell>
        </row>
        <row r="13538">
          <cell r="F13538" t="str">
            <v>GIRCOURT-LES-VIEVILLE</v>
          </cell>
        </row>
        <row r="13539">
          <cell r="F13539" t="str">
            <v>GIRECOURT-SUR-DURBION</v>
          </cell>
        </row>
        <row r="13540">
          <cell r="F13540" t="str">
            <v>GIREFONTAINE</v>
          </cell>
        </row>
        <row r="13541">
          <cell r="F13541" t="str">
            <v>GIREMOUTIERS</v>
          </cell>
        </row>
        <row r="13542">
          <cell r="F13542" t="str">
            <v>GIRGOLS</v>
          </cell>
        </row>
        <row r="13543">
          <cell r="F13543" t="str">
            <v>GIRIVILLER</v>
          </cell>
        </row>
        <row r="13544">
          <cell r="F13544" t="str">
            <v>GIRMONT</v>
          </cell>
        </row>
        <row r="13545">
          <cell r="F13545" t="str">
            <v>GIRMONT-VAL-D'AJOL</v>
          </cell>
        </row>
        <row r="13546">
          <cell r="F13546" t="str">
            <v>GIROLLES</v>
          </cell>
        </row>
        <row r="13547">
          <cell r="F13547" t="str">
            <v>GIROLLES</v>
          </cell>
        </row>
        <row r="13548">
          <cell r="F13548" t="str">
            <v>GIROMAGNY</v>
          </cell>
        </row>
        <row r="13549">
          <cell r="F13549" t="str">
            <v>GIRON</v>
          </cell>
        </row>
        <row r="13550">
          <cell r="F13550" t="str">
            <v>GIRONCOURT-SUR-VRAINE</v>
          </cell>
        </row>
        <row r="13551">
          <cell r="F13551" t="str">
            <v>GIRONDELLE</v>
          </cell>
        </row>
        <row r="13552">
          <cell r="F13552" t="str">
            <v>GIRONDE-SUR-DROPT</v>
          </cell>
        </row>
        <row r="13553">
          <cell r="F13553" t="str">
            <v>GIRONVILLE</v>
          </cell>
        </row>
        <row r="13554">
          <cell r="F13554" t="str">
            <v>GIRONVILLE-SUR-ESSONNE</v>
          </cell>
        </row>
        <row r="13555">
          <cell r="F13555" t="str">
            <v>GIROUARD</v>
          </cell>
        </row>
        <row r="13556">
          <cell r="F13556" t="str">
            <v>GIROUSSENS</v>
          </cell>
        </row>
        <row r="13557">
          <cell r="F13557" t="str">
            <v>GIROUX</v>
          </cell>
        </row>
        <row r="13558">
          <cell r="F13558" t="str">
            <v>GIRY</v>
          </cell>
        </row>
        <row r="13559">
          <cell r="F13559" t="str">
            <v>GISAY-LA-COUDRE</v>
          </cell>
        </row>
        <row r="13560">
          <cell r="F13560" t="str">
            <v>GISCARO</v>
          </cell>
        </row>
        <row r="13561">
          <cell r="F13561" t="str">
            <v>GISCOS</v>
          </cell>
        </row>
        <row r="13562">
          <cell r="F13562" t="str">
            <v>GISORS</v>
          </cell>
        </row>
        <row r="13563">
          <cell r="F13563" t="str">
            <v>GISSAC</v>
          </cell>
        </row>
        <row r="13564">
          <cell r="F13564" t="str">
            <v>GISSEY-LE-VIEIL</v>
          </cell>
        </row>
        <row r="13565">
          <cell r="F13565" t="str">
            <v>GISSEY-SOUS-FLAVIGNY</v>
          </cell>
        </row>
        <row r="13566">
          <cell r="F13566" t="str">
            <v>GISSEY-SUR-OUCHE</v>
          </cell>
        </row>
        <row r="13567">
          <cell r="F13567" t="str">
            <v>GISY-LES-NOBLES</v>
          </cell>
        </row>
        <row r="13568">
          <cell r="F13568" t="str">
            <v>GIUNCAGGIO</v>
          </cell>
        </row>
        <row r="13569">
          <cell r="F13569" t="str">
            <v>GIUNCHETO</v>
          </cell>
        </row>
        <row r="13570">
          <cell r="F13570" t="str">
            <v>GIVARDON</v>
          </cell>
        </row>
        <row r="13571">
          <cell r="F13571" t="str">
            <v>GIVARLAIS</v>
          </cell>
        </row>
        <row r="13572">
          <cell r="F13572" t="str">
            <v>GIVENCHY-EN-GOHELLE</v>
          </cell>
        </row>
        <row r="13573">
          <cell r="F13573" t="str">
            <v>GIVENCHY-LE-NOBLE</v>
          </cell>
        </row>
        <row r="13574">
          <cell r="F13574" t="str">
            <v>GIVENCHY-LES-LA-BASSEE</v>
          </cell>
        </row>
        <row r="13575">
          <cell r="F13575" t="str">
            <v>GIVERNY</v>
          </cell>
        </row>
        <row r="13576">
          <cell r="F13576" t="str">
            <v>GIVERVILLE</v>
          </cell>
        </row>
        <row r="13577">
          <cell r="F13577" t="str">
            <v>GIVET</v>
          </cell>
        </row>
        <row r="13578">
          <cell r="F13578" t="str">
            <v>GIVONNE</v>
          </cell>
        </row>
        <row r="13579">
          <cell r="F13579" t="str">
            <v>GIVORS</v>
          </cell>
        </row>
        <row r="13580">
          <cell r="F13580" t="str">
            <v>GIVRAINES</v>
          </cell>
        </row>
        <row r="13581">
          <cell r="F13581" t="str">
            <v>GIVRAND</v>
          </cell>
        </row>
        <row r="13582">
          <cell r="F13582" t="str">
            <v>GIVRAUVAL</v>
          </cell>
        </row>
        <row r="13583">
          <cell r="F13583" t="str">
            <v>GIVRE</v>
          </cell>
        </row>
        <row r="13584">
          <cell r="F13584" t="str">
            <v>GIVREZAC</v>
          </cell>
        </row>
        <row r="13585">
          <cell r="F13585" t="str">
            <v>GIVRON</v>
          </cell>
        </row>
        <row r="13586">
          <cell r="F13586" t="str">
            <v>GIVRY</v>
          </cell>
        </row>
        <row r="13587">
          <cell r="F13587" t="str">
            <v>GIVRY</v>
          </cell>
        </row>
        <row r="13588">
          <cell r="F13588" t="str">
            <v>GIVRY</v>
          </cell>
        </row>
        <row r="13589">
          <cell r="F13589" t="str">
            <v>GIVRY-EN-ARGONNE</v>
          </cell>
        </row>
        <row r="13590">
          <cell r="F13590" t="str">
            <v>GIVRY-LES-LOISY</v>
          </cell>
        </row>
        <row r="13591">
          <cell r="F13591" t="str">
            <v>GIZAUCOURT</v>
          </cell>
        </row>
        <row r="13592">
          <cell r="F13592" t="str">
            <v>GIZAY</v>
          </cell>
        </row>
        <row r="13593">
          <cell r="F13593" t="str">
            <v>GIZEUX</v>
          </cell>
        </row>
        <row r="13594">
          <cell r="F13594" t="str">
            <v>GIZIA</v>
          </cell>
        </row>
        <row r="13595">
          <cell r="F13595" t="str">
            <v>GIZY</v>
          </cell>
        </row>
        <row r="13596">
          <cell r="F13596" t="str">
            <v>GLACERIE</v>
          </cell>
        </row>
        <row r="13597">
          <cell r="F13597" t="str">
            <v>GLAGEON</v>
          </cell>
        </row>
        <row r="13598">
          <cell r="F13598" t="str">
            <v>GLAIGNES</v>
          </cell>
        </row>
        <row r="13599">
          <cell r="F13599" t="str">
            <v>GLAINE-MONTAIGUT</v>
          </cell>
        </row>
        <row r="13600">
          <cell r="F13600" t="str">
            <v>GLAIRE</v>
          </cell>
        </row>
        <row r="13601">
          <cell r="F13601" t="str">
            <v>GLAIZIL</v>
          </cell>
        </row>
        <row r="13602">
          <cell r="F13602" t="str">
            <v>GLAMONDANS</v>
          </cell>
        </row>
        <row r="13603">
          <cell r="F13603" t="str">
            <v>GLAND</v>
          </cell>
        </row>
        <row r="13604">
          <cell r="F13604" t="str">
            <v>GLAND</v>
          </cell>
        </row>
        <row r="13605">
          <cell r="F13605" t="str">
            <v>GLANDAGE</v>
          </cell>
        </row>
        <row r="13606">
          <cell r="F13606" t="str">
            <v>GLANDON</v>
          </cell>
        </row>
        <row r="13607">
          <cell r="F13607" t="str">
            <v>GLANES</v>
          </cell>
        </row>
        <row r="13608">
          <cell r="F13608" t="str">
            <v>GLANGES</v>
          </cell>
        </row>
        <row r="13609">
          <cell r="F13609" t="str">
            <v>GLANNES</v>
          </cell>
        </row>
        <row r="13610">
          <cell r="F13610" t="str">
            <v>GLANON</v>
          </cell>
        </row>
        <row r="13611">
          <cell r="F13611" t="str">
            <v>GLANVILLE</v>
          </cell>
        </row>
        <row r="13612">
          <cell r="F13612" t="str">
            <v>GLATENS</v>
          </cell>
        </row>
        <row r="13613">
          <cell r="F13613" t="str">
            <v>GLATIGNY</v>
          </cell>
        </row>
        <row r="13614">
          <cell r="F13614" t="str">
            <v>GLATIGNY</v>
          </cell>
        </row>
        <row r="13615">
          <cell r="F13615" t="str">
            <v>GLATIGNY</v>
          </cell>
        </row>
        <row r="13616">
          <cell r="F13616" t="str">
            <v>GLAY</v>
          </cell>
        </row>
        <row r="13617">
          <cell r="F13617" t="str">
            <v>GLEIZE</v>
          </cell>
        </row>
        <row r="13618">
          <cell r="F13618" t="str">
            <v>GLENAC</v>
          </cell>
        </row>
        <row r="13619">
          <cell r="F13619" t="str">
            <v>GLENAT</v>
          </cell>
        </row>
        <row r="13620">
          <cell r="F13620" t="str">
            <v>GLENAY</v>
          </cell>
        </row>
        <row r="13621">
          <cell r="F13621" t="str">
            <v>GLENIC</v>
          </cell>
        </row>
        <row r="13622">
          <cell r="F13622" t="str">
            <v>GLENNES</v>
          </cell>
        </row>
        <row r="13623">
          <cell r="F13623" t="str">
            <v>GLENOUZE</v>
          </cell>
        </row>
        <row r="13624">
          <cell r="F13624" t="str">
            <v>GLERE</v>
          </cell>
        </row>
        <row r="13625">
          <cell r="F13625" t="str">
            <v>GLICOURT</v>
          </cell>
        </row>
        <row r="13626">
          <cell r="F13626" t="str">
            <v>GLISOLLES</v>
          </cell>
        </row>
        <row r="13627">
          <cell r="F13627" t="str">
            <v>GLISY</v>
          </cell>
        </row>
        <row r="13628">
          <cell r="F13628" t="str">
            <v>GLOMEL</v>
          </cell>
        </row>
        <row r="13629">
          <cell r="F13629" t="str">
            <v>GLONVILLE</v>
          </cell>
        </row>
        <row r="13630">
          <cell r="F13630" t="str">
            <v>GLORIANES</v>
          </cell>
        </row>
        <row r="13631">
          <cell r="F13631" t="str">
            <v>GLOS</v>
          </cell>
        </row>
        <row r="13632">
          <cell r="F13632" t="str">
            <v>GLOS-LA-FERRIERE</v>
          </cell>
        </row>
        <row r="13633">
          <cell r="F13633" t="str">
            <v>GLOS-SUR-RISLE</v>
          </cell>
        </row>
        <row r="13634">
          <cell r="F13634" t="str">
            <v>GLUIRAS</v>
          </cell>
        </row>
        <row r="13635">
          <cell r="F13635" t="str">
            <v>GLUN</v>
          </cell>
        </row>
        <row r="13636">
          <cell r="F13636" t="str">
            <v>GLUX-EN-GLENNE</v>
          </cell>
        </row>
        <row r="13637">
          <cell r="F13637" t="str">
            <v>GOAS</v>
          </cell>
        </row>
        <row r="13638">
          <cell r="F13638" t="str">
            <v>GODEFROY</v>
          </cell>
        </row>
        <row r="13639">
          <cell r="F13639" t="str">
            <v>GODENVILLERS</v>
          </cell>
        </row>
        <row r="13640">
          <cell r="F13640" t="str">
            <v>GODERVILLE</v>
          </cell>
        </row>
        <row r="13641">
          <cell r="F13641" t="str">
            <v>GODEWAERSVELDE</v>
          </cell>
        </row>
        <row r="13642">
          <cell r="F13642" t="str">
            <v>GODISSON</v>
          </cell>
        </row>
        <row r="13643">
          <cell r="F13643" t="str">
            <v>GODIVELLE</v>
          </cell>
        </row>
        <row r="13644">
          <cell r="F13644" t="str">
            <v>GODONCOURT</v>
          </cell>
        </row>
        <row r="13645">
          <cell r="F13645" t="str">
            <v>GOERLINGEN</v>
          </cell>
        </row>
        <row r="13646">
          <cell r="F13646" t="str">
            <v>GOERSDORF</v>
          </cell>
        </row>
        <row r="13647">
          <cell r="F13647" t="str">
            <v>GOES</v>
          </cell>
        </row>
        <row r="13648">
          <cell r="F13648" t="str">
            <v>GOETZENBRUCK</v>
          </cell>
        </row>
        <row r="13649">
          <cell r="F13649" t="str">
            <v>GOEULZIN</v>
          </cell>
        </row>
        <row r="13650">
          <cell r="F13650" t="str">
            <v>GOGNEY</v>
          </cell>
        </row>
        <row r="13651">
          <cell r="F13651" t="str">
            <v>GOGNIES-CHAUSSEE</v>
          </cell>
        </row>
        <row r="13652">
          <cell r="F13652" t="str">
            <v>GOHANNIERE</v>
          </cell>
        </row>
        <row r="13653">
          <cell r="F13653" t="str">
            <v>GOHORY</v>
          </cell>
        </row>
        <row r="13654">
          <cell r="F13654" t="str">
            <v>GOIN</v>
          </cell>
        </row>
        <row r="13655">
          <cell r="F13655" t="str">
            <v>GOINCOURT</v>
          </cell>
        </row>
        <row r="13656">
          <cell r="F13656" t="str">
            <v>GOLANCOURT</v>
          </cell>
        </row>
        <row r="13657">
          <cell r="F13657" t="str">
            <v>GOLBEY</v>
          </cell>
        </row>
        <row r="13658">
          <cell r="F13658" t="str">
            <v>GOLDBACH-ALTENBACH</v>
          </cell>
        </row>
        <row r="13659">
          <cell r="F13659" t="str">
            <v>GOLFECH</v>
          </cell>
        </row>
        <row r="13660">
          <cell r="F13660" t="str">
            <v>GOLINHAC</v>
          </cell>
        </row>
        <row r="13661">
          <cell r="F13661" t="str">
            <v>GOLLEVILLE</v>
          </cell>
        </row>
        <row r="13662">
          <cell r="F13662" t="str">
            <v>GOMBERGEAN</v>
          </cell>
        </row>
        <row r="13663">
          <cell r="F13663" t="str">
            <v>GOMELANGE</v>
          </cell>
        </row>
        <row r="13664">
          <cell r="F13664" t="str">
            <v>GOMENE</v>
          </cell>
        </row>
        <row r="13665">
          <cell r="F13665" t="str">
            <v>GOMER</v>
          </cell>
        </row>
        <row r="13666">
          <cell r="F13666" t="str">
            <v>GOMETZ-LA-VILLE</v>
          </cell>
        </row>
        <row r="13667">
          <cell r="F13667" t="str">
            <v>GOMETZ-LE-CHATEL</v>
          </cell>
        </row>
        <row r="13668">
          <cell r="F13668" t="str">
            <v>GOMIECOURT</v>
          </cell>
        </row>
        <row r="13669">
          <cell r="F13669" t="str">
            <v>GOMMECOURT</v>
          </cell>
        </row>
        <row r="13670">
          <cell r="F13670" t="str">
            <v>GOMMECOURT</v>
          </cell>
        </row>
        <row r="13671">
          <cell r="F13671" t="str">
            <v>GOMMEGNIES</v>
          </cell>
        </row>
        <row r="13672">
          <cell r="F13672" t="str">
            <v>GOMMENEC'H</v>
          </cell>
        </row>
        <row r="13673">
          <cell r="F13673" t="str">
            <v>GOMMERSDORF</v>
          </cell>
        </row>
        <row r="13674">
          <cell r="F13674" t="str">
            <v>GOMMERVILLE</v>
          </cell>
        </row>
        <row r="13675">
          <cell r="F13675" t="str">
            <v>GOMMERVILLE</v>
          </cell>
        </row>
        <row r="13676">
          <cell r="F13676" t="str">
            <v>GOMMEVILLE</v>
          </cell>
        </row>
        <row r="13677">
          <cell r="F13677" t="str">
            <v>GOMONT</v>
          </cell>
        </row>
        <row r="13678">
          <cell r="F13678" t="str">
            <v>GONCELIN</v>
          </cell>
        </row>
        <row r="13679">
          <cell r="F13679" t="str">
            <v>GONCOURT</v>
          </cell>
        </row>
        <row r="13680">
          <cell r="F13680" t="str">
            <v>GONDECOURT</v>
          </cell>
        </row>
        <row r="13681">
          <cell r="F13681" t="str">
            <v>GONDENANS-LES-MOULINS</v>
          </cell>
        </row>
        <row r="13682">
          <cell r="F13682" t="str">
            <v>GONDENANS-MONTBY</v>
          </cell>
        </row>
        <row r="13683">
          <cell r="F13683" t="str">
            <v>GONDEVILLE</v>
          </cell>
        </row>
        <row r="13684">
          <cell r="F13684" t="str">
            <v>GOND-PONTOUVRE</v>
          </cell>
        </row>
        <row r="13685">
          <cell r="F13685" t="str">
            <v>GONDRECOURT-AIX</v>
          </cell>
        </row>
        <row r="13686">
          <cell r="F13686" t="str">
            <v>GONDRECOURT-LE-CHATEAU</v>
          </cell>
        </row>
        <row r="13687">
          <cell r="F13687" t="str">
            <v>GONDREVILLE</v>
          </cell>
        </row>
        <row r="13688">
          <cell r="F13688" t="str">
            <v>GONDREVILLE</v>
          </cell>
        </row>
        <row r="13689">
          <cell r="F13689" t="str">
            <v>GONDREVILLE</v>
          </cell>
        </row>
        <row r="13690">
          <cell r="F13690" t="str">
            <v>GONDREXANGE</v>
          </cell>
        </row>
        <row r="13691">
          <cell r="F13691" t="str">
            <v>GONDREXON</v>
          </cell>
        </row>
        <row r="13692">
          <cell r="F13692" t="str">
            <v>GONDRIN</v>
          </cell>
        </row>
        <row r="13693">
          <cell r="F13693" t="str">
            <v>GONDS</v>
          </cell>
        </row>
        <row r="13694">
          <cell r="F13694" t="str">
            <v>GONESSE</v>
          </cell>
        </row>
        <row r="13695">
          <cell r="F13695" t="str">
            <v>GONEZ</v>
          </cell>
        </row>
        <row r="13696">
          <cell r="F13696" t="str">
            <v>GONFARON</v>
          </cell>
        </row>
        <row r="13697">
          <cell r="F13697" t="str">
            <v>GONFREVILLE</v>
          </cell>
        </row>
        <row r="13698">
          <cell r="F13698" t="str">
            <v>GONFREVILLE-CAILLOT</v>
          </cell>
        </row>
        <row r="13699">
          <cell r="F13699" t="str">
            <v>GONFREVILLE-L'ORCHER</v>
          </cell>
        </row>
        <row r="13700">
          <cell r="F13700" t="str">
            <v>GONFRIERE</v>
          </cell>
        </row>
        <row r="13701">
          <cell r="F13701" t="str">
            <v>GONNEHEM</v>
          </cell>
        </row>
        <row r="13702">
          <cell r="F13702" t="str">
            <v>GONNELIEU</v>
          </cell>
        </row>
        <row r="13703">
          <cell r="F13703" t="str">
            <v>GONNETOT</v>
          </cell>
        </row>
        <row r="13704">
          <cell r="F13704" t="str">
            <v>GONNEVILLE</v>
          </cell>
        </row>
        <row r="13705">
          <cell r="F13705" t="str">
            <v>GONNEVILLE-EN-AUGE</v>
          </cell>
        </row>
        <row r="13706">
          <cell r="F13706" t="str">
            <v>GONNEVILLE-LA-MALLET</v>
          </cell>
        </row>
        <row r="13707">
          <cell r="F13707" t="str">
            <v>GONNEVILLE-SUR-HONFLEUR</v>
          </cell>
        </row>
        <row r="13708">
          <cell r="F13708" t="str">
            <v>GONNEVILLE-SUR-MER</v>
          </cell>
        </row>
        <row r="13709">
          <cell r="F13709" t="str">
            <v>GONNEVILLE-SUR-SCIE</v>
          </cell>
        </row>
        <row r="13710">
          <cell r="F13710" t="str">
            <v>GONSANS</v>
          </cell>
        </row>
        <row r="13711">
          <cell r="F13711" t="str">
            <v>GONTAUD-DE-NOGARET</v>
          </cell>
        </row>
        <row r="13712">
          <cell r="F13712" t="str">
            <v>GONTERIE-BOULOUNEIX</v>
          </cell>
        </row>
        <row r="13713">
          <cell r="F13713" t="str">
            <v>GONZEVILLE</v>
          </cell>
        </row>
        <row r="13714">
          <cell r="F13714" t="str">
            <v>GOOS</v>
          </cell>
        </row>
        <row r="13715">
          <cell r="F13715" t="str">
            <v>GORBIO</v>
          </cell>
        </row>
        <row r="13716">
          <cell r="F13716" t="str">
            <v>GORCY</v>
          </cell>
        </row>
        <row r="13717">
          <cell r="F13717" t="str">
            <v>GORDES</v>
          </cell>
        </row>
        <row r="13718">
          <cell r="F13718" t="str">
            <v>GORENFLOS</v>
          </cell>
        </row>
        <row r="13719">
          <cell r="F13719" t="str">
            <v>GORGES</v>
          </cell>
        </row>
        <row r="13720">
          <cell r="F13720" t="str">
            <v>GORGES</v>
          </cell>
        </row>
        <row r="13721">
          <cell r="F13721" t="str">
            <v>GORGES</v>
          </cell>
        </row>
        <row r="13722">
          <cell r="F13722" t="str">
            <v>GORGUE</v>
          </cell>
        </row>
        <row r="13723">
          <cell r="F13723" t="str">
            <v>GORHEY</v>
          </cell>
        </row>
        <row r="13724">
          <cell r="F13724" t="str">
            <v>GORNAC</v>
          </cell>
        </row>
        <row r="13725">
          <cell r="F13725" t="str">
            <v>GORNIES</v>
          </cell>
        </row>
        <row r="13726">
          <cell r="F13726" t="str">
            <v>GORRE</v>
          </cell>
        </row>
        <row r="13727">
          <cell r="F13727" t="str">
            <v>GORREVOD</v>
          </cell>
        </row>
        <row r="13728">
          <cell r="F13728" t="str">
            <v>GORRON</v>
          </cell>
        </row>
        <row r="13729">
          <cell r="F13729" t="str">
            <v>GORSES</v>
          </cell>
        </row>
        <row r="13730">
          <cell r="F13730" t="str">
            <v>GORZE</v>
          </cell>
        </row>
        <row r="13731">
          <cell r="F13731" t="str">
            <v>GOSIER</v>
          </cell>
        </row>
        <row r="13732">
          <cell r="F13732" t="str">
            <v>GOSNAY</v>
          </cell>
        </row>
        <row r="13733">
          <cell r="F13733" t="str">
            <v>GOSNE</v>
          </cell>
        </row>
        <row r="13734">
          <cell r="F13734" t="str">
            <v>GOSSELMING</v>
          </cell>
        </row>
        <row r="13735">
          <cell r="F13735" t="str">
            <v>GOTEIN-LIBARRENX</v>
          </cell>
        </row>
        <row r="13736">
          <cell r="F13736" t="str">
            <v>GOTTENHOUSE</v>
          </cell>
        </row>
        <row r="13737">
          <cell r="F13737" t="str">
            <v>GOTTESHEIM</v>
          </cell>
        </row>
        <row r="13738">
          <cell r="F13738" t="str">
            <v>GOUAIX</v>
          </cell>
        </row>
        <row r="13739">
          <cell r="F13739" t="str">
            <v>GOUALADE</v>
          </cell>
        </row>
        <row r="13740">
          <cell r="F13740" t="str">
            <v>GOUAREC</v>
          </cell>
        </row>
        <row r="13741">
          <cell r="F13741" t="str">
            <v>GOUAUX</v>
          </cell>
        </row>
        <row r="13742">
          <cell r="F13742" t="str">
            <v>GOUAUX-DE-LARBOUST</v>
          </cell>
        </row>
        <row r="13743">
          <cell r="F13743" t="str">
            <v>GOUAUX-DE-LUCHON</v>
          </cell>
        </row>
        <row r="13744">
          <cell r="F13744" t="str">
            <v>GOUBERVILLE</v>
          </cell>
        </row>
        <row r="13745">
          <cell r="F13745" t="str">
            <v>GOUCHAUPRE</v>
          </cell>
        </row>
        <row r="13746">
          <cell r="F13746" t="str">
            <v>GOUDARGUES</v>
          </cell>
        </row>
        <row r="13747">
          <cell r="F13747" t="str">
            <v>GOUDELANCOURT-LES-BERRIEUX</v>
          </cell>
        </row>
        <row r="13748">
          <cell r="F13748" t="str">
            <v>GOUDELANCOURT-LES-PIERREPONT</v>
          </cell>
        </row>
        <row r="13749">
          <cell r="F13749" t="str">
            <v>GOUDELIN</v>
          </cell>
        </row>
        <row r="13750">
          <cell r="F13750" t="str">
            <v>GOUDET</v>
          </cell>
        </row>
        <row r="13751">
          <cell r="F13751" t="str">
            <v>GOUDEX</v>
          </cell>
        </row>
        <row r="13752">
          <cell r="F13752" t="str">
            <v>GOUDON</v>
          </cell>
        </row>
        <row r="13753">
          <cell r="F13753" t="str">
            <v>GOUDOURVILLE</v>
          </cell>
        </row>
        <row r="13754">
          <cell r="F13754" t="str">
            <v>GOUESNACH</v>
          </cell>
        </row>
        <row r="13755">
          <cell r="F13755" t="str">
            <v>GOUESNIERE</v>
          </cell>
        </row>
        <row r="13756">
          <cell r="F13756" t="str">
            <v>GOUESNOU</v>
          </cell>
        </row>
        <row r="13757">
          <cell r="F13757" t="str">
            <v>GOUEX</v>
          </cell>
        </row>
        <row r="13758">
          <cell r="F13758" t="str">
            <v>GOUEZEC</v>
          </cell>
        </row>
        <row r="13759">
          <cell r="F13759" t="str">
            <v>GOUGENHEIM</v>
          </cell>
        </row>
        <row r="13760">
          <cell r="F13760" t="str">
            <v>GOUHELANS</v>
          </cell>
        </row>
        <row r="13761">
          <cell r="F13761" t="str">
            <v>GOUHENANS</v>
          </cell>
        </row>
        <row r="13762">
          <cell r="F13762" t="str">
            <v>GOUILLONS</v>
          </cell>
        </row>
        <row r="13763">
          <cell r="F13763" t="str">
            <v>GOUISE</v>
          </cell>
        </row>
        <row r="13764">
          <cell r="F13764" t="str">
            <v>GOUJOUNAC</v>
          </cell>
        </row>
        <row r="13765">
          <cell r="F13765" t="str">
            <v>GOULAFRIERE</v>
          </cell>
        </row>
        <row r="13766">
          <cell r="F13766" t="str">
            <v>GOULET</v>
          </cell>
        </row>
        <row r="13767">
          <cell r="F13767" t="str">
            <v>GOULIEN</v>
          </cell>
        </row>
        <row r="13768">
          <cell r="F13768" t="str">
            <v>GOULIER</v>
          </cell>
        </row>
        <row r="13769">
          <cell r="F13769" t="str">
            <v>GOULLES</v>
          </cell>
        </row>
        <row r="13770">
          <cell r="F13770" t="str">
            <v>GOULLES</v>
          </cell>
        </row>
        <row r="13771">
          <cell r="F13771" t="str">
            <v>GOULOUX</v>
          </cell>
        </row>
        <row r="13772">
          <cell r="F13772" t="str">
            <v>GOULT</v>
          </cell>
        </row>
        <row r="13773">
          <cell r="F13773" t="str">
            <v>GOULVEN</v>
          </cell>
        </row>
        <row r="13774">
          <cell r="F13774" t="str">
            <v>GOUMOIS</v>
          </cell>
        </row>
        <row r="13775">
          <cell r="F13775" t="str">
            <v>GOUPILLIERES</v>
          </cell>
        </row>
        <row r="13776">
          <cell r="F13776" t="str">
            <v>GOUPILLIERES</v>
          </cell>
        </row>
        <row r="13777">
          <cell r="F13777" t="str">
            <v>GOUPILLIERES</v>
          </cell>
        </row>
        <row r="13778">
          <cell r="F13778" t="str">
            <v>GOUPILLIERES</v>
          </cell>
        </row>
        <row r="13779">
          <cell r="F13779" t="str">
            <v>GOURAINCOURT</v>
          </cell>
        </row>
        <row r="13780">
          <cell r="F13780" t="str">
            <v>GOURAY</v>
          </cell>
        </row>
        <row r="13781">
          <cell r="F13781" t="str">
            <v>GOURBERA</v>
          </cell>
        </row>
        <row r="13782">
          <cell r="F13782" t="str">
            <v>GOURBESVILLE</v>
          </cell>
        </row>
        <row r="13783">
          <cell r="F13783" t="str">
            <v>GOURBEYRE</v>
          </cell>
        </row>
        <row r="13784">
          <cell r="F13784" t="str">
            <v>GOURBIT</v>
          </cell>
        </row>
        <row r="13785">
          <cell r="F13785" t="str">
            <v>GOURCHELLES</v>
          </cell>
        </row>
        <row r="13786">
          <cell r="F13786" t="str">
            <v>GOURDAN-POLIGNAN</v>
          </cell>
        </row>
        <row r="13787">
          <cell r="F13787" t="str">
            <v>GOURDIEGES</v>
          </cell>
        </row>
        <row r="13788">
          <cell r="F13788" t="str">
            <v>GOURDON</v>
          </cell>
        </row>
        <row r="13789">
          <cell r="F13789" t="str">
            <v>GOURDON</v>
          </cell>
        </row>
        <row r="13790">
          <cell r="F13790" t="str">
            <v>GOURDON</v>
          </cell>
        </row>
        <row r="13791">
          <cell r="F13791" t="str">
            <v>GOURDON</v>
          </cell>
        </row>
        <row r="13792">
          <cell r="F13792" t="str">
            <v>GOURDON-MURAT</v>
          </cell>
        </row>
        <row r="13793">
          <cell r="F13793" t="str">
            <v>GOURFALEUR</v>
          </cell>
        </row>
        <row r="13794">
          <cell r="F13794" t="str">
            <v>GOURGANCON</v>
          </cell>
        </row>
        <row r="13795">
          <cell r="F13795" t="str">
            <v>GOURGE</v>
          </cell>
        </row>
        <row r="13796">
          <cell r="F13796" t="str">
            <v>GOURGEON</v>
          </cell>
        </row>
        <row r="13797">
          <cell r="F13797" t="str">
            <v>GOURGUE</v>
          </cell>
        </row>
        <row r="13798">
          <cell r="F13798" t="str">
            <v>GOURHEL</v>
          </cell>
        </row>
        <row r="13799">
          <cell r="F13799" t="str">
            <v>GOURIN</v>
          </cell>
        </row>
        <row r="13800">
          <cell r="F13800" t="str">
            <v>GOURLIZON</v>
          </cell>
        </row>
        <row r="13801">
          <cell r="F13801" t="str">
            <v>GOURNAY</v>
          </cell>
        </row>
        <row r="13802">
          <cell r="F13802" t="str">
            <v>GOURNAY-EN-BRAY</v>
          </cell>
        </row>
        <row r="13803">
          <cell r="F13803" t="str">
            <v>GOURNAY-LE-GUERIN</v>
          </cell>
        </row>
        <row r="13804">
          <cell r="F13804" t="str">
            <v>GOURNAY-LOIZE</v>
          </cell>
        </row>
        <row r="13805">
          <cell r="F13805" t="str">
            <v>GOURNAY-SUR-ARONDE</v>
          </cell>
        </row>
        <row r="13806">
          <cell r="F13806" t="str">
            <v>GOURNAY-SUR-MARNE</v>
          </cell>
        </row>
        <row r="13807">
          <cell r="F13807" t="str">
            <v>GOURS</v>
          </cell>
        </row>
        <row r="13808">
          <cell r="F13808" t="str">
            <v>GOURS</v>
          </cell>
        </row>
        <row r="13809">
          <cell r="F13809" t="str">
            <v>GOURVIEILLE</v>
          </cell>
        </row>
        <row r="13810">
          <cell r="F13810" t="str">
            <v>GOURVILLE</v>
          </cell>
        </row>
        <row r="13811">
          <cell r="F13811" t="str">
            <v>GOURVILLETTE</v>
          </cell>
        </row>
        <row r="13812">
          <cell r="F13812" t="str">
            <v>GOUSSAINCOURT</v>
          </cell>
        </row>
        <row r="13813">
          <cell r="F13813" t="str">
            <v>GOUSSAINVILLE</v>
          </cell>
        </row>
        <row r="13814">
          <cell r="F13814" t="str">
            <v>GOUSSAINVILLE</v>
          </cell>
        </row>
        <row r="13815">
          <cell r="F13815" t="str">
            <v>GOUSSANCOURT</v>
          </cell>
        </row>
        <row r="13816">
          <cell r="F13816" t="str">
            <v>GOUSSE</v>
          </cell>
        </row>
        <row r="13817">
          <cell r="F13817" t="str">
            <v>GOUSSONVILLE</v>
          </cell>
        </row>
        <row r="13818">
          <cell r="F13818" t="str">
            <v>GOUSTRANVILLE</v>
          </cell>
        </row>
        <row r="13819">
          <cell r="F13819" t="str">
            <v>GOUTELLE</v>
          </cell>
        </row>
        <row r="13820">
          <cell r="F13820" t="str">
            <v>GOUTEVERNISSE</v>
          </cell>
        </row>
        <row r="13821">
          <cell r="F13821" t="str">
            <v>GOUTRENS</v>
          </cell>
        </row>
        <row r="13822">
          <cell r="F13822" t="str">
            <v>GOUT-ROSSIGNOL</v>
          </cell>
        </row>
        <row r="13823">
          <cell r="F13823" t="str">
            <v>GOUTS</v>
          </cell>
        </row>
        <row r="13824">
          <cell r="F13824" t="str">
            <v>GOUTTIERES</v>
          </cell>
        </row>
        <row r="13825">
          <cell r="F13825" t="str">
            <v>GOUTTIERES</v>
          </cell>
        </row>
        <row r="13826">
          <cell r="F13826" t="str">
            <v>GOUTZ</v>
          </cell>
        </row>
        <row r="13827">
          <cell r="F13827" t="str">
            <v>GOUVERNES</v>
          </cell>
        </row>
        <row r="13828">
          <cell r="F13828" t="str">
            <v>GOUVES</v>
          </cell>
        </row>
        <row r="13829">
          <cell r="F13829" t="str">
            <v>GOUVETS</v>
          </cell>
        </row>
        <row r="13830">
          <cell r="F13830" t="str">
            <v>GOUVIEUX</v>
          </cell>
        </row>
        <row r="13831">
          <cell r="F13831" t="str">
            <v>GOUVILLE</v>
          </cell>
        </row>
        <row r="13832">
          <cell r="F13832" t="str">
            <v>GOUVILLE-SUR-MER</v>
          </cell>
        </row>
        <row r="13833">
          <cell r="F13833" t="str">
            <v>GOUVIX</v>
          </cell>
        </row>
        <row r="13834">
          <cell r="F13834" t="str">
            <v>GOUX</v>
          </cell>
        </row>
        <row r="13835">
          <cell r="F13835" t="str">
            <v>GOUX-LES-DAMBELIN</v>
          </cell>
        </row>
        <row r="13836">
          <cell r="F13836" t="str">
            <v>GOUX-LES-USIERS</v>
          </cell>
        </row>
        <row r="13837">
          <cell r="F13837" t="str">
            <v>GOUX-SOUS-LANDET</v>
          </cell>
        </row>
        <row r="13838">
          <cell r="F13838" t="str">
            <v>GOUY</v>
          </cell>
        </row>
        <row r="13839">
          <cell r="F13839" t="str">
            <v>GOUY</v>
          </cell>
        </row>
        <row r="13840">
          <cell r="F13840" t="str">
            <v>GOUY-EN-ARTOIS</v>
          </cell>
        </row>
        <row r="13841">
          <cell r="F13841" t="str">
            <v>GOUY-EN-TERNOIS</v>
          </cell>
        </row>
        <row r="13842">
          <cell r="F13842" t="str">
            <v>GOUY-LES-GROSEILLERS</v>
          </cell>
        </row>
        <row r="13843">
          <cell r="F13843" t="str">
            <v>GOUY-SAINT-ANDRE</v>
          </cell>
        </row>
        <row r="13844">
          <cell r="F13844" t="str">
            <v>GOUY-SERVINS</v>
          </cell>
        </row>
        <row r="13845">
          <cell r="F13845" t="str">
            <v>GOUY-SOUS-BELLONNE</v>
          </cell>
        </row>
        <row r="13846">
          <cell r="F13846" t="str">
            <v>GOUZANGREZ</v>
          </cell>
        </row>
        <row r="13847">
          <cell r="F13847" t="str">
            <v>GOUZEAUCOURT</v>
          </cell>
        </row>
        <row r="13848">
          <cell r="F13848" t="str">
            <v>GOUZENS</v>
          </cell>
        </row>
        <row r="13849">
          <cell r="F13849" t="str">
            <v>GOUZON</v>
          </cell>
        </row>
        <row r="13850">
          <cell r="F13850" t="str">
            <v>GOVEN</v>
          </cell>
        </row>
        <row r="13851">
          <cell r="F13851" t="str">
            <v>GOVILLER</v>
          </cell>
        </row>
        <row r="13852">
          <cell r="F13852" t="str">
            <v>GOXWILLER</v>
          </cell>
        </row>
        <row r="13853">
          <cell r="F13853" t="str">
            <v>GOYAVE</v>
          </cell>
        </row>
        <row r="13854">
          <cell r="F13854" t="str">
            <v>GOYENCOURT</v>
          </cell>
        </row>
        <row r="13855">
          <cell r="F13855" t="str">
            <v>GOYRANS</v>
          </cell>
        </row>
        <row r="13856">
          <cell r="F13856" t="str">
            <v>GRABELS</v>
          </cell>
        </row>
        <row r="13857">
          <cell r="F13857" t="str">
            <v>GRACAY</v>
          </cell>
        </row>
        <row r="13858">
          <cell r="F13858" t="str">
            <v>GRACES</v>
          </cell>
        </row>
        <row r="13859">
          <cell r="F13859" t="str">
            <v>GRACE-UZEL</v>
          </cell>
        </row>
        <row r="13860">
          <cell r="F13860" t="str">
            <v>GRADIGNAN</v>
          </cell>
        </row>
        <row r="13861">
          <cell r="F13861" t="str">
            <v>GRAFFIGNY-CHEMIN</v>
          </cell>
        </row>
        <row r="13862">
          <cell r="F13862" t="str">
            <v>GRAGNAGUE</v>
          </cell>
        </row>
        <row r="13863">
          <cell r="F13863" t="str">
            <v>GRAIGNES</v>
          </cell>
        </row>
        <row r="13864">
          <cell r="F13864" t="str">
            <v>GRAILHEN</v>
          </cell>
        </row>
        <row r="13865">
          <cell r="F13865" t="str">
            <v>GRAIMBOUVILLE</v>
          </cell>
        </row>
        <row r="13866">
          <cell r="F13866" t="str">
            <v>GRAINCOURT-LES-HAVRINCOURT</v>
          </cell>
        </row>
        <row r="13867">
          <cell r="F13867" t="str">
            <v>GRAINVILLE</v>
          </cell>
        </row>
        <row r="13868">
          <cell r="F13868" t="str">
            <v>GRAINVILLE-LANGANNERIE</v>
          </cell>
        </row>
        <row r="13869">
          <cell r="F13869" t="str">
            <v>GRAINVILLE-LA-TEINTURIERE</v>
          </cell>
        </row>
        <row r="13870">
          <cell r="F13870" t="str">
            <v>GRAINVILLE-SUR-ODON</v>
          </cell>
        </row>
        <row r="13871">
          <cell r="F13871" t="str">
            <v>GRAINVILLE-SUR-RY</v>
          </cell>
        </row>
        <row r="13872">
          <cell r="F13872" t="str">
            <v>GRAINVILLE-YMAUVILLE</v>
          </cell>
        </row>
        <row r="13873">
          <cell r="F13873" t="str">
            <v>GRAIS</v>
          </cell>
        </row>
        <row r="13874">
          <cell r="F13874" t="str">
            <v>GRAISSAC</v>
          </cell>
        </row>
        <row r="13875">
          <cell r="F13875" t="str">
            <v>GRAISSESSAC</v>
          </cell>
        </row>
        <row r="13876">
          <cell r="F13876" t="str">
            <v>GRAIX</v>
          </cell>
        </row>
        <row r="13877">
          <cell r="F13877" t="str">
            <v>GRAMAT</v>
          </cell>
        </row>
        <row r="13878">
          <cell r="F13878" t="str">
            <v>GRAMAZIE</v>
          </cell>
        </row>
        <row r="13879">
          <cell r="F13879" t="str">
            <v>GRAMBOIS</v>
          </cell>
        </row>
        <row r="13880">
          <cell r="F13880" t="str">
            <v>GRAMMOND</v>
          </cell>
        </row>
        <row r="13881">
          <cell r="F13881" t="str">
            <v>GRAMMONT</v>
          </cell>
        </row>
        <row r="13882">
          <cell r="F13882" t="str">
            <v>GRAMOND</v>
          </cell>
        </row>
        <row r="13883">
          <cell r="F13883" t="str">
            <v>GRAMONT</v>
          </cell>
        </row>
        <row r="13884">
          <cell r="F13884" t="str">
            <v>GRANACE</v>
          </cell>
        </row>
        <row r="13885">
          <cell r="F13885" t="str">
            <v>GRANCEY-LE-CHATEAU-NEUVELLE</v>
          </cell>
        </row>
        <row r="13886">
          <cell r="F13886" t="str">
            <v>GRANCEY-SUR-OURCE</v>
          </cell>
        </row>
        <row r="13887">
          <cell r="F13887" t="str">
            <v>GRAND</v>
          </cell>
        </row>
        <row r="13888">
          <cell r="F13888" t="str">
            <v>GRAND-ABERGEMENT</v>
          </cell>
        </row>
        <row r="13889">
          <cell r="F13889" t="str">
            <v>GRAND-AUVERNE</v>
          </cell>
        </row>
        <row r="13890">
          <cell r="F13890" t="str">
            <v>GRAND-BORNAND</v>
          </cell>
        </row>
        <row r="13891">
          <cell r="F13891" t="str">
            <v>GRAND-BOURG</v>
          </cell>
        </row>
        <row r="13892">
          <cell r="F13892" t="str">
            <v>GRAND-BOURG</v>
          </cell>
        </row>
        <row r="13893">
          <cell r="F13893" t="str">
            <v>GRAND-BRASSAC</v>
          </cell>
        </row>
        <row r="13894">
          <cell r="F13894" t="str">
            <v>GRAND-CAMP</v>
          </cell>
        </row>
        <row r="13895">
          <cell r="F13895" t="str">
            <v>GRAND-CAMP</v>
          </cell>
        </row>
        <row r="13896">
          <cell r="F13896" t="str">
            <v>GRANDCAMP-MAISY</v>
          </cell>
        </row>
        <row r="13897">
          <cell r="F13897" t="str">
            <v>GRAND-CELLAND</v>
          </cell>
        </row>
        <row r="13898">
          <cell r="F13898" t="str">
            <v>GRANDCHAIN</v>
          </cell>
        </row>
        <row r="13899">
          <cell r="F13899" t="str">
            <v>GRANDCHAMP</v>
          </cell>
        </row>
        <row r="13900">
          <cell r="F13900" t="str">
            <v>GRANDCHAMP</v>
          </cell>
        </row>
        <row r="13901">
          <cell r="F13901" t="str">
            <v>GRANDCHAMP</v>
          </cell>
        </row>
        <row r="13902">
          <cell r="F13902" t="str">
            <v>GRANDCHAMP</v>
          </cell>
        </row>
        <row r="13903">
          <cell r="F13903" t="str">
            <v>GRANDCHAMP</v>
          </cell>
        </row>
        <row r="13904">
          <cell r="F13904" t="str">
            <v>GRAND-CHAMP</v>
          </cell>
        </row>
        <row r="13905">
          <cell r="F13905" t="str">
            <v>GRANDCHAMP-LE-CHATEAU</v>
          </cell>
        </row>
        <row r="13906">
          <cell r="F13906" t="str">
            <v>GRANDCHAMPS-DES-FONTAINES</v>
          </cell>
        </row>
        <row r="13907">
          <cell r="F13907" t="str">
            <v>GRAND-CHARMONT</v>
          </cell>
        </row>
        <row r="13908">
          <cell r="F13908" t="str">
            <v>GRAND-COMBE</v>
          </cell>
        </row>
        <row r="13909">
          <cell r="F13909" t="str">
            <v>GRAND'COMBE-CHATELEU</v>
          </cell>
        </row>
        <row r="13910">
          <cell r="F13910" t="str">
            <v>GRAND'COMBE-DES-BOIS</v>
          </cell>
        </row>
        <row r="13911">
          <cell r="F13911" t="str">
            <v>GRAND-CORENT</v>
          </cell>
        </row>
        <row r="13912">
          <cell r="F13912" t="str">
            <v>GRAND-COURONNE</v>
          </cell>
        </row>
        <row r="13913">
          <cell r="F13913" t="str">
            <v>GRANDCOURT</v>
          </cell>
        </row>
        <row r="13914">
          <cell r="F13914" t="str">
            <v>GRANDCOURT</v>
          </cell>
        </row>
        <row r="13915">
          <cell r="F13915" t="str">
            <v>GRAND-CROIX</v>
          </cell>
        </row>
        <row r="13916">
          <cell r="F13916" t="str">
            <v>GRANDECOURT</v>
          </cell>
        </row>
        <row r="13917">
          <cell r="F13917" t="str">
            <v>GRANDE-FOSSE</v>
          </cell>
        </row>
        <row r="13918">
          <cell r="F13918" t="str">
            <v>GRANDE-MOTTE</v>
          </cell>
        </row>
        <row r="13919">
          <cell r="F13919" t="str">
            <v>GRANDE-PAROISSE</v>
          </cell>
        </row>
        <row r="13920">
          <cell r="F13920" t="str">
            <v>GRANDE-RESIE</v>
          </cell>
        </row>
        <row r="13921">
          <cell r="F13921" t="str">
            <v>GRANDE-RIVIERE</v>
          </cell>
        </row>
        <row r="13922">
          <cell r="F13922" t="str">
            <v>GRANDES-ARMOISES</v>
          </cell>
        </row>
        <row r="13923">
          <cell r="F13923" t="str">
            <v>GRANDES-CHAPELLES</v>
          </cell>
        </row>
        <row r="13924">
          <cell r="F13924" t="str">
            <v>GRANDES-LOGES</v>
          </cell>
        </row>
        <row r="13925">
          <cell r="F13925" t="str">
            <v>GRANDES-VENTES</v>
          </cell>
        </row>
        <row r="13926">
          <cell r="F13926" t="str">
            <v>GRANDE-SYNTHE</v>
          </cell>
        </row>
        <row r="13927">
          <cell r="F13927" t="str">
            <v>GRANDE-VERRIERE</v>
          </cell>
        </row>
        <row r="13928">
          <cell r="F13928" t="str">
            <v>GRANDEYROLLES</v>
          </cell>
        </row>
        <row r="13929">
          <cell r="F13929" t="str">
            <v>GRAND-FAILLY</v>
          </cell>
        </row>
        <row r="13930">
          <cell r="F13930" t="str">
            <v>GRAND-FAYT</v>
          </cell>
        </row>
        <row r="13931">
          <cell r="F13931" t="str">
            <v>GRANDFONTAINE</v>
          </cell>
        </row>
        <row r="13932">
          <cell r="F13932" t="str">
            <v>GRANDFONTAINE</v>
          </cell>
        </row>
        <row r="13933">
          <cell r="F13933" t="str">
            <v>GRANDFONTAINE-SUR-CREUSE</v>
          </cell>
        </row>
        <row r="13934">
          <cell r="F13934" t="str">
            <v>GRAND-FORT-PHILIPPE</v>
          </cell>
        </row>
        <row r="13935">
          <cell r="F13935" t="str">
            <v>GRAND-FOUGERAY</v>
          </cell>
        </row>
        <row r="13936">
          <cell r="F13936" t="str">
            <v>GRANDFRESNOY</v>
          </cell>
        </row>
        <row r="13937">
          <cell r="F13937" t="str">
            <v>GRANDHAM</v>
          </cell>
        </row>
        <row r="13938">
          <cell r="F13938" t="str">
            <v>GRANDJEAN</v>
          </cell>
        </row>
        <row r="13939">
          <cell r="F13939" t="str">
            <v>GRAND'LANDES</v>
          </cell>
        </row>
        <row r="13940">
          <cell r="F13940" t="str">
            <v>GRAND-LAVIERS</v>
          </cell>
        </row>
        <row r="13941">
          <cell r="F13941" t="str">
            <v>GRAND-LEMPS</v>
          </cell>
        </row>
        <row r="13942">
          <cell r="F13942" t="str">
            <v>GRAND-LUCE</v>
          </cell>
        </row>
        <row r="13943">
          <cell r="F13943" t="str">
            <v>GRANDLUP-ET-FAY</v>
          </cell>
        </row>
        <row r="13944">
          <cell r="F13944" t="str">
            <v>GRAND-MADIEU</v>
          </cell>
        </row>
        <row r="13945">
          <cell r="F13945" t="str">
            <v>GRANDPRE</v>
          </cell>
        </row>
        <row r="13946">
          <cell r="F13946" t="str">
            <v>GRAND-PRESSIGNY</v>
          </cell>
        </row>
        <row r="13947">
          <cell r="F13947" t="str">
            <v>GRANDPUITS-BAILLY-CARROIS</v>
          </cell>
        </row>
        <row r="13948">
          <cell r="F13948" t="str">
            <v>GRAND-QUEVILLY</v>
          </cell>
        </row>
        <row r="13949">
          <cell r="F13949" t="str">
            <v>GRANDRIEU</v>
          </cell>
        </row>
        <row r="13950">
          <cell r="F13950" t="str">
            <v>GRANDRIEUX</v>
          </cell>
        </row>
        <row r="13951">
          <cell r="F13951" t="str">
            <v>GRANDRIF</v>
          </cell>
        </row>
        <row r="13952">
          <cell r="F13952" t="str">
            <v>GRANDRIS</v>
          </cell>
        </row>
        <row r="13953">
          <cell r="F13953" t="str">
            <v>GRAND'RIVIERE</v>
          </cell>
        </row>
        <row r="13954">
          <cell r="F13954" t="str">
            <v>GRAND-ROZOY</v>
          </cell>
        </row>
        <row r="13955">
          <cell r="F13955" t="str">
            <v>GRANDRU</v>
          </cell>
        </row>
        <row r="13956">
          <cell r="F13956" t="str">
            <v>GRAND-RULLECOURT</v>
          </cell>
        </row>
        <row r="13957">
          <cell r="F13957" t="str">
            <v>GRANDRUPT</v>
          </cell>
        </row>
        <row r="13958">
          <cell r="F13958" t="str">
            <v>GRANDRUPT-DE-BAINS</v>
          </cell>
        </row>
        <row r="13959">
          <cell r="F13959" t="str">
            <v>GRANDSAIGNE</v>
          </cell>
        </row>
        <row r="13960">
          <cell r="F13960" t="str">
            <v>GRAND-SANTI</v>
          </cell>
        </row>
        <row r="13961">
          <cell r="F13961" t="str">
            <v>GRANDS-CHEZEAUX</v>
          </cell>
        </row>
        <row r="13962">
          <cell r="F13962" t="str">
            <v>GRAND-SERRE</v>
          </cell>
        </row>
        <row r="13963">
          <cell r="F13963" t="str">
            <v>GRAND-VABRE</v>
          </cell>
        </row>
        <row r="13964">
          <cell r="F13964" t="str">
            <v>GRANDVAL</v>
          </cell>
        </row>
        <row r="13965">
          <cell r="F13965" t="str">
            <v>GRANDVALS</v>
          </cell>
        </row>
        <row r="13966">
          <cell r="F13966" t="str">
            <v>GRANDVAUX</v>
          </cell>
        </row>
        <row r="13967">
          <cell r="F13967" t="str">
            <v>GRANDVELLE-ET-LE-PERRENOT</v>
          </cell>
        </row>
        <row r="13968">
          <cell r="F13968" t="str">
            <v>GRAND-VERLY</v>
          </cell>
        </row>
        <row r="13969">
          <cell r="F13969" t="str">
            <v>GRAND-VILLAGE-PLAGE</v>
          </cell>
        </row>
        <row r="13970">
          <cell r="F13970" t="str">
            <v>GRANDVILLARS</v>
          </cell>
        </row>
        <row r="13971">
          <cell r="F13971" t="str">
            <v>GRANDVILLE</v>
          </cell>
        </row>
        <row r="13972">
          <cell r="F13972" t="str">
            <v>GRANDVILLE</v>
          </cell>
        </row>
        <row r="13973">
          <cell r="F13973" t="str">
            <v>GRANDVILLERS</v>
          </cell>
        </row>
        <row r="13974">
          <cell r="F13974" t="str">
            <v>GRANDVILLERS-AUX-BOIS</v>
          </cell>
        </row>
        <row r="13975">
          <cell r="F13975" t="str">
            <v>GRANDVILLIERS</v>
          </cell>
        </row>
        <row r="13976">
          <cell r="F13976" t="str">
            <v>GRANDVILLIERS</v>
          </cell>
        </row>
        <row r="13977">
          <cell r="F13977" t="str">
            <v>GRANE</v>
          </cell>
        </row>
        <row r="13978">
          <cell r="F13978" t="str">
            <v>GRANES</v>
          </cell>
        </row>
        <row r="13979">
          <cell r="F13979" t="str">
            <v>GRANGE</v>
          </cell>
        </row>
        <row r="13980">
          <cell r="F13980" t="str">
            <v>GRANGE-DE-VAIVRE</v>
          </cell>
        </row>
        <row r="13981">
          <cell r="F13981" t="str">
            <v>GRANGERMONT</v>
          </cell>
        </row>
        <row r="13982">
          <cell r="F13982" t="str">
            <v>GRANGES</v>
          </cell>
        </row>
        <row r="13983">
          <cell r="F13983" t="str">
            <v>GRANGES</v>
          </cell>
        </row>
        <row r="13984">
          <cell r="F13984" t="str">
            <v>GRANGES-D'ANS</v>
          </cell>
        </row>
        <row r="13985">
          <cell r="F13985" t="str">
            <v>GRANGES-GONTARDES</v>
          </cell>
        </row>
        <row r="13986">
          <cell r="F13986" t="str">
            <v>GRANGES-LA-VILLE</v>
          </cell>
        </row>
        <row r="13987">
          <cell r="F13987" t="str">
            <v>GRANGES-LE-BOURG</v>
          </cell>
        </row>
        <row r="13988">
          <cell r="F13988" t="str">
            <v>GRANGES-LE-ROI</v>
          </cell>
        </row>
        <row r="13989">
          <cell r="F13989" t="str">
            <v>GRANGES-LES-BEAUMONT</v>
          </cell>
        </row>
        <row r="13990">
          <cell r="F13990" t="str">
            <v>GRANGES-NARBOZ</v>
          </cell>
        </row>
        <row r="13991">
          <cell r="F13991" t="str">
            <v>GRANGES-SUR-AUBE</v>
          </cell>
        </row>
        <row r="13992">
          <cell r="F13992" t="str">
            <v>GRANGES-SUR-BAUME</v>
          </cell>
        </row>
        <row r="13993">
          <cell r="F13993" t="str">
            <v>GRANGES-SUR-LOT</v>
          </cell>
        </row>
        <row r="13994">
          <cell r="F13994" t="str">
            <v>GRANGES-SUR-VOLOGNE</v>
          </cell>
        </row>
        <row r="13995">
          <cell r="F13995" t="str">
            <v>GRANGETTES</v>
          </cell>
        </row>
        <row r="13996">
          <cell r="F13996" t="str">
            <v>GRANGUES</v>
          </cell>
        </row>
        <row r="13997">
          <cell r="F13997" t="str">
            <v>GRANIER</v>
          </cell>
        </row>
        <row r="13998">
          <cell r="F13998" t="str">
            <v>GRANIEU</v>
          </cell>
        </row>
        <row r="13999">
          <cell r="F13999" t="str">
            <v>GRANS</v>
          </cell>
        </row>
        <row r="14000">
          <cell r="F14000" t="str">
            <v>GRANVILLE</v>
          </cell>
        </row>
        <row r="14001">
          <cell r="F14001" t="str">
            <v>GRANZAY-GRIPT</v>
          </cell>
        </row>
        <row r="14002">
          <cell r="F14002" t="str">
            <v>GRAS</v>
          </cell>
        </row>
        <row r="14003">
          <cell r="F14003" t="str">
            <v>GRAS</v>
          </cell>
        </row>
        <row r="14004">
          <cell r="F14004" t="str">
            <v>GRASSAC</v>
          </cell>
        </row>
        <row r="14005">
          <cell r="F14005" t="str">
            <v>GRASSE</v>
          </cell>
        </row>
        <row r="14006">
          <cell r="F14006" t="str">
            <v>GRASSENDORF</v>
          </cell>
        </row>
        <row r="14007">
          <cell r="F14007" t="str">
            <v>GRATELOUP</v>
          </cell>
        </row>
        <row r="14008">
          <cell r="F14008" t="str">
            <v>GRATENS</v>
          </cell>
        </row>
        <row r="14009">
          <cell r="F14009" t="str">
            <v>GRATENTOUR</v>
          </cell>
        </row>
        <row r="14010">
          <cell r="F14010" t="str">
            <v>GRATIBUS</v>
          </cell>
        </row>
        <row r="14011">
          <cell r="F14011" t="str">
            <v>GRATOT</v>
          </cell>
        </row>
        <row r="14012">
          <cell r="F14012" t="str">
            <v>GRATREUIL</v>
          </cell>
        </row>
        <row r="14013">
          <cell r="F14013" t="str">
            <v>GRATTEPANCHE</v>
          </cell>
        </row>
        <row r="14014">
          <cell r="F14014" t="str">
            <v>GRATTERIS</v>
          </cell>
        </row>
        <row r="14015">
          <cell r="F14015" t="str">
            <v>GRATTERY</v>
          </cell>
        </row>
        <row r="14016">
          <cell r="F14016" t="str">
            <v>GRAU-DU-ROI</v>
          </cell>
        </row>
        <row r="14017">
          <cell r="F14017" t="str">
            <v>GRAULGES</v>
          </cell>
        </row>
        <row r="14018">
          <cell r="F14018" t="str">
            <v>GRAULHET</v>
          </cell>
        </row>
        <row r="14019">
          <cell r="F14019" t="str">
            <v>GRAUVES</v>
          </cell>
        </row>
        <row r="14020">
          <cell r="F14020" t="str">
            <v>GRAVAL</v>
          </cell>
        </row>
        <row r="14021">
          <cell r="F14021" t="str">
            <v>GRAVE</v>
          </cell>
        </row>
        <row r="14022">
          <cell r="F14022" t="str">
            <v>GRAVELINES</v>
          </cell>
        </row>
        <row r="14023">
          <cell r="F14023" t="str">
            <v>GRAVELLE</v>
          </cell>
        </row>
        <row r="14024">
          <cell r="F14024" t="str">
            <v>GRAVELOTTE</v>
          </cell>
        </row>
        <row r="14025">
          <cell r="F14025" t="str">
            <v>GRAVERIE</v>
          </cell>
        </row>
        <row r="14026">
          <cell r="F14026" t="str">
            <v>GRAVERON-SEMERVILLE</v>
          </cell>
        </row>
        <row r="14027">
          <cell r="F14027" t="str">
            <v>GRAVES</v>
          </cell>
        </row>
        <row r="14028">
          <cell r="F14028" t="str">
            <v>GRAVESON</v>
          </cell>
        </row>
        <row r="14029">
          <cell r="F14029" t="str">
            <v>GRAVIERES</v>
          </cell>
        </row>
        <row r="14030">
          <cell r="F14030" t="str">
            <v>GRAVIGNY</v>
          </cell>
        </row>
        <row r="14031">
          <cell r="F14031" t="str">
            <v>GRAVON</v>
          </cell>
        </row>
        <row r="14032">
          <cell r="F14032" t="str">
            <v>GRAY</v>
          </cell>
        </row>
        <row r="14033">
          <cell r="F14033" t="str">
            <v>GRAYAN-ET-L'HOPITAL</v>
          </cell>
        </row>
        <row r="14034">
          <cell r="F14034" t="str">
            <v>GRAYE-ET-CHARNAY</v>
          </cell>
        </row>
        <row r="14035">
          <cell r="F14035" t="str">
            <v>GRAYE-SUR-MER</v>
          </cell>
        </row>
        <row r="14036">
          <cell r="F14036" t="str">
            <v>GRAY-LA-VILLE</v>
          </cell>
        </row>
        <row r="14037">
          <cell r="F14037" t="str">
            <v>GRAYSSAS</v>
          </cell>
        </row>
        <row r="14038">
          <cell r="F14038" t="str">
            <v>GRAZAC</v>
          </cell>
        </row>
        <row r="14039">
          <cell r="F14039" t="str">
            <v>GRAZAC</v>
          </cell>
        </row>
        <row r="14040">
          <cell r="F14040" t="str">
            <v>GRAZAC</v>
          </cell>
        </row>
        <row r="14041">
          <cell r="F14041" t="str">
            <v>GRAZAY</v>
          </cell>
        </row>
        <row r="14042">
          <cell r="F14042" t="str">
            <v>GREALOU</v>
          </cell>
        </row>
        <row r="14043">
          <cell r="F14043" t="str">
            <v>GREASQUE</v>
          </cell>
        </row>
        <row r="14044">
          <cell r="F14044" t="str">
            <v>GREBAULT-MESNIL</v>
          </cell>
        </row>
        <row r="14045">
          <cell r="F14045" t="str">
            <v>GRECOURT</v>
          </cell>
        </row>
        <row r="14046">
          <cell r="F14046" t="str">
            <v>GREDISANS</v>
          </cell>
        </row>
        <row r="14047">
          <cell r="F14047" t="str">
            <v>GREE-SAINT-LAURENT</v>
          </cell>
        </row>
        <row r="14048">
          <cell r="F14048" t="str">
            <v>GREEZ-SUR-ROC</v>
          </cell>
        </row>
        <row r="14049">
          <cell r="F14049" t="str">
            <v>GREFFEIL</v>
          </cell>
        </row>
        <row r="14050">
          <cell r="F14050" t="str">
            <v>GREGES</v>
          </cell>
        </row>
        <row r="14051">
          <cell r="F14051" t="str">
            <v>GREMECEY</v>
          </cell>
        </row>
        <row r="14052">
          <cell r="F14052" t="str">
            <v>GREMEVILLERS</v>
          </cell>
        </row>
        <row r="14053">
          <cell r="F14053" t="str">
            <v>GREMILLY</v>
          </cell>
        </row>
        <row r="14054">
          <cell r="F14054" t="str">
            <v>GREMONVILLE</v>
          </cell>
        </row>
        <row r="14055">
          <cell r="F14055" t="str">
            <v>GRENADE</v>
          </cell>
        </row>
        <row r="14056">
          <cell r="F14056" t="str">
            <v>GRENADE-SUR-L'ADOUR</v>
          </cell>
        </row>
        <row r="14057">
          <cell r="F14057" t="str">
            <v>GRENAND-LES-SOMBERNON</v>
          </cell>
        </row>
        <row r="14058">
          <cell r="F14058" t="str">
            <v>GRENANT</v>
          </cell>
        </row>
        <row r="14059">
          <cell r="F14059" t="str">
            <v>GRENAY</v>
          </cell>
        </row>
        <row r="14060">
          <cell r="F14060" t="str">
            <v>GRENAY</v>
          </cell>
        </row>
        <row r="14061">
          <cell r="F14061" t="str">
            <v>GRENDELBRUCH</v>
          </cell>
        </row>
        <row r="14062">
          <cell r="F14062" t="str">
            <v>GRENEVILLE-EN-BEAUCE</v>
          </cell>
        </row>
        <row r="14063">
          <cell r="F14063" t="str">
            <v>GRENIER-MONTGON</v>
          </cell>
        </row>
        <row r="14064">
          <cell r="F14064" t="str">
            <v>GRENING</v>
          </cell>
        </row>
        <row r="14065">
          <cell r="F14065" t="str">
            <v>GRENOBLE</v>
          </cell>
        </row>
        <row r="14066">
          <cell r="F14066" t="str">
            <v>GRENOIS</v>
          </cell>
        </row>
        <row r="14067">
          <cell r="F14067" t="str">
            <v>GRENTHEVILLE</v>
          </cell>
        </row>
        <row r="14068">
          <cell r="F14068" t="str">
            <v>GRENTZINGEN</v>
          </cell>
        </row>
        <row r="14069">
          <cell r="F14069" t="str">
            <v>GRENY</v>
          </cell>
        </row>
        <row r="14070">
          <cell r="F14070" t="str">
            <v>GREOLIERES</v>
          </cell>
        </row>
        <row r="14071">
          <cell r="F14071" t="str">
            <v>GREOUX-LES-BAINS</v>
          </cell>
        </row>
        <row r="14072">
          <cell r="F14072" t="str">
            <v>GREPIAC</v>
          </cell>
        </row>
        <row r="14073">
          <cell r="F14073" t="str">
            <v>GRES</v>
          </cell>
        </row>
        <row r="14074">
          <cell r="F14074" t="str">
            <v>GRESIGNY-SAINTE-REINE</v>
          </cell>
        </row>
        <row r="14075">
          <cell r="F14075" t="str">
            <v>GRESIN</v>
          </cell>
        </row>
        <row r="14076">
          <cell r="F14076" t="str">
            <v>GRESLE</v>
          </cell>
        </row>
        <row r="14077">
          <cell r="F14077" t="str">
            <v>GRESSE-EN-VERCORS</v>
          </cell>
        </row>
        <row r="14078">
          <cell r="F14078" t="str">
            <v>GRESSEY</v>
          </cell>
        </row>
        <row r="14079">
          <cell r="F14079" t="str">
            <v>GRESSWILLER</v>
          </cell>
        </row>
        <row r="14080">
          <cell r="F14080" t="str">
            <v>GRESSY</v>
          </cell>
        </row>
        <row r="14081">
          <cell r="F14081" t="str">
            <v>GRESY-SUR-AIX</v>
          </cell>
        </row>
        <row r="14082">
          <cell r="F14082" t="str">
            <v>GRESY-SUR-ISERE</v>
          </cell>
        </row>
        <row r="14083">
          <cell r="F14083" t="str">
            <v>GRETZ-ARMAINVILLIERS</v>
          </cell>
        </row>
        <row r="14084">
          <cell r="F14084" t="str">
            <v>GREUCOURT</v>
          </cell>
        </row>
        <row r="14085">
          <cell r="F14085" t="str">
            <v>GREUVILLE</v>
          </cell>
        </row>
        <row r="14086">
          <cell r="F14086" t="str">
            <v>GREUX</v>
          </cell>
        </row>
        <row r="14087">
          <cell r="F14087" t="str">
            <v>GREVE-SUR-MIGNON</v>
          </cell>
        </row>
        <row r="14088">
          <cell r="F14088" t="str">
            <v>GREVILLE-HAGUE</v>
          </cell>
        </row>
        <row r="14089">
          <cell r="F14089" t="str">
            <v>GREVILLERS</v>
          </cell>
        </row>
        <row r="14090">
          <cell r="F14090" t="str">
            <v>GREVILLY</v>
          </cell>
        </row>
        <row r="14091">
          <cell r="F14091" t="str">
            <v>GREZ</v>
          </cell>
        </row>
        <row r="14092">
          <cell r="F14092" t="str">
            <v>GREZ</v>
          </cell>
        </row>
        <row r="14093">
          <cell r="F14093" t="str">
            <v>GREZAC</v>
          </cell>
        </row>
        <row r="14094">
          <cell r="F14094" t="str">
            <v>GREZELS</v>
          </cell>
        </row>
        <row r="14095">
          <cell r="F14095" t="str">
            <v>GREZ-EN-BOUERE</v>
          </cell>
        </row>
        <row r="14096">
          <cell r="F14096" t="str">
            <v>GREZES</v>
          </cell>
        </row>
        <row r="14097">
          <cell r="F14097" t="str">
            <v>GREZES</v>
          </cell>
        </row>
        <row r="14098">
          <cell r="F14098" t="str">
            <v>GREZES</v>
          </cell>
        </row>
        <row r="14099">
          <cell r="F14099" t="str">
            <v>GREZES</v>
          </cell>
        </row>
        <row r="14100">
          <cell r="F14100" t="str">
            <v>GREZET-CAVAGNAN</v>
          </cell>
        </row>
        <row r="14101">
          <cell r="F14101" t="str">
            <v>GREZIAN</v>
          </cell>
        </row>
        <row r="14102">
          <cell r="F14102" t="str">
            <v>GREZIEU-LA-VARENNE</v>
          </cell>
        </row>
        <row r="14103">
          <cell r="F14103" t="str">
            <v>GREZIEU-LE-MARCHE</v>
          </cell>
        </row>
        <row r="14104">
          <cell r="F14104" t="str">
            <v>GREZIEUX-LE-FROMENTAL</v>
          </cell>
        </row>
        <row r="14105">
          <cell r="F14105" t="str">
            <v>GREZILLAC</v>
          </cell>
        </row>
        <row r="14106">
          <cell r="F14106" t="str">
            <v>GREZILLE</v>
          </cell>
        </row>
        <row r="14107">
          <cell r="F14107" t="str">
            <v>GREZ-NEUVILLE</v>
          </cell>
        </row>
        <row r="14108">
          <cell r="F14108" t="str">
            <v>GREZOLLES</v>
          </cell>
        </row>
        <row r="14109">
          <cell r="F14109" t="str">
            <v>GREZ-SUR-LOING</v>
          </cell>
        </row>
        <row r="14110">
          <cell r="F14110" t="str">
            <v>GRICOURT</v>
          </cell>
        </row>
        <row r="14111">
          <cell r="F14111" t="str">
            <v>GRIEGES</v>
          </cell>
        </row>
        <row r="14112">
          <cell r="F14112" t="str">
            <v>GRIES</v>
          </cell>
        </row>
        <row r="14113">
          <cell r="F14113" t="str">
            <v>GRIESBACH-AU-VAL</v>
          </cell>
        </row>
        <row r="14114">
          <cell r="F14114" t="str">
            <v>GRIESHEIM-PRES-MOLSHEIM</v>
          </cell>
        </row>
        <row r="14115">
          <cell r="F14115" t="str">
            <v>GRIESHEIM-SUR-SOUFFEL</v>
          </cell>
        </row>
        <row r="14116">
          <cell r="F14116" t="str">
            <v>GRIGNAN</v>
          </cell>
        </row>
        <row r="14117">
          <cell r="F14117" t="str">
            <v>GRIGNEUSEVILLE</v>
          </cell>
        </row>
        <row r="14118">
          <cell r="F14118" t="str">
            <v>GRIGNOLS</v>
          </cell>
        </row>
        <row r="14119">
          <cell r="F14119" t="str">
            <v>GRIGNOLS</v>
          </cell>
        </row>
        <row r="14120">
          <cell r="F14120" t="str">
            <v>GRIGNON</v>
          </cell>
        </row>
        <row r="14121">
          <cell r="F14121" t="str">
            <v>GRIGNON</v>
          </cell>
        </row>
        <row r="14122">
          <cell r="F14122" t="str">
            <v>GRIGNONCOURT</v>
          </cell>
        </row>
        <row r="14123">
          <cell r="F14123" t="str">
            <v>GRIGNY</v>
          </cell>
        </row>
        <row r="14124">
          <cell r="F14124" t="str">
            <v>GRIGNY</v>
          </cell>
        </row>
        <row r="14125">
          <cell r="F14125" t="str">
            <v>GRIGNY</v>
          </cell>
        </row>
        <row r="14126">
          <cell r="F14126" t="str">
            <v>GRIGONNAIS</v>
          </cell>
        </row>
        <row r="14127">
          <cell r="F14127" t="str">
            <v>GRILLON</v>
          </cell>
        </row>
        <row r="14128">
          <cell r="F14128" t="str">
            <v>GRILLY</v>
          </cell>
        </row>
        <row r="14129">
          <cell r="F14129" t="str">
            <v>GRIMAUCOURT-EN-WOEVRE</v>
          </cell>
        </row>
        <row r="14130">
          <cell r="F14130" t="str">
            <v>GRIMAUCOURT-PRES-SAMPIGNY</v>
          </cell>
        </row>
        <row r="14131">
          <cell r="F14131" t="str">
            <v>GRIMAUD</v>
          </cell>
        </row>
        <row r="14132">
          <cell r="F14132" t="str">
            <v>GRIMAUDIERE</v>
          </cell>
        </row>
        <row r="14133">
          <cell r="F14133" t="str">
            <v>GRIMAULT</v>
          </cell>
        </row>
        <row r="14134">
          <cell r="F14134" t="str">
            <v>GRIMBOSQ</v>
          </cell>
        </row>
        <row r="14135">
          <cell r="F14135" t="str">
            <v>GRIMESNIL</v>
          </cell>
        </row>
        <row r="14136">
          <cell r="F14136" t="str">
            <v>GRIMONVILLER</v>
          </cell>
        </row>
        <row r="14137">
          <cell r="F14137" t="str">
            <v>GRINCOURT-LES-PAS</v>
          </cell>
        </row>
        <row r="14138">
          <cell r="F14138" t="str">
            <v>GRINDORFF</v>
          </cell>
        </row>
        <row r="14139">
          <cell r="F14139" t="str">
            <v>GRIPPERIE-SAINT-SYMPHORIEN</v>
          </cell>
        </row>
        <row r="14140">
          <cell r="F14140" t="str">
            <v>GRIPPORT</v>
          </cell>
        </row>
        <row r="14141">
          <cell r="F14141" t="str">
            <v>GRISCOURT</v>
          </cell>
        </row>
        <row r="14142">
          <cell r="F14142" t="str">
            <v>GRISELLES</v>
          </cell>
        </row>
        <row r="14143">
          <cell r="F14143" t="str">
            <v>GRISELLES</v>
          </cell>
        </row>
        <row r="14144">
          <cell r="F14144" t="str">
            <v>GRISOLLES</v>
          </cell>
        </row>
        <row r="14145">
          <cell r="F14145" t="str">
            <v>GRISOLLES</v>
          </cell>
        </row>
        <row r="14146">
          <cell r="F14146" t="str">
            <v>GRISY-LES-PLATRES</v>
          </cell>
        </row>
        <row r="14147">
          <cell r="F14147" t="str">
            <v>GRISY-SUISNES</v>
          </cell>
        </row>
        <row r="14148">
          <cell r="F14148" t="str">
            <v>GRISY-SUR-SEINE</v>
          </cell>
        </row>
        <row r="14149">
          <cell r="F14149" t="str">
            <v>GRIVES</v>
          </cell>
        </row>
        <row r="14150">
          <cell r="F14150" t="str">
            <v>GRIVESNES</v>
          </cell>
        </row>
        <row r="14151">
          <cell r="F14151" t="str">
            <v>GRIVILLERS</v>
          </cell>
        </row>
        <row r="14152">
          <cell r="F14152" t="str">
            <v>GRIVY-LOISY</v>
          </cell>
        </row>
        <row r="14153">
          <cell r="F14153" t="str">
            <v>GROFFLIERS</v>
          </cell>
        </row>
        <row r="14154">
          <cell r="F14154" t="str">
            <v>GROISE</v>
          </cell>
        </row>
        <row r="14155">
          <cell r="F14155" t="str">
            <v>GROISES</v>
          </cell>
        </row>
        <row r="14156">
          <cell r="F14156" t="str">
            <v>GROISSIAT</v>
          </cell>
        </row>
        <row r="14157">
          <cell r="F14157" t="str">
            <v>GROISY</v>
          </cell>
        </row>
        <row r="14158">
          <cell r="F14158" t="str">
            <v>GROIX</v>
          </cell>
        </row>
        <row r="14159">
          <cell r="F14159" t="str">
            <v>GROLEJAC</v>
          </cell>
        </row>
        <row r="14160">
          <cell r="F14160" t="str">
            <v>GRON</v>
          </cell>
        </row>
        <row r="14161">
          <cell r="F14161" t="str">
            <v>GRON</v>
          </cell>
        </row>
        <row r="14162">
          <cell r="F14162" t="str">
            <v>GRONARD</v>
          </cell>
        </row>
        <row r="14163">
          <cell r="F14163" t="str">
            <v>GROSBLIEDERSTROFF</v>
          </cell>
        </row>
        <row r="14164">
          <cell r="F14164" t="str">
            <v>GROSBOIS</v>
          </cell>
        </row>
        <row r="14165">
          <cell r="F14165" t="str">
            <v>GROSBOIS-EN-MONTAGNE</v>
          </cell>
        </row>
        <row r="14166">
          <cell r="F14166" t="str">
            <v>GROSBOIS-LES-TICHEY</v>
          </cell>
        </row>
        <row r="14167">
          <cell r="F14167" t="str">
            <v>GROSBREUIL</v>
          </cell>
        </row>
        <row r="14168">
          <cell r="F14168" t="str">
            <v>GROS-CHASTANG</v>
          </cell>
        </row>
        <row r="14169">
          <cell r="F14169" t="str">
            <v>GROSEILLERS</v>
          </cell>
        </row>
        <row r="14170">
          <cell r="F14170" t="str">
            <v>GROSLAY</v>
          </cell>
        </row>
        <row r="14171">
          <cell r="F14171" t="str">
            <v>GROSLEE</v>
          </cell>
        </row>
        <row r="14172">
          <cell r="F14172" t="str">
            <v>GROSLEY-SUR-RISLE</v>
          </cell>
        </row>
        <row r="14173">
          <cell r="F14173" t="str">
            <v>GROSMAGNY</v>
          </cell>
        </row>
        <row r="14174">
          <cell r="F14174" t="str">
            <v>GROS-MORNE</v>
          </cell>
        </row>
        <row r="14175">
          <cell r="F14175" t="str">
            <v>GROSNE</v>
          </cell>
        </row>
        <row r="14176">
          <cell r="F14176" t="str">
            <v>GROSPIERRES</v>
          </cell>
        </row>
        <row r="14177">
          <cell r="F14177" t="str">
            <v>GROS-REDERCHING</v>
          </cell>
        </row>
        <row r="14178">
          <cell r="F14178" t="str">
            <v>GROSROUVRE</v>
          </cell>
        </row>
        <row r="14179">
          <cell r="F14179" t="str">
            <v>GROSROUVRES</v>
          </cell>
        </row>
        <row r="14180">
          <cell r="F14180" t="str">
            <v>GROSSA</v>
          </cell>
        </row>
        <row r="14181">
          <cell r="F14181" t="str">
            <v>GROSSETO-PRUGNA</v>
          </cell>
        </row>
        <row r="14182">
          <cell r="F14182" t="str">
            <v>GROSSOEUVRE</v>
          </cell>
        </row>
        <row r="14183">
          <cell r="F14183" t="str">
            <v>GROSSOUVRE</v>
          </cell>
        </row>
        <row r="14184">
          <cell r="F14184" t="str">
            <v>GROSTENQUIN</v>
          </cell>
        </row>
        <row r="14185">
          <cell r="F14185" t="str">
            <v>GROS-THEIL</v>
          </cell>
        </row>
        <row r="14186">
          <cell r="F14186" t="str">
            <v>GROSVILLE</v>
          </cell>
        </row>
        <row r="14187">
          <cell r="F14187" t="str">
            <v>GROUCHES-LUCHUEL</v>
          </cell>
        </row>
        <row r="14188">
          <cell r="F14188" t="str">
            <v>GROUGIS</v>
          </cell>
        </row>
        <row r="14189">
          <cell r="F14189" t="str">
            <v>GROUTTE</v>
          </cell>
        </row>
        <row r="14190">
          <cell r="F14190" t="str">
            <v>GROZON</v>
          </cell>
        </row>
        <row r="14191">
          <cell r="F14191" t="str">
            <v>GRUCHET-LE-VALASSE</v>
          </cell>
        </row>
        <row r="14192">
          <cell r="F14192" t="str">
            <v>GRUCHET-SAINT-SIMEON</v>
          </cell>
        </row>
        <row r="14193">
          <cell r="F14193" t="str">
            <v>GRUES</v>
          </cell>
        </row>
        <row r="14194">
          <cell r="F14194" t="str">
            <v>GRUEY-LES-SURANCE</v>
          </cell>
        </row>
        <row r="14195">
          <cell r="F14195" t="str">
            <v>GRUFFY</v>
          </cell>
        </row>
        <row r="14196">
          <cell r="F14196" t="str">
            <v>GRUGE-L'HOPITAL</v>
          </cell>
        </row>
        <row r="14197">
          <cell r="F14197" t="str">
            <v>GRUGIES</v>
          </cell>
        </row>
        <row r="14198">
          <cell r="F14198" t="str">
            <v>GRUGNY</v>
          </cell>
        </row>
        <row r="14199">
          <cell r="F14199" t="str">
            <v>GRUISSAN</v>
          </cell>
        </row>
        <row r="14200">
          <cell r="F14200" t="str">
            <v>GRUMESNIL</v>
          </cell>
        </row>
        <row r="14201">
          <cell r="F14201" t="str">
            <v>GRUN-BORDAS</v>
          </cell>
        </row>
        <row r="14202">
          <cell r="F14202" t="str">
            <v>GRUNDVILLER</v>
          </cell>
        </row>
        <row r="14203">
          <cell r="F14203" t="str">
            <v>GRUNY</v>
          </cell>
        </row>
        <row r="14204">
          <cell r="F14204" t="str">
            <v>GRURY</v>
          </cell>
        </row>
        <row r="14205">
          <cell r="F14205" t="str">
            <v>GRUSON</v>
          </cell>
        </row>
        <row r="14206">
          <cell r="F14206" t="str">
            <v>GRUSSE</v>
          </cell>
        </row>
        <row r="14207">
          <cell r="F14207" t="str">
            <v>GRUSSENHEIM</v>
          </cell>
        </row>
        <row r="14208">
          <cell r="F14208" t="str">
            <v>GRUST</v>
          </cell>
        </row>
        <row r="14209">
          <cell r="F14209" t="str">
            <v>GRUYERES</v>
          </cell>
        </row>
        <row r="14210">
          <cell r="F14210" t="str">
            <v>GUA</v>
          </cell>
        </row>
        <row r="14211">
          <cell r="F14211" t="str">
            <v>GUA</v>
          </cell>
        </row>
        <row r="14212">
          <cell r="F14212" t="str">
            <v>GUAGNO</v>
          </cell>
        </row>
        <row r="14213">
          <cell r="F14213" t="str">
            <v>GUAINVILLE</v>
          </cell>
        </row>
        <row r="14214">
          <cell r="F14214" t="str">
            <v>GUARBECQUE</v>
          </cell>
        </row>
        <row r="14215">
          <cell r="F14215" t="str">
            <v>GUARGUALE</v>
          </cell>
        </row>
        <row r="14216">
          <cell r="F14216" t="str">
            <v>GUCHAN</v>
          </cell>
        </row>
        <row r="14217">
          <cell r="F14217" t="str">
            <v>GUCHEN</v>
          </cell>
        </row>
        <row r="14218">
          <cell r="F14218" t="str">
            <v>GUDAS</v>
          </cell>
        </row>
        <row r="14219">
          <cell r="F14219" t="str">
            <v>GUDMONT-VILLIERS</v>
          </cell>
        </row>
        <row r="14220">
          <cell r="F14220" t="str">
            <v>GUEBENHOUSE</v>
          </cell>
        </row>
        <row r="14221">
          <cell r="F14221" t="str">
            <v>GUEBERSCHWIHR</v>
          </cell>
        </row>
        <row r="14222">
          <cell r="F14222" t="str">
            <v>GUEBESTROFF</v>
          </cell>
        </row>
        <row r="14223">
          <cell r="F14223" t="str">
            <v>GUEBLANGE-LES-DIEUZE</v>
          </cell>
        </row>
        <row r="14224">
          <cell r="F14224" t="str">
            <v>GUEBLING</v>
          </cell>
        </row>
        <row r="14225">
          <cell r="F14225" t="str">
            <v>GUEBWILLER</v>
          </cell>
        </row>
        <row r="14226">
          <cell r="F14226" t="str">
            <v>GUECELARD</v>
          </cell>
        </row>
        <row r="14227">
          <cell r="F14227" t="str">
            <v>GUE-D'ALLERE</v>
          </cell>
        </row>
        <row r="14228">
          <cell r="F14228" t="str">
            <v>GUE-DE-LA-CHAINE</v>
          </cell>
        </row>
        <row r="14229">
          <cell r="F14229" t="str">
            <v>GUE-DE-LONGROI</v>
          </cell>
        </row>
        <row r="14230">
          <cell r="F14230" t="str">
            <v>GUEDENIAU</v>
          </cell>
        </row>
        <row r="14231">
          <cell r="F14231" t="str">
            <v>GUE-DE-VELLUIRE</v>
          </cell>
        </row>
        <row r="14232">
          <cell r="F14232" t="str">
            <v>GUE-D'HOSSUS</v>
          </cell>
        </row>
        <row r="14233">
          <cell r="F14233" t="str">
            <v>GUEGON</v>
          </cell>
        </row>
        <row r="14234">
          <cell r="F14234" t="str">
            <v>GUEHEBERT</v>
          </cell>
        </row>
        <row r="14235">
          <cell r="F14235" t="str">
            <v>GUEHENNO</v>
          </cell>
        </row>
        <row r="14236">
          <cell r="F14236" t="str">
            <v>GUELTAS</v>
          </cell>
        </row>
        <row r="14237">
          <cell r="F14237" t="str">
            <v>GUEMAPPE</v>
          </cell>
        </row>
        <row r="14238">
          <cell r="F14238" t="str">
            <v>GUEMAR</v>
          </cell>
        </row>
        <row r="14239">
          <cell r="F14239" t="str">
            <v>GUEMENE-PENFAO</v>
          </cell>
        </row>
        <row r="14240">
          <cell r="F14240" t="str">
            <v>GUEMENE-SUR-SCORFF</v>
          </cell>
        </row>
        <row r="14241">
          <cell r="F14241" t="str">
            <v>GUEMPS</v>
          </cell>
        </row>
        <row r="14242">
          <cell r="F14242" t="str">
            <v>GUENANGE</v>
          </cell>
        </row>
        <row r="14243">
          <cell r="F14243" t="str">
            <v>GUENGAT</v>
          </cell>
        </row>
        <row r="14244">
          <cell r="F14244" t="str">
            <v>GUENIN</v>
          </cell>
        </row>
        <row r="14245">
          <cell r="F14245" t="str">
            <v>GUENROC</v>
          </cell>
        </row>
        <row r="14246">
          <cell r="F14246" t="str">
            <v>GUENROUET</v>
          </cell>
        </row>
        <row r="14247">
          <cell r="F14247" t="str">
            <v>GUENVILLER</v>
          </cell>
        </row>
        <row r="14248">
          <cell r="F14248" t="str">
            <v>GUEPREI</v>
          </cell>
        </row>
        <row r="14249">
          <cell r="F14249" t="str">
            <v>GUER</v>
          </cell>
        </row>
        <row r="14250">
          <cell r="F14250" t="str">
            <v>GUERANDE</v>
          </cell>
        </row>
        <row r="14251">
          <cell r="F14251" t="str">
            <v>GUERARD</v>
          </cell>
        </row>
        <row r="14252">
          <cell r="F14252" t="str">
            <v>GUERBIGNY</v>
          </cell>
        </row>
        <row r="14253">
          <cell r="F14253" t="str">
            <v>GUERCHE</v>
          </cell>
        </row>
        <row r="14254">
          <cell r="F14254" t="str">
            <v>GUERCHE-DE-BRETAGNE</v>
          </cell>
        </row>
        <row r="14255">
          <cell r="F14255" t="str">
            <v>GUERCHE-SUR-L'AUBOIS</v>
          </cell>
        </row>
        <row r="14256">
          <cell r="F14256" t="str">
            <v>GUERCHEVILLE</v>
          </cell>
        </row>
        <row r="14257">
          <cell r="F14257" t="str">
            <v>GUERCHY</v>
          </cell>
        </row>
        <row r="14258">
          <cell r="F14258" t="str">
            <v>GUEREINS</v>
          </cell>
        </row>
        <row r="14259">
          <cell r="F14259" t="str">
            <v>GUERET</v>
          </cell>
        </row>
        <row r="14260">
          <cell r="F14260" t="str">
            <v>GUERFAND</v>
          </cell>
        </row>
        <row r="14261">
          <cell r="F14261" t="str">
            <v>GUERIGNY</v>
          </cell>
        </row>
        <row r="14262">
          <cell r="F14262" t="str">
            <v>GUERIN</v>
          </cell>
        </row>
        <row r="14263">
          <cell r="F14263" t="str">
            <v>GUERINIERE</v>
          </cell>
        </row>
        <row r="14264">
          <cell r="F14264" t="str">
            <v>GUERLESQUIN</v>
          </cell>
        </row>
        <row r="14265">
          <cell r="F14265" t="str">
            <v>GUERMANGE</v>
          </cell>
        </row>
        <row r="14266">
          <cell r="F14266" t="str">
            <v>GUERMANTES</v>
          </cell>
        </row>
        <row r="14267">
          <cell r="F14267" t="str">
            <v>GUERN</v>
          </cell>
        </row>
        <row r="14268">
          <cell r="F14268" t="str">
            <v>GUERNANVILLE</v>
          </cell>
        </row>
        <row r="14269">
          <cell r="F14269" t="str">
            <v>GUERNES</v>
          </cell>
        </row>
        <row r="14270">
          <cell r="F14270" t="str">
            <v>GUERNO</v>
          </cell>
        </row>
        <row r="14271">
          <cell r="F14271" t="str">
            <v>GUERNY</v>
          </cell>
        </row>
        <row r="14272">
          <cell r="F14272" t="str">
            <v>GUERON</v>
          </cell>
        </row>
        <row r="14273">
          <cell r="F14273" t="str">
            <v>GUEROULDE</v>
          </cell>
        </row>
        <row r="14274">
          <cell r="F14274" t="str">
            <v>GUERPONT</v>
          </cell>
        </row>
        <row r="14275">
          <cell r="F14275" t="str">
            <v>GUERQUESALLES</v>
          </cell>
        </row>
        <row r="14276">
          <cell r="F14276" t="str">
            <v>GUERREAUX</v>
          </cell>
        </row>
        <row r="14277">
          <cell r="F14277" t="str">
            <v>GUERSTLING</v>
          </cell>
        </row>
        <row r="14278">
          <cell r="F14278" t="str">
            <v>GUERTING</v>
          </cell>
        </row>
        <row r="14279">
          <cell r="F14279" t="str">
            <v>GUERVILLE</v>
          </cell>
        </row>
        <row r="14280">
          <cell r="F14280" t="str">
            <v>GUERVILLE</v>
          </cell>
        </row>
        <row r="14281">
          <cell r="F14281" t="str">
            <v>GUESCHART</v>
          </cell>
        </row>
        <row r="14282">
          <cell r="F14282" t="str">
            <v>GUESNAIN</v>
          </cell>
        </row>
        <row r="14283">
          <cell r="F14283" t="str">
            <v>GUESNES</v>
          </cell>
        </row>
        <row r="14284">
          <cell r="F14284" t="str">
            <v>GUESSLING-HEMERING</v>
          </cell>
        </row>
        <row r="14285">
          <cell r="F14285" t="str">
            <v>GUETHARY</v>
          </cell>
        </row>
        <row r="14286">
          <cell r="F14286" t="str">
            <v>GUEUDECOURT</v>
          </cell>
        </row>
        <row r="14287">
          <cell r="F14287" t="str">
            <v>GUEUGNON</v>
          </cell>
        </row>
        <row r="14288">
          <cell r="F14288" t="str">
            <v>GUEURES</v>
          </cell>
        </row>
        <row r="14289">
          <cell r="F14289" t="str">
            <v>GUEUTTEVILLE</v>
          </cell>
        </row>
        <row r="14290">
          <cell r="F14290" t="str">
            <v>GUEUTTEVILLE-LES-GRES</v>
          </cell>
        </row>
        <row r="14291">
          <cell r="F14291" t="str">
            <v>GUEUX</v>
          </cell>
        </row>
        <row r="14292">
          <cell r="F14292" t="str">
            <v>GUEVENATTEN</v>
          </cell>
        </row>
        <row r="14293">
          <cell r="F14293" t="str">
            <v>GUEWENHEIM</v>
          </cell>
        </row>
        <row r="14294">
          <cell r="F14294" t="str">
            <v>GUEYTES-ET-LABASTIDE</v>
          </cell>
        </row>
        <row r="14295">
          <cell r="F14295" t="str">
            <v>GUGNECOURT</v>
          </cell>
        </row>
        <row r="14296">
          <cell r="F14296" t="str">
            <v>GUGNEY</v>
          </cell>
        </row>
        <row r="14297">
          <cell r="F14297" t="str">
            <v>GUGNEY-AUX-AULX</v>
          </cell>
        </row>
        <row r="14298">
          <cell r="F14298" t="str">
            <v>GUIBEVILLE</v>
          </cell>
        </row>
        <row r="14299">
          <cell r="F14299" t="str">
            <v>GUICHAINVILLE</v>
          </cell>
        </row>
        <row r="14300">
          <cell r="F14300" t="str">
            <v>GUICHE</v>
          </cell>
        </row>
        <row r="14301">
          <cell r="F14301" t="str">
            <v>GUICHE</v>
          </cell>
        </row>
        <row r="14302">
          <cell r="F14302" t="str">
            <v>GUICHEN</v>
          </cell>
        </row>
        <row r="14303">
          <cell r="F14303" t="str">
            <v>GUICLAN</v>
          </cell>
        </row>
        <row r="14304">
          <cell r="F14304" t="str">
            <v>GUIDEL</v>
          </cell>
        </row>
        <row r="14305">
          <cell r="F14305" t="str">
            <v>GUIERCHE</v>
          </cell>
        </row>
        <row r="14306">
          <cell r="F14306" t="str">
            <v>GUIGNECOURT</v>
          </cell>
        </row>
        <row r="14307">
          <cell r="F14307" t="str">
            <v>GUIGNEMICOURT</v>
          </cell>
        </row>
        <row r="14308">
          <cell r="F14308" t="str">
            <v>GUIGNEN</v>
          </cell>
        </row>
        <row r="14309">
          <cell r="F14309" t="str">
            <v>GUIGNES</v>
          </cell>
        </row>
        <row r="14310">
          <cell r="F14310" t="str">
            <v>GUIGNEVILLE</v>
          </cell>
        </row>
        <row r="14311">
          <cell r="F14311" t="str">
            <v>GUIGNEVILLE-SUR-ESSONNE</v>
          </cell>
        </row>
        <row r="14312">
          <cell r="F14312" t="str">
            <v>GUIGNICOURT</v>
          </cell>
        </row>
        <row r="14313">
          <cell r="F14313" t="str">
            <v>GUIGNICOURT-SUR-VENCE</v>
          </cell>
        </row>
        <row r="14314">
          <cell r="F14314" t="str">
            <v>GUIGNY</v>
          </cell>
        </row>
        <row r="14315">
          <cell r="F14315" t="str">
            <v>GUILBERVILLE</v>
          </cell>
        </row>
        <row r="14316">
          <cell r="F14316" t="str">
            <v>GUILERS</v>
          </cell>
        </row>
        <row r="14317">
          <cell r="F14317" t="str">
            <v>GUILER-SUR-GOYEN</v>
          </cell>
        </row>
        <row r="14318">
          <cell r="F14318" t="str">
            <v>GUILHERAND-GRANGES</v>
          </cell>
        </row>
        <row r="14319">
          <cell r="F14319" t="str">
            <v>GUILLAC</v>
          </cell>
        </row>
        <row r="14320">
          <cell r="F14320" t="str">
            <v>GUILLAC</v>
          </cell>
        </row>
        <row r="14321">
          <cell r="F14321" t="str">
            <v>GUILLAUCOURT</v>
          </cell>
        </row>
        <row r="14322">
          <cell r="F14322" t="str">
            <v>GUILLAUMES</v>
          </cell>
        </row>
        <row r="14323">
          <cell r="F14323" t="str">
            <v>GUILLEMONT</v>
          </cell>
        </row>
        <row r="14324">
          <cell r="F14324" t="str">
            <v>GUILLERMIE</v>
          </cell>
        </row>
        <row r="14325">
          <cell r="F14325" t="str">
            <v>GUILLERVAL</v>
          </cell>
        </row>
        <row r="14326">
          <cell r="F14326" t="str">
            <v>GUILLESTRE</v>
          </cell>
        </row>
        <row r="14327">
          <cell r="F14327" t="str">
            <v>GUILLEVILLE</v>
          </cell>
        </row>
        <row r="14328">
          <cell r="F14328" t="str">
            <v>GUILLIERS</v>
          </cell>
        </row>
        <row r="14329">
          <cell r="F14329" t="str">
            <v>GUILLIGOMARC'H</v>
          </cell>
        </row>
        <row r="14330">
          <cell r="F14330" t="str">
            <v>GUILLON</v>
          </cell>
        </row>
        <row r="14331">
          <cell r="F14331" t="str">
            <v>GUILLON-LES-BAINS</v>
          </cell>
        </row>
        <row r="14332">
          <cell r="F14332" t="str">
            <v>GUILLONVILLE</v>
          </cell>
        </row>
        <row r="14333">
          <cell r="F14333" t="str">
            <v>GUILLOS</v>
          </cell>
        </row>
        <row r="14334">
          <cell r="F14334" t="str">
            <v>GUILLY</v>
          </cell>
        </row>
        <row r="14335">
          <cell r="F14335" t="str">
            <v>GUILLY</v>
          </cell>
        </row>
        <row r="14336">
          <cell r="F14336" t="str">
            <v>GUILMECOURT</v>
          </cell>
        </row>
        <row r="14337">
          <cell r="F14337" t="str">
            <v>GUILVINEC</v>
          </cell>
        </row>
        <row r="14338">
          <cell r="F14338" t="str">
            <v>GUIMAEC</v>
          </cell>
        </row>
        <row r="14339">
          <cell r="F14339" t="str">
            <v>GUIMILIAU</v>
          </cell>
        </row>
        <row r="14340">
          <cell r="F14340" t="str">
            <v>GUIMPS</v>
          </cell>
        </row>
        <row r="14341">
          <cell r="F14341" t="str">
            <v>GUINARTHE-PARENTIES</v>
          </cell>
        </row>
        <row r="14342">
          <cell r="F14342" t="str">
            <v>GUINCOURT</v>
          </cell>
        </row>
        <row r="14343">
          <cell r="F14343" t="str">
            <v>GUINDRECOURT-AUX-ORMES</v>
          </cell>
        </row>
        <row r="14344">
          <cell r="F14344" t="str">
            <v>GUINDRECOURT-SUR-BLAISE</v>
          </cell>
        </row>
        <row r="14345">
          <cell r="F14345" t="str">
            <v>GUINECOURT</v>
          </cell>
        </row>
        <row r="14346">
          <cell r="F14346" t="str">
            <v>GUINES</v>
          </cell>
        </row>
        <row r="14347">
          <cell r="F14347" t="str">
            <v>GUINGAMP</v>
          </cell>
        </row>
        <row r="14348">
          <cell r="F14348" t="str">
            <v>GUINGLANGE</v>
          </cell>
        </row>
        <row r="14349">
          <cell r="F14349" t="str">
            <v>GUINKIRCHEN</v>
          </cell>
        </row>
        <row r="14350">
          <cell r="F14350" t="str">
            <v>GUINZELING</v>
          </cell>
        </row>
        <row r="14351">
          <cell r="F14351" t="str">
            <v>GUIPAVAS</v>
          </cell>
        </row>
        <row r="14352">
          <cell r="F14352" t="str">
            <v>GUIPEL</v>
          </cell>
        </row>
        <row r="14353">
          <cell r="F14353" t="str">
            <v>GUIPRONVEL</v>
          </cell>
        </row>
        <row r="14354">
          <cell r="F14354" t="str">
            <v>GUIPRY</v>
          </cell>
        </row>
        <row r="14355">
          <cell r="F14355" t="str">
            <v>GUIPY</v>
          </cell>
        </row>
        <row r="14356">
          <cell r="F14356" t="str">
            <v>GUIRY-EN-VEXIN</v>
          </cell>
        </row>
        <row r="14357">
          <cell r="F14357" t="str">
            <v>GUISCARD</v>
          </cell>
        </row>
        <row r="14358">
          <cell r="F14358" t="str">
            <v>GUISCRIFF</v>
          </cell>
        </row>
        <row r="14359">
          <cell r="F14359" t="str">
            <v>GUISE</v>
          </cell>
        </row>
        <row r="14360">
          <cell r="F14360" t="str">
            <v>GUISENIERS</v>
          </cell>
        </row>
        <row r="14361">
          <cell r="F14361" t="str">
            <v>GUISLAIN</v>
          </cell>
        </row>
        <row r="14362">
          <cell r="F14362" t="str">
            <v>GUISSENY</v>
          </cell>
        </row>
        <row r="14363">
          <cell r="F14363" t="str">
            <v>GUISY</v>
          </cell>
        </row>
        <row r="14364">
          <cell r="F14364" t="str">
            <v>GUITALENS</v>
          </cell>
        </row>
        <row r="14365">
          <cell r="F14365" t="str">
            <v>GUITERA-LES-BAINS</v>
          </cell>
        </row>
        <row r="14366">
          <cell r="F14366" t="str">
            <v>GUITINIERES</v>
          </cell>
        </row>
        <row r="14367">
          <cell r="F14367" t="str">
            <v>GUITRANCOURT</v>
          </cell>
        </row>
        <row r="14368">
          <cell r="F14368" t="str">
            <v>GUITRES</v>
          </cell>
        </row>
        <row r="14369">
          <cell r="F14369" t="str">
            <v>GUITRY</v>
          </cell>
        </row>
        <row r="14370">
          <cell r="F14370" t="str">
            <v>GUITTE</v>
          </cell>
        </row>
        <row r="14371">
          <cell r="F14371" t="str">
            <v>GUIVRY</v>
          </cell>
        </row>
        <row r="14372">
          <cell r="F14372" t="str">
            <v>GUIZANCOURT</v>
          </cell>
        </row>
        <row r="14373">
          <cell r="F14373" t="str">
            <v>GUIZENGEARD</v>
          </cell>
        </row>
        <row r="14374">
          <cell r="F14374" t="str">
            <v>GUIZERIX</v>
          </cell>
        </row>
        <row r="14375">
          <cell r="F14375" t="str">
            <v>GUJAN-MESTRAS</v>
          </cell>
        </row>
        <row r="14376">
          <cell r="F14376" t="str">
            <v>GUMBRECHTSHOFFEN</v>
          </cell>
        </row>
        <row r="14377">
          <cell r="F14377" t="str">
            <v>GUMERY</v>
          </cell>
        </row>
        <row r="14378">
          <cell r="F14378" t="str">
            <v>GUMIANE</v>
          </cell>
        </row>
        <row r="14379">
          <cell r="F14379" t="str">
            <v>GUMIERES</v>
          </cell>
        </row>
        <row r="14380">
          <cell r="F14380" t="str">
            <v>GUMOND</v>
          </cell>
        </row>
        <row r="14381">
          <cell r="F14381" t="str">
            <v>GUNDERSHOFFEN</v>
          </cell>
        </row>
        <row r="14382">
          <cell r="F14382" t="str">
            <v>GUNDOLSHEIM</v>
          </cell>
        </row>
        <row r="14383">
          <cell r="F14383" t="str">
            <v>GUNGWILLER</v>
          </cell>
        </row>
        <row r="14384">
          <cell r="F14384" t="str">
            <v>GUNSBACH</v>
          </cell>
        </row>
        <row r="14385">
          <cell r="F14385" t="str">
            <v>GUNSTETT</v>
          </cell>
        </row>
        <row r="14386">
          <cell r="F14386" t="str">
            <v>GUNTZVILLER</v>
          </cell>
        </row>
        <row r="14387">
          <cell r="F14387" t="str">
            <v>GUNY</v>
          </cell>
        </row>
        <row r="14388">
          <cell r="F14388" t="str">
            <v>GURAN</v>
          </cell>
        </row>
        <row r="14389">
          <cell r="F14389" t="str">
            <v>GURAT</v>
          </cell>
        </row>
        <row r="14390">
          <cell r="F14390" t="str">
            <v>GURCY-LE-CHATEL</v>
          </cell>
        </row>
        <row r="14391">
          <cell r="F14391" t="str">
            <v>GURGY</v>
          </cell>
        </row>
        <row r="14392">
          <cell r="F14392" t="str">
            <v>GURGY-LA-VILLE</v>
          </cell>
        </row>
        <row r="14393">
          <cell r="F14393" t="str">
            <v>GURGY-LE-CHATEAU</v>
          </cell>
        </row>
        <row r="14394">
          <cell r="F14394" t="str">
            <v>GURMENCON</v>
          </cell>
        </row>
        <row r="14395">
          <cell r="F14395" t="str">
            <v>GURS</v>
          </cell>
        </row>
        <row r="14396">
          <cell r="F14396" t="str">
            <v>GURUNHUEL</v>
          </cell>
        </row>
        <row r="14397">
          <cell r="F14397" t="str">
            <v>GURY</v>
          </cell>
        </row>
        <row r="14398">
          <cell r="F14398" t="str">
            <v>GUSSAINVILLE</v>
          </cell>
        </row>
        <row r="14399">
          <cell r="F14399" t="str">
            <v>GUSSIGNIES</v>
          </cell>
        </row>
        <row r="14400">
          <cell r="F14400" t="str">
            <v>GUYANCOURT</v>
          </cell>
        </row>
        <row r="14401">
          <cell r="F14401" t="str">
            <v>GUYANS-DURNES</v>
          </cell>
        </row>
        <row r="14402">
          <cell r="F14402" t="str">
            <v>GUYANS-VENNES</v>
          </cell>
        </row>
        <row r="14403">
          <cell r="F14403" t="str">
            <v>GUYENCOURT</v>
          </cell>
        </row>
        <row r="14404">
          <cell r="F14404" t="str">
            <v>GUYENCOURT-SAULCOURT</v>
          </cell>
        </row>
        <row r="14405">
          <cell r="F14405" t="str">
            <v>GUYENCOURT-SUR-NOYE</v>
          </cell>
        </row>
        <row r="14406">
          <cell r="F14406" t="str">
            <v>GUYONNIERE</v>
          </cell>
        </row>
        <row r="14407">
          <cell r="F14407" t="str">
            <v>GUYONVELLE</v>
          </cell>
        </row>
        <row r="14408">
          <cell r="F14408" t="str">
            <v>GUZARGUES</v>
          </cell>
        </row>
        <row r="14409">
          <cell r="F14409" t="str">
            <v>GY</v>
          </cell>
        </row>
        <row r="14410">
          <cell r="F14410" t="str">
            <v>GYE</v>
          </cell>
        </row>
        <row r="14411">
          <cell r="F14411" t="str">
            <v>GY-EN-SOLOGNE</v>
          </cell>
        </row>
        <row r="14412">
          <cell r="F14412" t="str">
            <v>GYE-SUR-SEINE</v>
          </cell>
        </row>
        <row r="14413">
          <cell r="F14413" t="str">
            <v>GY-LES-NONAINS</v>
          </cell>
        </row>
        <row r="14414">
          <cell r="F14414" t="str">
            <v>GY-L'EVEQUE</v>
          </cell>
        </row>
        <row r="14415">
          <cell r="F14415" t="str">
            <v>HABARCQ</v>
          </cell>
        </row>
        <row r="14416">
          <cell r="F14416" t="str">
            <v>HABAS</v>
          </cell>
        </row>
        <row r="14417">
          <cell r="F14417" t="str">
            <v>HABERE-LULLIN</v>
          </cell>
        </row>
        <row r="14418">
          <cell r="F14418" t="str">
            <v>HABERE-POCHE</v>
          </cell>
        </row>
        <row r="14419">
          <cell r="F14419" t="str">
            <v>HABIT</v>
          </cell>
        </row>
        <row r="14420">
          <cell r="F14420" t="str">
            <v>HABLAINVILLE</v>
          </cell>
        </row>
        <row r="14421">
          <cell r="F14421" t="str">
            <v>HABLOVILLE</v>
          </cell>
        </row>
        <row r="14422">
          <cell r="F14422" t="str">
            <v>HABOUDANGE</v>
          </cell>
        </row>
        <row r="14423">
          <cell r="F14423" t="str">
            <v>HABSHEIM</v>
          </cell>
        </row>
        <row r="14424">
          <cell r="F14424" t="str">
            <v>HACHAN</v>
          </cell>
        </row>
        <row r="14425">
          <cell r="F14425" t="str">
            <v>HACOURT</v>
          </cell>
        </row>
        <row r="14426">
          <cell r="F14426" t="str">
            <v>HACQUEVILLE</v>
          </cell>
        </row>
        <row r="14427">
          <cell r="F14427" t="str">
            <v>HADANCOURT-LE-HAUT-CLOCHER</v>
          </cell>
        </row>
        <row r="14428">
          <cell r="F14428" t="str">
            <v>HADIGNY-LES-VERRIERES</v>
          </cell>
        </row>
        <row r="14429">
          <cell r="F14429" t="str">
            <v>HADOL</v>
          </cell>
        </row>
        <row r="14430">
          <cell r="F14430" t="str">
            <v>HAEGEN</v>
          </cell>
        </row>
        <row r="14431">
          <cell r="F14431" t="str">
            <v>HAGECOURT</v>
          </cell>
        </row>
        <row r="14432">
          <cell r="F14432" t="str">
            <v>HAGEDET</v>
          </cell>
        </row>
        <row r="14433">
          <cell r="F14433" t="str">
            <v>HAGEN</v>
          </cell>
        </row>
        <row r="14434">
          <cell r="F14434" t="str">
            <v>HAGENBACH</v>
          </cell>
        </row>
        <row r="14435">
          <cell r="F14435" t="str">
            <v>HAGENTHAL-LE-BAS</v>
          </cell>
        </row>
        <row r="14436">
          <cell r="F14436" t="str">
            <v>HAGENTHAL-LE-HAUT</v>
          </cell>
        </row>
        <row r="14437">
          <cell r="F14437" t="str">
            <v>HAGET</v>
          </cell>
        </row>
        <row r="14438">
          <cell r="F14438" t="str">
            <v>HAGETAUBIN</v>
          </cell>
        </row>
        <row r="14439">
          <cell r="F14439" t="str">
            <v>HAGETMAU</v>
          </cell>
        </row>
        <row r="14440">
          <cell r="F14440" t="str">
            <v>HAGEVILLE</v>
          </cell>
        </row>
        <row r="14441">
          <cell r="F14441" t="str">
            <v>HAGNEVILLE-ET-RONCOURT</v>
          </cell>
        </row>
        <row r="14442">
          <cell r="F14442" t="str">
            <v>HAGNICOURT</v>
          </cell>
        </row>
        <row r="14443">
          <cell r="F14443" t="str">
            <v>HAGONDANGE</v>
          </cell>
        </row>
        <row r="14444">
          <cell r="F14444" t="str">
            <v>HAGUENAU</v>
          </cell>
        </row>
        <row r="14445">
          <cell r="F14445" t="str">
            <v>HAIE-FOUASSIERE</v>
          </cell>
        </row>
        <row r="14446">
          <cell r="F14446" t="str">
            <v>HAIES</v>
          </cell>
        </row>
        <row r="14447">
          <cell r="F14447" t="str">
            <v>HAIE-TRAVERSAINE</v>
          </cell>
        </row>
        <row r="14448">
          <cell r="F14448" t="str">
            <v>HAIGNEVILLE</v>
          </cell>
        </row>
        <row r="14449">
          <cell r="F14449" t="str">
            <v>HAILLAINVILLE</v>
          </cell>
        </row>
        <row r="14450">
          <cell r="F14450" t="str">
            <v>HAILLAN</v>
          </cell>
        </row>
        <row r="14451">
          <cell r="F14451" t="str">
            <v>HAILLES</v>
          </cell>
        </row>
        <row r="14452">
          <cell r="F14452" t="str">
            <v>HAILLICOURT</v>
          </cell>
        </row>
        <row r="14453">
          <cell r="F14453" t="str">
            <v>HAIMPS</v>
          </cell>
        </row>
        <row r="14454">
          <cell r="F14454" t="str">
            <v>HAIMS</v>
          </cell>
        </row>
        <row r="14455">
          <cell r="F14455" t="str">
            <v>HAINVILLERS</v>
          </cell>
        </row>
        <row r="14456">
          <cell r="F14456" t="str">
            <v>HAIRONVILLE</v>
          </cell>
        </row>
        <row r="14457">
          <cell r="F14457" t="str">
            <v>HAISNES</v>
          </cell>
        </row>
        <row r="14458">
          <cell r="F14458" t="str">
            <v>HALEINE</v>
          </cell>
        </row>
        <row r="14459">
          <cell r="F14459" t="str">
            <v>HALINGHEN</v>
          </cell>
        </row>
        <row r="14460">
          <cell r="F14460" t="str">
            <v>HALLENCOURT</v>
          </cell>
        </row>
        <row r="14461">
          <cell r="F14461" t="str">
            <v>HALLENNES-LEZ-HAUBOURDIN</v>
          </cell>
        </row>
        <row r="14462">
          <cell r="F14462" t="str">
            <v>HALLERING</v>
          </cell>
        </row>
        <row r="14463">
          <cell r="F14463" t="str">
            <v>HALLES</v>
          </cell>
        </row>
        <row r="14464">
          <cell r="F14464" t="str">
            <v>HALLES-SOUS-LES-COTES</v>
          </cell>
        </row>
        <row r="14465">
          <cell r="F14465" t="str">
            <v>HALLIGNICOURT</v>
          </cell>
        </row>
        <row r="14466">
          <cell r="F14466" t="str">
            <v>HALLINES</v>
          </cell>
        </row>
        <row r="14467">
          <cell r="F14467" t="str">
            <v>HALLIVILLERS</v>
          </cell>
        </row>
        <row r="14468">
          <cell r="F14468" t="str">
            <v>HALLOTIERE</v>
          </cell>
        </row>
        <row r="14469">
          <cell r="F14469" t="str">
            <v>HALLOVILLE</v>
          </cell>
        </row>
        <row r="14470">
          <cell r="F14470" t="str">
            <v>HALLOY</v>
          </cell>
        </row>
        <row r="14471">
          <cell r="F14471" t="str">
            <v>HALLOY</v>
          </cell>
        </row>
        <row r="14472">
          <cell r="F14472" t="str">
            <v>HALLOY-LES-PERNOIS</v>
          </cell>
        </row>
        <row r="14473">
          <cell r="F14473" t="str">
            <v>HALLU</v>
          </cell>
        </row>
        <row r="14474">
          <cell r="F14474" t="str">
            <v>HALLUIN</v>
          </cell>
        </row>
        <row r="14475">
          <cell r="F14475" t="str">
            <v>HALSOU</v>
          </cell>
        </row>
        <row r="14476">
          <cell r="F14476" t="str">
            <v>HALSTROFF</v>
          </cell>
        </row>
        <row r="14477">
          <cell r="F14477" t="str">
            <v>HAM</v>
          </cell>
        </row>
        <row r="14478">
          <cell r="F14478" t="str">
            <v>HAM</v>
          </cell>
        </row>
        <row r="14479">
          <cell r="F14479" t="str">
            <v>HAM</v>
          </cell>
        </row>
        <row r="14480">
          <cell r="F14480" t="str">
            <v>HAMARS</v>
          </cell>
        </row>
        <row r="14481">
          <cell r="F14481" t="str">
            <v>HAMBACH</v>
          </cell>
        </row>
        <row r="14482">
          <cell r="F14482" t="str">
            <v>HAMBERS</v>
          </cell>
        </row>
        <row r="14483">
          <cell r="F14483" t="str">
            <v>HAMBLAIN-LES-PRES</v>
          </cell>
        </row>
        <row r="14484">
          <cell r="F14484" t="str">
            <v>HAMBYE</v>
          </cell>
        </row>
        <row r="14485">
          <cell r="F14485" t="str">
            <v>HAMEL</v>
          </cell>
        </row>
        <row r="14486">
          <cell r="F14486" t="str">
            <v>HAMEL</v>
          </cell>
        </row>
        <row r="14487">
          <cell r="F14487" t="str">
            <v>HAMEL</v>
          </cell>
        </row>
        <row r="14488">
          <cell r="F14488" t="str">
            <v>HAMELET</v>
          </cell>
        </row>
        <row r="14489">
          <cell r="F14489" t="str">
            <v>HAMELIN</v>
          </cell>
        </row>
        <row r="14490">
          <cell r="F14490" t="str">
            <v>HAMELINCOURT</v>
          </cell>
        </row>
        <row r="14491">
          <cell r="F14491" t="str">
            <v>HAM-EN-ARTOIS</v>
          </cell>
        </row>
        <row r="14492">
          <cell r="F14492" t="str">
            <v>HAMES-BOUCRES</v>
          </cell>
        </row>
        <row r="14493">
          <cell r="F14493" t="str">
            <v>HAM-LES-MOINES</v>
          </cell>
        </row>
        <row r="14494">
          <cell r="F14494" t="str">
            <v>HAMMEVILLE</v>
          </cell>
        </row>
        <row r="14495">
          <cell r="F14495" t="str">
            <v>HAMONVILLE</v>
          </cell>
        </row>
        <row r="14496">
          <cell r="F14496" t="str">
            <v>HAMPIGNY</v>
          </cell>
        </row>
        <row r="14497">
          <cell r="F14497" t="str">
            <v>HAMPONT</v>
          </cell>
        </row>
        <row r="14498">
          <cell r="F14498" t="str">
            <v>HAM-SOUS-VARSBERG</v>
          </cell>
        </row>
        <row r="14499">
          <cell r="F14499" t="str">
            <v>HAM-SUR-MEUSE</v>
          </cell>
        </row>
        <row r="14500">
          <cell r="F14500" t="str">
            <v>HANC</v>
          </cell>
        </row>
        <row r="14501">
          <cell r="F14501" t="str">
            <v>HANCHES</v>
          </cell>
        </row>
        <row r="14502">
          <cell r="F14502" t="str">
            <v>HANCOURT</v>
          </cell>
        </row>
        <row r="14503">
          <cell r="F14503" t="str">
            <v>HAN-DEVANT-PIERREPONT</v>
          </cell>
        </row>
        <row r="14504">
          <cell r="F14504" t="str">
            <v>HANDSCHUHEIM</v>
          </cell>
        </row>
        <row r="14505">
          <cell r="F14505" t="str">
            <v>HANGARD</v>
          </cell>
        </row>
        <row r="14506">
          <cell r="F14506" t="str">
            <v>HANGENBIETEN</v>
          </cell>
        </row>
        <row r="14507">
          <cell r="F14507" t="str">
            <v>HANGEST-EN-SANTERRE</v>
          </cell>
        </row>
        <row r="14508">
          <cell r="F14508" t="str">
            <v>HANGEST-SUR-SOMME</v>
          </cell>
        </row>
        <row r="14509">
          <cell r="F14509" t="str">
            <v>HANGVILLER</v>
          </cell>
        </row>
        <row r="14510">
          <cell r="F14510" t="str">
            <v>HAN-LES-JUVIGNY</v>
          </cell>
        </row>
        <row r="14511">
          <cell r="F14511" t="str">
            <v>HANNACHES</v>
          </cell>
        </row>
        <row r="14512">
          <cell r="F14512" t="str">
            <v>HANNAPES</v>
          </cell>
        </row>
        <row r="14513">
          <cell r="F14513" t="str">
            <v>HANNAPPES</v>
          </cell>
        </row>
        <row r="14514">
          <cell r="F14514" t="str">
            <v>HANNESCAMPS</v>
          </cell>
        </row>
        <row r="14515">
          <cell r="F14515" t="str">
            <v>HANNOCOURT</v>
          </cell>
        </row>
        <row r="14516">
          <cell r="F14516" t="str">
            <v>HANNOGNE-SAINT-MARTIN</v>
          </cell>
        </row>
        <row r="14517">
          <cell r="F14517" t="str">
            <v>HANNOGNE-SAINT-REMY</v>
          </cell>
        </row>
        <row r="14518">
          <cell r="F14518" t="str">
            <v>HANNONVILLE-SOUS-LES-COTES</v>
          </cell>
        </row>
        <row r="14519">
          <cell r="F14519" t="str">
            <v>HANNONVILLE-SUZEMONT</v>
          </cell>
        </row>
        <row r="14520">
          <cell r="F14520" t="str">
            <v>HANOUARD</v>
          </cell>
        </row>
        <row r="14521">
          <cell r="F14521" t="str">
            <v>HANS</v>
          </cell>
        </row>
        <row r="14522">
          <cell r="F14522" t="str">
            <v>HAN-SUR-MEUSE</v>
          </cell>
        </row>
        <row r="14523">
          <cell r="F14523" t="str">
            <v>HAN-SUR-NIED</v>
          </cell>
        </row>
        <row r="14524">
          <cell r="F14524" t="str">
            <v>HANTAY</v>
          </cell>
        </row>
        <row r="14525">
          <cell r="F14525" t="str">
            <v>HANVEC</v>
          </cell>
        </row>
        <row r="14526">
          <cell r="F14526" t="str">
            <v>HANVILLER</v>
          </cell>
        </row>
        <row r="14527">
          <cell r="F14527" t="str">
            <v>HANVOILE</v>
          </cell>
        </row>
        <row r="14528">
          <cell r="F14528" t="str">
            <v>HAPLINCOURT</v>
          </cell>
        </row>
        <row r="14529">
          <cell r="F14529" t="str">
            <v>HAPPENCOURT</v>
          </cell>
        </row>
        <row r="14530">
          <cell r="F14530" t="str">
            <v>HAPPONVILLIERS</v>
          </cell>
        </row>
        <row r="14531">
          <cell r="F14531" t="str">
            <v>HARAMONT</v>
          </cell>
        </row>
        <row r="14532">
          <cell r="F14532" t="str">
            <v>HARAUCOURT</v>
          </cell>
        </row>
        <row r="14533">
          <cell r="F14533" t="str">
            <v>HARAUCOURT</v>
          </cell>
        </row>
        <row r="14534">
          <cell r="F14534" t="str">
            <v>HARAUCOURT-SUR-SEILLE</v>
          </cell>
        </row>
        <row r="14535">
          <cell r="F14535" t="str">
            <v>HARAVESNES</v>
          </cell>
        </row>
        <row r="14536">
          <cell r="F14536" t="str">
            <v>HARAVILLIERS</v>
          </cell>
        </row>
        <row r="14537">
          <cell r="F14537" t="str">
            <v>HARBONNIERES</v>
          </cell>
        </row>
        <row r="14538">
          <cell r="F14538" t="str">
            <v>HARBOUEY</v>
          </cell>
        </row>
        <row r="14539">
          <cell r="F14539" t="str">
            <v>HARCANVILLE</v>
          </cell>
        </row>
        <row r="14540">
          <cell r="F14540" t="str">
            <v>HARCHECHAMP</v>
          </cell>
        </row>
        <row r="14541">
          <cell r="F14541" t="str">
            <v>HARCIGNY</v>
          </cell>
        </row>
        <row r="14542">
          <cell r="F14542" t="str">
            <v>HARCOURT</v>
          </cell>
        </row>
        <row r="14543">
          <cell r="F14543" t="str">
            <v>HARCY</v>
          </cell>
        </row>
        <row r="14544">
          <cell r="F14544" t="str">
            <v>HARDANCOURT</v>
          </cell>
        </row>
        <row r="14545">
          <cell r="F14545" t="str">
            <v>HARDANGES</v>
          </cell>
        </row>
        <row r="14546">
          <cell r="F14546" t="str">
            <v>HARDECOURT-AUX-BOIS</v>
          </cell>
        </row>
        <row r="14547">
          <cell r="F14547" t="str">
            <v>HARDENCOURT-COCHEREL</v>
          </cell>
        </row>
        <row r="14548">
          <cell r="F14548" t="str">
            <v>HARDIFORT</v>
          </cell>
        </row>
        <row r="14549">
          <cell r="F14549" t="str">
            <v>HARDINGHEN</v>
          </cell>
        </row>
        <row r="14550">
          <cell r="F14550" t="str">
            <v>HARDINVAST</v>
          </cell>
        </row>
        <row r="14551">
          <cell r="F14551" t="str">
            <v>HARDIVILLERS</v>
          </cell>
        </row>
        <row r="14552">
          <cell r="F14552" t="str">
            <v>HARDIVILLERS-EN-VEXIN</v>
          </cell>
        </row>
        <row r="14553">
          <cell r="F14553" t="str">
            <v>HARDRICOURT</v>
          </cell>
        </row>
        <row r="14554">
          <cell r="F14554" t="str">
            <v>HARENGERE</v>
          </cell>
        </row>
        <row r="14555">
          <cell r="F14555" t="str">
            <v>HAREVILLE</v>
          </cell>
        </row>
        <row r="14556">
          <cell r="F14556" t="str">
            <v>HARFLEUR</v>
          </cell>
        </row>
        <row r="14557">
          <cell r="F14557" t="str">
            <v>HARGARTEN-AUX-MINES</v>
          </cell>
        </row>
        <row r="14558">
          <cell r="F14558" t="str">
            <v>HARGEVILLE</v>
          </cell>
        </row>
        <row r="14559">
          <cell r="F14559" t="str">
            <v>HARGICOURT</v>
          </cell>
        </row>
        <row r="14560">
          <cell r="F14560" t="str">
            <v>HARGICOURT</v>
          </cell>
        </row>
        <row r="14561">
          <cell r="F14561" t="str">
            <v>HARGNIES</v>
          </cell>
        </row>
        <row r="14562">
          <cell r="F14562" t="str">
            <v>HARGNIES</v>
          </cell>
        </row>
        <row r="14563">
          <cell r="F14563" t="str">
            <v>HARLY</v>
          </cell>
        </row>
        <row r="14564">
          <cell r="F14564" t="str">
            <v>HARMONVILLE</v>
          </cell>
        </row>
        <row r="14565">
          <cell r="F14565" t="str">
            <v>HARMOYE</v>
          </cell>
        </row>
        <row r="14566">
          <cell r="F14566" t="str">
            <v>HARNES</v>
          </cell>
        </row>
        <row r="14567">
          <cell r="F14567" t="str">
            <v>HAROL</v>
          </cell>
        </row>
        <row r="14568">
          <cell r="F14568" t="str">
            <v>HAROUE</v>
          </cell>
        </row>
        <row r="14569">
          <cell r="F14569" t="str">
            <v>HARPONVILLE</v>
          </cell>
        </row>
        <row r="14570">
          <cell r="F14570" t="str">
            <v>HARPRICH</v>
          </cell>
        </row>
        <row r="14571">
          <cell r="F14571" t="str">
            <v>HARQUENCY</v>
          </cell>
        </row>
        <row r="14572">
          <cell r="F14572" t="str">
            <v>HARREBERG</v>
          </cell>
        </row>
        <row r="14573">
          <cell r="F14573" t="str">
            <v>HARREVILLE-LES-CHANTEURS</v>
          </cell>
        </row>
        <row r="14574">
          <cell r="F14574" t="str">
            <v>HARRICOURT</v>
          </cell>
        </row>
        <row r="14575">
          <cell r="F14575" t="str">
            <v>HARSAULT</v>
          </cell>
        </row>
        <row r="14576">
          <cell r="F14576" t="str">
            <v>HARSKIRCHEN</v>
          </cell>
        </row>
        <row r="14577">
          <cell r="F14577" t="str">
            <v>HARTENNES-ET-TAUX</v>
          </cell>
        </row>
        <row r="14578">
          <cell r="F14578" t="str">
            <v>HARTMANNSWILLER</v>
          </cell>
        </row>
        <row r="14579">
          <cell r="F14579" t="str">
            <v>HARTZVILLER</v>
          </cell>
        </row>
        <row r="14580">
          <cell r="F14580" t="str">
            <v>HARVILLE</v>
          </cell>
        </row>
        <row r="14581">
          <cell r="F14581" t="str">
            <v>HARY</v>
          </cell>
        </row>
        <row r="14582">
          <cell r="F14582" t="str">
            <v>HASELBOURG</v>
          </cell>
        </row>
        <row r="14583">
          <cell r="F14583" t="str">
            <v>HASNON</v>
          </cell>
        </row>
        <row r="14584">
          <cell r="F14584" t="str">
            <v>HASPARREN</v>
          </cell>
        </row>
        <row r="14585">
          <cell r="F14585" t="str">
            <v>HASPELSCHIEDT</v>
          </cell>
        </row>
        <row r="14586">
          <cell r="F14586" t="str">
            <v>HASPRES</v>
          </cell>
        </row>
        <row r="14587">
          <cell r="F14587" t="str">
            <v>HASTINGUES</v>
          </cell>
        </row>
        <row r="14588">
          <cell r="F14588" t="str">
            <v>HATRIZE</v>
          </cell>
        </row>
        <row r="14589">
          <cell r="F14589" t="str">
            <v>HATTEN</v>
          </cell>
        </row>
        <row r="14590">
          <cell r="F14590" t="str">
            <v>HATTENCOURT</v>
          </cell>
        </row>
        <row r="14591">
          <cell r="F14591" t="str">
            <v>HATTENVILLE</v>
          </cell>
        </row>
        <row r="14592">
          <cell r="F14592" t="str">
            <v>HATTIGNY</v>
          </cell>
        </row>
        <row r="14593">
          <cell r="F14593" t="str">
            <v>HATTMATT</v>
          </cell>
        </row>
        <row r="14594">
          <cell r="F14594" t="str">
            <v>HATTSTATT</v>
          </cell>
        </row>
        <row r="14595">
          <cell r="F14595" t="str">
            <v>HAUBAN</v>
          </cell>
        </row>
        <row r="14596">
          <cell r="F14596" t="str">
            <v>HAUBOURDIN</v>
          </cell>
        </row>
        <row r="14597">
          <cell r="F14597" t="str">
            <v>HAUCONCOURT</v>
          </cell>
        </row>
        <row r="14598">
          <cell r="F14598" t="str">
            <v>HAUCOURT</v>
          </cell>
        </row>
        <row r="14599">
          <cell r="F14599" t="str">
            <v>HAUCOURT</v>
          </cell>
        </row>
        <row r="14600">
          <cell r="F14600" t="str">
            <v>HAUCOURT</v>
          </cell>
        </row>
        <row r="14601">
          <cell r="F14601" t="str">
            <v>HAUCOURT</v>
          </cell>
        </row>
        <row r="14602">
          <cell r="F14602" t="str">
            <v>HAUCOURT-MOULAINE</v>
          </cell>
        </row>
        <row r="14603">
          <cell r="F14603" t="str">
            <v>HAUDAINVILLE</v>
          </cell>
        </row>
        <row r="14604">
          <cell r="F14604" t="str">
            <v>HAUDIOMONT</v>
          </cell>
        </row>
        <row r="14605">
          <cell r="F14605" t="str">
            <v>HAUDIVILLERS</v>
          </cell>
        </row>
        <row r="14606">
          <cell r="F14606" t="str">
            <v>HAUDONVILLE</v>
          </cell>
        </row>
        <row r="14607">
          <cell r="F14607" t="str">
            <v>HAUDRECY</v>
          </cell>
        </row>
        <row r="14608">
          <cell r="F14608" t="str">
            <v>HAUDRICOURT</v>
          </cell>
        </row>
        <row r="14609">
          <cell r="F14609" t="str">
            <v>HAULCHIN</v>
          </cell>
        </row>
        <row r="14610">
          <cell r="F14610" t="str">
            <v>HAULIES</v>
          </cell>
        </row>
        <row r="14611">
          <cell r="F14611" t="str">
            <v>HAULME</v>
          </cell>
        </row>
        <row r="14612">
          <cell r="F14612" t="str">
            <v>HAUMONT-PRES-SAMOGNEUX</v>
          </cell>
        </row>
        <row r="14613">
          <cell r="F14613" t="str">
            <v>HAURIET</v>
          </cell>
        </row>
        <row r="14614">
          <cell r="F14614" t="str">
            <v>HAUSGAUEN</v>
          </cell>
        </row>
        <row r="14615">
          <cell r="F14615" t="str">
            <v>HAUSSEZ</v>
          </cell>
        </row>
        <row r="14616">
          <cell r="F14616" t="str">
            <v>HAUSSIGNEMONT</v>
          </cell>
        </row>
        <row r="14617">
          <cell r="F14617" t="str">
            <v>HAUSSIMONT</v>
          </cell>
        </row>
        <row r="14618">
          <cell r="F14618" t="str">
            <v>HAUSSONVILLE</v>
          </cell>
        </row>
        <row r="14619">
          <cell r="F14619" t="str">
            <v>HAUSSY</v>
          </cell>
        </row>
        <row r="14620">
          <cell r="F14620" t="str">
            <v>HAUTAGET</v>
          </cell>
        </row>
        <row r="14621">
          <cell r="F14621" t="str">
            <v>HAUTBOS</v>
          </cell>
        </row>
        <row r="14622">
          <cell r="F14622" t="str">
            <v>HAUT-CLOCHER</v>
          </cell>
        </row>
        <row r="14623">
          <cell r="F14623" t="str">
            <v>HAUT-CORLAY</v>
          </cell>
        </row>
        <row r="14624">
          <cell r="F14624" t="str">
            <v>HAUT-DE-BOSDARROS</v>
          </cell>
        </row>
        <row r="14625">
          <cell r="F14625" t="str">
            <v>HAUT-DU-THEM-CHATEAU-LAMBERT</v>
          </cell>
        </row>
        <row r="14626">
          <cell r="F14626" t="str">
            <v>HAUTE-AMANCE</v>
          </cell>
        </row>
        <row r="14627">
          <cell r="F14627" t="str">
            <v>HAUTE-AVESNES</v>
          </cell>
        </row>
        <row r="14628">
          <cell r="F14628" t="str">
            <v>HAUTE-CHAPELLE</v>
          </cell>
        </row>
        <row r="14629">
          <cell r="F14629" t="str">
            <v>HAUTECLOQUE</v>
          </cell>
        </row>
        <row r="14630">
          <cell r="F14630" t="str">
            <v>HAUTECOUR</v>
          </cell>
        </row>
        <row r="14631">
          <cell r="F14631" t="str">
            <v>HAUTECOUR</v>
          </cell>
        </row>
        <row r="14632">
          <cell r="F14632" t="str">
            <v>HAUTECOURT-ROMANECHE</v>
          </cell>
        </row>
        <row r="14633">
          <cell r="F14633" t="str">
            <v>HAUTE-EPINE</v>
          </cell>
        </row>
        <row r="14634">
          <cell r="F14634" t="str">
            <v>HAUTEFAGE</v>
          </cell>
        </row>
        <row r="14635">
          <cell r="F14635" t="str">
            <v>HAUTEFAGE-LA-TOUR</v>
          </cell>
        </row>
        <row r="14636">
          <cell r="F14636" t="str">
            <v>HAUTEFAYE</v>
          </cell>
        </row>
        <row r="14637">
          <cell r="F14637" t="str">
            <v>HAUTEFEUILLE</v>
          </cell>
        </row>
        <row r="14638">
          <cell r="F14638" t="str">
            <v>HAUTEFOND</v>
          </cell>
        </row>
        <row r="14639">
          <cell r="F14639" t="str">
            <v>HAUTEFONTAINE</v>
          </cell>
        </row>
        <row r="14640">
          <cell r="F14640" t="str">
            <v>HAUTEFORT</v>
          </cell>
        </row>
        <row r="14641">
          <cell r="F14641" t="str">
            <v>HAUTE-GOULAINE</v>
          </cell>
        </row>
        <row r="14642">
          <cell r="F14642" t="str">
            <v>HAUTE-ISLE</v>
          </cell>
        </row>
        <row r="14643">
          <cell r="F14643" t="str">
            <v>HAUTE-KONTZ</v>
          </cell>
        </row>
        <row r="14644">
          <cell r="F14644" t="str">
            <v>HAUTELUCE</v>
          </cell>
        </row>
        <row r="14645">
          <cell r="F14645" t="str">
            <v>HAUTE-MAISON</v>
          </cell>
        </row>
        <row r="14646">
          <cell r="F14646" t="str">
            <v>HAUTEPIERRE-LE-CHATELET</v>
          </cell>
        </row>
        <row r="14647">
          <cell r="F14647" t="str">
            <v>HAUTERIVE</v>
          </cell>
        </row>
        <row r="14648">
          <cell r="F14648" t="str">
            <v>HAUTERIVE</v>
          </cell>
        </row>
        <row r="14649">
          <cell r="F14649" t="str">
            <v>HAUTERIVE</v>
          </cell>
        </row>
        <row r="14650">
          <cell r="F14650" t="str">
            <v>HAUTERIVE-LA-FRESSE</v>
          </cell>
        </row>
        <row r="14651">
          <cell r="F14651" t="str">
            <v>HAUTERIVES</v>
          </cell>
        </row>
        <row r="14652">
          <cell r="F14652" t="str">
            <v>HAUTE-RIVOIRE</v>
          </cell>
        </row>
        <row r="14653">
          <cell r="F14653" t="str">
            <v>HAUTEROCHE</v>
          </cell>
        </row>
        <row r="14654">
          <cell r="F14654" t="str">
            <v>HAUTES-DUYES</v>
          </cell>
        </row>
        <row r="14655">
          <cell r="F14655" t="str">
            <v>HAUTES-RIVIERES</v>
          </cell>
        </row>
        <row r="14656">
          <cell r="F14656" t="str">
            <v>HAUTESVIGNES</v>
          </cell>
        </row>
        <row r="14657">
          <cell r="F14657" t="str">
            <v>HAUTEVELLE</v>
          </cell>
        </row>
        <row r="14658">
          <cell r="F14658" t="str">
            <v>HAUTEVESNES</v>
          </cell>
        </row>
        <row r="14659">
          <cell r="F14659" t="str">
            <v>HAUTE-VIGNEULLES</v>
          </cell>
        </row>
        <row r="14660">
          <cell r="F14660" t="str">
            <v>HAUTEVILLE</v>
          </cell>
        </row>
        <row r="14661">
          <cell r="F14661" t="str">
            <v>HAUTEVILLE</v>
          </cell>
        </row>
        <row r="14662">
          <cell r="F14662" t="str">
            <v>HAUTEVILLE</v>
          </cell>
        </row>
        <row r="14663">
          <cell r="F14663" t="str">
            <v>HAUTEVILLE</v>
          </cell>
        </row>
        <row r="14664">
          <cell r="F14664" t="str">
            <v>HAUTEVILLE</v>
          </cell>
        </row>
        <row r="14665">
          <cell r="F14665" t="str">
            <v>HAUTEVILLE</v>
          </cell>
        </row>
        <row r="14666">
          <cell r="F14666" t="str">
            <v>HAUTEVILLE-LA-GUICHARD</v>
          </cell>
        </row>
        <row r="14667">
          <cell r="F14667" t="str">
            <v>HAUTEVILLE-LES-DIJON</v>
          </cell>
        </row>
        <row r="14668">
          <cell r="F14668" t="str">
            <v>HAUTEVILLE-LOMPNES</v>
          </cell>
        </row>
        <row r="14669">
          <cell r="F14669" t="str">
            <v>HAUTEVILLE-SUR-FIER</v>
          </cell>
        </row>
        <row r="14670">
          <cell r="F14670" t="str">
            <v>HAUTEVILLE-SUR-MER</v>
          </cell>
        </row>
        <row r="14671">
          <cell r="F14671" t="str">
            <v>HAUTION</v>
          </cell>
        </row>
        <row r="14672">
          <cell r="F14672" t="str">
            <v>HAUT-LIEU</v>
          </cell>
        </row>
        <row r="14673">
          <cell r="F14673" t="str">
            <v>HAUT-LOQUIN</v>
          </cell>
        </row>
        <row r="14674">
          <cell r="F14674" t="str">
            <v>HAUT-MAUCO</v>
          </cell>
        </row>
        <row r="14675">
          <cell r="F14675" t="str">
            <v>HAUTMONT</v>
          </cell>
        </row>
        <row r="14676">
          <cell r="F14676" t="str">
            <v>HAUTMOUGEY</v>
          </cell>
        </row>
        <row r="14677">
          <cell r="F14677" t="str">
            <v>HAUTOT-L'AUVRAY</v>
          </cell>
        </row>
        <row r="14678">
          <cell r="F14678" t="str">
            <v>HAUTOT-LE-VATOIS</v>
          </cell>
        </row>
        <row r="14679">
          <cell r="F14679" t="str">
            <v>HAUTOT-SAINT-SULPICE</v>
          </cell>
        </row>
        <row r="14680">
          <cell r="F14680" t="str">
            <v>HAUTOT-SUR-MER</v>
          </cell>
        </row>
        <row r="14681">
          <cell r="F14681" t="str">
            <v>HAUTOT-SUR-SEINE</v>
          </cell>
        </row>
        <row r="14682">
          <cell r="F14682" t="str">
            <v>HAUTS-DE-CHEE</v>
          </cell>
        </row>
        <row r="14683">
          <cell r="F14683" t="str">
            <v>HAUTTEVILLE-BOCAGE</v>
          </cell>
        </row>
        <row r="14684">
          <cell r="F14684" t="str">
            <v>HAUTVILLERS</v>
          </cell>
        </row>
        <row r="14685">
          <cell r="F14685" t="str">
            <v>HAUTVILLERS-OUVILLE</v>
          </cell>
        </row>
        <row r="14686">
          <cell r="F14686" t="str">
            <v>HAUVILLE</v>
          </cell>
        </row>
        <row r="14687">
          <cell r="F14687" t="str">
            <v>HAUVINE</v>
          </cell>
        </row>
        <row r="14688">
          <cell r="F14688" t="str">
            <v>HAUX</v>
          </cell>
        </row>
        <row r="14689">
          <cell r="F14689" t="str">
            <v>HAUX</v>
          </cell>
        </row>
        <row r="14690">
          <cell r="F14690" t="str">
            <v>HAVANGE</v>
          </cell>
        </row>
        <row r="14691">
          <cell r="F14691" t="str">
            <v>HAVELU</v>
          </cell>
        </row>
        <row r="14692">
          <cell r="F14692" t="str">
            <v>HAVELUY</v>
          </cell>
        </row>
        <row r="14693">
          <cell r="F14693" t="str">
            <v>HAVERNAS</v>
          </cell>
        </row>
        <row r="14694">
          <cell r="F14694" t="str">
            <v>HAVERSKERQUE</v>
          </cell>
        </row>
        <row r="14695">
          <cell r="F14695" t="str">
            <v>HAVRE</v>
          </cell>
        </row>
        <row r="14696">
          <cell r="F14696" t="str">
            <v>HAVRINCOURT</v>
          </cell>
        </row>
        <row r="14697">
          <cell r="F14697" t="str">
            <v>HAYANGE</v>
          </cell>
        </row>
        <row r="14698">
          <cell r="F14698" t="str">
            <v>HAYBES</v>
          </cell>
        </row>
        <row r="14699">
          <cell r="F14699" t="str">
            <v>HAYE</v>
          </cell>
        </row>
        <row r="14700">
          <cell r="F14700" t="str">
            <v>HAYE</v>
          </cell>
        </row>
        <row r="14701">
          <cell r="F14701" t="str">
            <v>HAYE-AUBREE</v>
          </cell>
        </row>
        <row r="14702">
          <cell r="F14702" t="str">
            <v>HAYE-BELLEFOND</v>
          </cell>
        </row>
        <row r="14703">
          <cell r="F14703" t="str">
            <v>HAYE-DE-CALLEVILLE</v>
          </cell>
        </row>
        <row r="14704">
          <cell r="F14704" t="str">
            <v>HAYE-D'ECTOT</v>
          </cell>
        </row>
        <row r="14705">
          <cell r="F14705" t="str">
            <v>HAYE-DE-ROUTOT</v>
          </cell>
        </row>
        <row r="14706">
          <cell r="F14706" t="str">
            <v>HAYE-DU-PUITS</v>
          </cell>
        </row>
        <row r="14707">
          <cell r="F14707" t="str">
            <v>HAYE-DU-THEIL</v>
          </cell>
        </row>
        <row r="14708">
          <cell r="F14708" t="str">
            <v>HAYE-LE-COMTE</v>
          </cell>
        </row>
        <row r="14709">
          <cell r="F14709" t="str">
            <v>HAYE-MALHERBE</v>
          </cell>
        </row>
        <row r="14710">
          <cell r="F14710" t="str">
            <v>HAYE-PESNEL</v>
          </cell>
        </row>
        <row r="14711">
          <cell r="F14711" t="str">
            <v>HAYES</v>
          </cell>
        </row>
        <row r="14712">
          <cell r="F14712" t="str">
            <v>HAYES</v>
          </cell>
        </row>
        <row r="14713">
          <cell r="F14713" t="str">
            <v>HAYE-SAINT-SYLVESTRE</v>
          </cell>
        </row>
        <row r="14714">
          <cell r="F14714" t="str">
            <v>HAY-LES-ROSES</v>
          </cell>
        </row>
        <row r="14715">
          <cell r="F14715" t="str">
            <v>HAYNECOURT</v>
          </cell>
        </row>
        <row r="14716">
          <cell r="F14716" t="str">
            <v>HAYS</v>
          </cell>
        </row>
        <row r="14717">
          <cell r="F14717" t="str">
            <v>HAZEBROUCK</v>
          </cell>
        </row>
        <row r="14718">
          <cell r="F14718" t="str">
            <v>HAZEMBOURG</v>
          </cell>
        </row>
        <row r="14719">
          <cell r="F14719" t="str">
            <v>HEAULME</v>
          </cell>
        </row>
        <row r="14720">
          <cell r="F14720" t="str">
            <v>HEAUVILLE</v>
          </cell>
        </row>
        <row r="14721">
          <cell r="F14721" t="str">
            <v>HEBECOURT</v>
          </cell>
        </row>
        <row r="14722">
          <cell r="F14722" t="str">
            <v>HEBECOURT</v>
          </cell>
        </row>
        <row r="14723">
          <cell r="F14723" t="str">
            <v>HEBECREVON</v>
          </cell>
        </row>
        <row r="14724">
          <cell r="F14724" t="str">
            <v>HEBERVILLE</v>
          </cell>
        </row>
        <row r="14725">
          <cell r="F14725" t="str">
            <v>HEBUTERNE</v>
          </cell>
        </row>
        <row r="14726">
          <cell r="F14726" t="str">
            <v>HECHES</v>
          </cell>
        </row>
        <row r="14727">
          <cell r="F14727" t="str">
            <v>HECKEN</v>
          </cell>
        </row>
        <row r="14728">
          <cell r="F14728" t="str">
            <v>HECMANVILLE</v>
          </cell>
        </row>
        <row r="14729">
          <cell r="F14729" t="str">
            <v>HECOURT</v>
          </cell>
        </row>
        <row r="14730">
          <cell r="F14730" t="str">
            <v>HECOURT</v>
          </cell>
        </row>
        <row r="14731">
          <cell r="F14731" t="str">
            <v>HECQ</v>
          </cell>
        </row>
        <row r="14732">
          <cell r="F14732" t="str">
            <v>HECTOMARE</v>
          </cell>
        </row>
        <row r="14733">
          <cell r="F14733" t="str">
            <v>HEDAUVILLE</v>
          </cell>
        </row>
        <row r="14734">
          <cell r="F14734" t="str">
            <v>HEDE</v>
          </cell>
        </row>
        <row r="14735">
          <cell r="F14735" t="str">
            <v>HEDOUVILLE</v>
          </cell>
        </row>
        <row r="14736">
          <cell r="F14736" t="str">
            <v>HEGENEY</v>
          </cell>
        </row>
        <row r="14737">
          <cell r="F14737" t="str">
            <v>HEGENHEIM</v>
          </cell>
        </row>
        <row r="14738">
          <cell r="F14738" t="str">
            <v>HEIDOLSHEIM</v>
          </cell>
        </row>
        <row r="14739">
          <cell r="F14739" t="str">
            <v>HEIDWILLER</v>
          </cell>
        </row>
        <row r="14740">
          <cell r="F14740" t="str">
            <v>HEILIGENBERG</v>
          </cell>
        </row>
        <row r="14741">
          <cell r="F14741" t="str">
            <v>HEILIGENSTEIN</v>
          </cell>
        </row>
        <row r="14742">
          <cell r="F14742" t="str">
            <v>HEILLECOURT</v>
          </cell>
        </row>
        <row r="14743">
          <cell r="F14743" t="str">
            <v>HEILLES</v>
          </cell>
        </row>
        <row r="14744">
          <cell r="F14744" t="str">
            <v>HEILLY</v>
          </cell>
        </row>
        <row r="14745">
          <cell r="F14745" t="str">
            <v>HEILTZ-LE-HUTIER</v>
          </cell>
        </row>
        <row r="14746">
          <cell r="F14746" t="str">
            <v>HEILTZ-LE-MAURUPT</v>
          </cell>
        </row>
        <row r="14747">
          <cell r="F14747" t="str">
            <v>HEILTZ-L'EVEQUE</v>
          </cell>
        </row>
        <row r="14748">
          <cell r="F14748" t="str">
            <v>HEIMERSDORF</v>
          </cell>
        </row>
        <row r="14749">
          <cell r="F14749" t="str">
            <v>HEIMSBRUNN</v>
          </cell>
        </row>
        <row r="14750">
          <cell r="F14750" t="str">
            <v>HEINING-LES-BOUZONVILLE</v>
          </cell>
        </row>
        <row r="14751">
          <cell r="F14751" t="str">
            <v>HEIPPES</v>
          </cell>
        </row>
        <row r="14752">
          <cell r="F14752" t="str">
            <v>HEITEREN</v>
          </cell>
        </row>
        <row r="14753">
          <cell r="F14753" t="str">
            <v>HEIWILLER</v>
          </cell>
        </row>
        <row r="14754">
          <cell r="F14754" t="str">
            <v>HELESMES</v>
          </cell>
        </row>
        <row r="14755">
          <cell r="F14755" t="str">
            <v>HELETTE</v>
          </cell>
        </row>
        <row r="14756">
          <cell r="F14756" t="str">
            <v>HELFAUT</v>
          </cell>
        </row>
        <row r="14757">
          <cell r="F14757" t="str">
            <v>HELFRANTZKIRCH</v>
          </cell>
        </row>
        <row r="14758">
          <cell r="F14758" t="str">
            <v>HELLEAN</v>
          </cell>
        </row>
        <row r="14759">
          <cell r="F14759" t="str">
            <v>HELLENVILLIERS</v>
          </cell>
        </row>
        <row r="14760">
          <cell r="F14760" t="str">
            <v>HELLERING-LES-FENETRANGE</v>
          </cell>
        </row>
        <row r="14761">
          <cell r="F14761" t="str">
            <v>HELLEVILLE</v>
          </cell>
        </row>
        <row r="14762">
          <cell r="F14762" t="str">
            <v>HELLIMER</v>
          </cell>
        </row>
        <row r="14763">
          <cell r="F14763" t="str">
            <v>HELOUP</v>
          </cell>
        </row>
        <row r="14764">
          <cell r="F14764" t="str">
            <v>HELSTROFF</v>
          </cell>
        </row>
        <row r="14765">
          <cell r="F14765" t="str">
            <v>HEM</v>
          </cell>
        </row>
        <row r="14766">
          <cell r="F14766" t="str">
            <v>HEMEVEZ</v>
          </cell>
        </row>
        <row r="14767">
          <cell r="F14767" t="str">
            <v>HEMEVILLERS</v>
          </cell>
        </row>
        <row r="14768">
          <cell r="F14768" t="str">
            <v>HEM-HARDINVAL</v>
          </cell>
        </row>
        <row r="14769">
          <cell r="F14769" t="str">
            <v>HEMILLY</v>
          </cell>
        </row>
        <row r="14770">
          <cell r="F14770" t="str">
            <v>HEMING</v>
          </cell>
        </row>
        <row r="14771">
          <cell r="F14771" t="str">
            <v>HEM-LENGLET</v>
          </cell>
        </row>
        <row r="14772">
          <cell r="F14772" t="str">
            <v>HEM-MONACU</v>
          </cell>
        </row>
        <row r="14773">
          <cell r="F14773" t="str">
            <v>HEMONSTOIR</v>
          </cell>
        </row>
        <row r="14774">
          <cell r="F14774" t="str">
            <v>HENAMENIL</v>
          </cell>
        </row>
        <row r="14775">
          <cell r="F14775" t="str">
            <v>HENANBIHEN</v>
          </cell>
        </row>
        <row r="14776">
          <cell r="F14776" t="str">
            <v>HENANSAL</v>
          </cell>
        </row>
        <row r="14777">
          <cell r="F14777" t="str">
            <v>HENDAYE</v>
          </cell>
        </row>
        <row r="14778">
          <cell r="F14778" t="str">
            <v>HENDECOURT-LES-CAGNICOURT</v>
          </cell>
        </row>
        <row r="14779">
          <cell r="F14779" t="str">
            <v>HENDECOURT-LES-RANSART</v>
          </cell>
        </row>
        <row r="14780">
          <cell r="F14780" t="str">
            <v>HENENCOURT</v>
          </cell>
        </row>
        <row r="14781">
          <cell r="F14781" t="str">
            <v>HENFLINGEN</v>
          </cell>
        </row>
        <row r="14782">
          <cell r="F14782" t="str">
            <v>HENGOAT</v>
          </cell>
        </row>
        <row r="14783">
          <cell r="F14783" t="str">
            <v>HENGWILLER</v>
          </cell>
        </row>
        <row r="14784">
          <cell r="F14784" t="str">
            <v>HENIN-BEAUMONT</v>
          </cell>
        </row>
        <row r="14785">
          <cell r="F14785" t="str">
            <v>HENINEL</v>
          </cell>
        </row>
        <row r="14786">
          <cell r="F14786" t="str">
            <v>HENIN-SUR-COJEUL</v>
          </cell>
        </row>
        <row r="14787">
          <cell r="F14787" t="str">
            <v>HENNEBONT</v>
          </cell>
        </row>
        <row r="14788">
          <cell r="F14788" t="str">
            <v>HENNECOURT</v>
          </cell>
        </row>
        <row r="14789">
          <cell r="F14789" t="str">
            <v>HENNEMONT</v>
          </cell>
        </row>
        <row r="14790">
          <cell r="F14790" t="str">
            <v>HENNEVEUX</v>
          </cell>
        </row>
        <row r="14791">
          <cell r="F14791" t="str">
            <v>HENNEZEL</v>
          </cell>
        </row>
        <row r="14792">
          <cell r="F14792" t="str">
            <v>HENNEZIS</v>
          </cell>
        </row>
        <row r="14793">
          <cell r="F14793" t="str">
            <v>HENON</v>
          </cell>
        </row>
        <row r="14794">
          <cell r="F14794" t="str">
            <v>HENONVILLE</v>
          </cell>
        </row>
        <row r="14795">
          <cell r="F14795" t="str">
            <v>HENOUVILLE</v>
          </cell>
        </row>
        <row r="14796">
          <cell r="F14796" t="str">
            <v>HENRICHEMONT</v>
          </cell>
        </row>
        <row r="14797">
          <cell r="F14797" t="str">
            <v>HENRIDORFF</v>
          </cell>
        </row>
        <row r="14798">
          <cell r="F14798" t="str">
            <v>HENRIVILLE</v>
          </cell>
        </row>
        <row r="14799">
          <cell r="F14799" t="str">
            <v>HENU</v>
          </cell>
        </row>
        <row r="14800">
          <cell r="F14800" t="str">
            <v>HENVIC</v>
          </cell>
        </row>
        <row r="14801">
          <cell r="F14801" t="str">
            <v>HERANGE</v>
          </cell>
        </row>
        <row r="14802">
          <cell r="F14802" t="str">
            <v>HERBAULT</v>
          </cell>
        </row>
        <row r="14803">
          <cell r="F14803" t="str">
            <v>HERBECOURT</v>
          </cell>
        </row>
        <row r="14804">
          <cell r="F14804" t="str">
            <v>HERBELLES</v>
          </cell>
        </row>
        <row r="14805">
          <cell r="F14805" t="str">
            <v>HERBERGEMENT</v>
          </cell>
        </row>
        <row r="14806">
          <cell r="F14806" t="str">
            <v>HERBEUVAL</v>
          </cell>
        </row>
        <row r="14807">
          <cell r="F14807" t="str">
            <v>HERBEUVILLE</v>
          </cell>
        </row>
        <row r="14808">
          <cell r="F14808" t="str">
            <v>HERBEVILLE</v>
          </cell>
        </row>
        <row r="14809">
          <cell r="F14809" t="str">
            <v>HERBEVILLER</v>
          </cell>
        </row>
        <row r="14810">
          <cell r="F14810" t="str">
            <v>HERBEYS</v>
          </cell>
        </row>
        <row r="14811">
          <cell r="F14811" t="str">
            <v>HERBIERS</v>
          </cell>
        </row>
        <row r="14812">
          <cell r="F14812" t="str">
            <v>HERBIGNAC</v>
          </cell>
        </row>
        <row r="14813">
          <cell r="F14813" t="str">
            <v>HERBINGHEN</v>
          </cell>
        </row>
        <row r="14814">
          <cell r="F14814" t="str">
            <v>HERBISSE</v>
          </cell>
        </row>
        <row r="14815">
          <cell r="F14815" t="str">
            <v>HERBITZHEIM</v>
          </cell>
        </row>
        <row r="14816">
          <cell r="F14816" t="str">
            <v>HERBLAY</v>
          </cell>
        </row>
        <row r="14817">
          <cell r="F14817" t="str">
            <v>HERBSHEIM</v>
          </cell>
        </row>
        <row r="14818">
          <cell r="F14818" t="str">
            <v>HERCE</v>
          </cell>
        </row>
        <row r="14819">
          <cell r="F14819" t="str">
            <v>HERCHIES</v>
          </cell>
        </row>
        <row r="14820">
          <cell r="F14820" t="str">
            <v>HERELLE</v>
          </cell>
        </row>
        <row r="14821">
          <cell r="F14821" t="str">
            <v>HERENGUERVILLE</v>
          </cell>
        </row>
        <row r="14822">
          <cell r="F14822" t="str">
            <v>HEREPIAN</v>
          </cell>
        </row>
        <row r="14823">
          <cell r="F14823" t="str">
            <v>HERES</v>
          </cell>
        </row>
        <row r="14824">
          <cell r="F14824" t="str">
            <v>HERGNIES</v>
          </cell>
        </row>
        <row r="14825">
          <cell r="F14825" t="str">
            <v>HERGUGNEY</v>
          </cell>
        </row>
        <row r="14826">
          <cell r="F14826" t="str">
            <v>HERIC</v>
          </cell>
        </row>
        <row r="14827">
          <cell r="F14827" t="str">
            <v>HERICOURT</v>
          </cell>
        </row>
        <row r="14828">
          <cell r="F14828" t="str">
            <v>HERICOURT</v>
          </cell>
        </row>
        <row r="14829">
          <cell r="F14829" t="str">
            <v>HERICOURT-EN-CAUX</v>
          </cell>
        </row>
        <row r="14830">
          <cell r="F14830" t="str">
            <v>HERICOURT-SUR-THERAIN</v>
          </cell>
        </row>
        <row r="14831">
          <cell r="F14831" t="str">
            <v>HERICY</v>
          </cell>
        </row>
        <row r="14832">
          <cell r="F14832" t="str">
            <v>HERIE</v>
          </cell>
        </row>
        <row r="14833">
          <cell r="F14833" t="str">
            <v>HERIE-LA-VIEVILLE</v>
          </cell>
        </row>
        <row r="14834">
          <cell r="F14834" t="str">
            <v>HERIMENIL</v>
          </cell>
        </row>
        <row r="14835">
          <cell r="F14835" t="str">
            <v>HERIMONCOURT</v>
          </cell>
        </row>
        <row r="14836">
          <cell r="F14836" t="str">
            <v>HERIN</v>
          </cell>
        </row>
        <row r="14837">
          <cell r="F14837" t="str">
            <v>HERISSART</v>
          </cell>
        </row>
        <row r="14838">
          <cell r="F14838" t="str">
            <v>HERISSON</v>
          </cell>
        </row>
        <row r="14839">
          <cell r="F14839" t="str">
            <v>HERLEVILLE</v>
          </cell>
        </row>
        <row r="14840">
          <cell r="F14840" t="str">
            <v>HERLIERE</v>
          </cell>
        </row>
        <row r="14841">
          <cell r="F14841" t="str">
            <v>HERLIES</v>
          </cell>
        </row>
        <row r="14842">
          <cell r="F14842" t="str">
            <v>HERLINCOURT</v>
          </cell>
        </row>
        <row r="14843">
          <cell r="F14843" t="str">
            <v>HERLIN-LE-SEC</v>
          </cell>
        </row>
        <row r="14844">
          <cell r="F14844" t="str">
            <v>HERLY</v>
          </cell>
        </row>
        <row r="14845">
          <cell r="F14845" t="str">
            <v>HERLY</v>
          </cell>
        </row>
        <row r="14846">
          <cell r="F14846" t="str">
            <v>HERM</v>
          </cell>
        </row>
        <row r="14847">
          <cell r="F14847" t="str">
            <v>HERM</v>
          </cell>
        </row>
        <row r="14848">
          <cell r="F14848" t="str">
            <v>HERMANVILLE</v>
          </cell>
        </row>
        <row r="14849">
          <cell r="F14849" t="str">
            <v>HERMANVILLE-SUR-MER</v>
          </cell>
        </row>
        <row r="14850">
          <cell r="F14850" t="str">
            <v>HERMAUX</v>
          </cell>
        </row>
        <row r="14851">
          <cell r="F14851" t="str">
            <v>HERMAVILLE</v>
          </cell>
        </row>
        <row r="14852">
          <cell r="F14852" t="str">
            <v>HERME</v>
          </cell>
        </row>
        <row r="14853">
          <cell r="F14853" t="str">
            <v>HERMELANGE</v>
          </cell>
        </row>
        <row r="14854">
          <cell r="F14854" t="str">
            <v>HERMELINGHEN</v>
          </cell>
        </row>
        <row r="14855">
          <cell r="F14855" t="str">
            <v>HERMENAULT</v>
          </cell>
        </row>
        <row r="14856">
          <cell r="F14856" t="str">
            <v>HERMENT</v>
          </cell>
        </row>
        <row r="14857">
          <cell r="F14857" t="str">
            <v>HERMERAY</v>
          </cell>
        </row>
        <row r="14858">
          <cell r="F14858" t="str">
            <v>HERMES</v>
          </cell>
        </row>
        <row r="14859">
          <cell r="F14859" t="str">
            <v>HERMEVILLE</v>
          </cell>
        </row>
        <row r="14860">
          <cell r="F14860" t="str">
            <v>HERMEVILLE-EN-WOEVRE</v>
          </cell>
        </row>
        <row r="14861">
          <cell r="F14861" t="str">
            <v>HERMIES</v>
          </cell>
        </row>
        <row r="14862">
          <cell r="F14862" t="str">
            <v>HERMILLON</v>
          </cell>
        </row>
        <row r="14863">
          <cell r="F14863" t="str">
            <v>HERMIN</v>
          </cell>
        </row>
        <row r="14864">
          <cell r="F14864" t="str">
            <v>HERMITAGE</v>
          </cell>
        </row>
        <row r="14865">
          <cell r="F14865" t="str">
            <v>HERMITAGE-LORGE</v>
          </cell>
        </row>
        <row r="14866">
          <cell r="F14866" t="str">
            <v>HERMITES</v>
          </cell>
        </row>
        <row r="14867">
          <cell r="F14867" t="str">
            <v>HERMITIERE</v>
          </cell>
        </row>
        <row r="14868">
          <cell r="F14868" t="str">
            <v>HERMIVAL-LES-VAUX</v>
          </cell>
        </row>
        <row r="14869">
          <cell r="F14869" t="str">
            <v>HERMONVILLE</v>
          </cell>
        </row>
        <row r="14870">
          <cell r="F14870" t="str">
            <v>HERNICOURT</v>
          </cell>
        </row>
        <row r="14871">
          <cell r="F14871" t="str">
            <v>HERNY</v>
          </cell>
        </row>
        <row r="14872">
          <cell r="F14872" t="str">
            <v>HERON</v>
          </cell>
        </row>
        <row r="14873">
          <cell r="F14873" t="str">
            <v>HERONCHELLES</v>
          </cell>
        </row>
        <row r="14874">
          <cell r="F14874" t="str">
            <v>HEROUVILLE</v>
          </cell>
        </row>
        <row r="14875">
          <cell r="F14875" t="str">
            <v>HEROUVILLE-SAINT-CLAIR</v>
          </cell>
        </row>
        <row r="14876">
          <cell r="F14876" t="str">
            <v>HEROUVILLETTE</v>
          </cell>
        </row>
        <row r="14877">
          <cell r="F14877" t="str">
            <v>HERPELMONT</v>
          </cell>
        </row>
        <row r="14878">
          <cell r="F14878" t="str">
            <v>HERPONT</v>
          </cell>
        </row>
        <row r="14879">
          <cell r="F14879" t="str">
            <v>HERPY-L'ARLESIENNE</v>
          </cell>
        </row>
        <row r="14880">
          <cell r="F14880" t="str">
            <v>HERQUEVILLE</v>
          </cell>
        </row>
        <row r="14881">
          <cell r="F14881" t="str">
            <v>HERQUEVILLE</v>
          </cell>
        </row>
        <row r="14882">
          <cell r="F14882" t="str">
            <v>HERRAN</v>
          </cell>
        </row>
        <row r="14883">
          <cell r="F14883" t="str">
            <v>HERRE</v>
          </cell>
        </row>
        <row r="14884">
          <cell r="F14884" t="str">
            <v>HERRERE</v>
          </cell>
        </row>
        <row r="14885">
          <cell r="F14885" t="str">
            <v>HERRIN</v>
          </cell>
        </row>
        <row r="14886">
          <cell r="F14886" t="str">
            <v>HERRLISHEIM</v>
          </cell>
        </row>
        <row r="14887">
          <cell r="F14887" t="str">
            <v>HERRLISHEIM-PRES-COLMAR</v>
          </cell>
        </row>
        <row r="14888">
          <cell r="F14888" t="str">
            <v>HERRY</v>
          </cell>
        </row>
        <row r="14889">
          <cell r="F14889" t="str">
            <v>HERSERANGE</v>
          </cell>
        </row>
        <row r="14890">
          <cell r="F14890" t="str">
            <v>HERSIN-COUPIGNY</v>
          </cell>
        </row>
        <row r="14891">
          <cell r="F14891" t="str">
            <v>HERTZING</v>
          </cell>
        </row>
        <row r="14892">
          <cell r="F14892" t="str">
            <v>HERVELINGHEN</v>
          </cell>
        </row>
        <row r="14893">
          <cell r="F14893" t="str">
            <v>HERVILLY</v>
          </cell>
        </row>
        <row r="14894">
          <cell r="F14894" t="str">
            <v>HERY</v>
          </cell>
        </row>
        <row r="14895">
          <cell r="F14895" t="str">
            <v>HERY</v>
          </cell>
        </row>
        <row r="14896">
          <cell r="F14896" t="str">
            <v>HERY-SUR-ALBY</v>
          </cell>
        </row>
        <row r="14897">
          <cell r="F14897" t="str">
            <v>HERZEELE</v>
          </cell>
        </row>
        <row r="14898">
          <cell r="F14898" t="str">
            <v>HESBECOURT</v>
          </cell>
        </row>
        <row r="14899">
          <cell r="F14899" t="str">
            <v>HESCAMPS</v>
          </cell>
        </row>
        <row r="14900">
          <cell r="F14900" t="str">
            <v>HESDIGNEUL-LES-BETHUNE</v>
          </cell>
        </row>
        <row r="14901">
          <cell r="F14901" t="str">
            <v>HESDIGNEUL-LES-BOULOGNE</v>
          </cell>
        </row>
        <row r="14902">
          <cell r="F14902" t="str">
            <v>HESDIN</v>
          </cell>
        </row>
        <row r="14903">
          <cell r="F14903" t="str">
            <v>HESDIN-L'ABBE</v>
          </cell>
        </row>
        <row r="14904">
          <cell r="F14904" t="str">
            <v>HESINGUE</v>
          </cell>
        </row>
        <row r="14905">
          <cell r="F14905" t="str">
            <v>HESMOND</v>
          </cell>
        </row>
        <row r="14906">
          <cell r="F14906" t="str">
            <v>HESSE</v>
          </cell>
        </row>
        <row r="14907">
          <cell r="F14907" t="str">
            <v>HESSENHEIM</v>
          </cell>
        </row>
        <row r="14908">
          <cell r="F14908" t="str">
            <v>HESTROFF</v>
          </cell>
        </row>
        <row r="14909">
          <cell r="F14909" t="str">
            <v>HESTRUD</v>
          </cell>
        </row>
        <row r="14910">
          <cell r="F14910" t="str">
            <v>HESTRUS</v>
          </cell>
        </row>
        <row r="14911">
          <cell r="F14911" t="str">
            <v>HETOMESNIL</v>
          </cell>
        </row>
        <row r="14912">
          <cell r="F14912" t="str">
            <v>HETTANGE-GRANDE</v>
          </cell>
        </row>
        <row r="14913">
          <cell r="F14913" t="str">
            <v>HETTENSCHLAG</v>
          </cell>
        </row>
        <row r="14914">
          <cell r="F14914" t="str">
            <v>HEUBECOURT-HARICOURT</v>
          </cell>
        </row>
        <row r="14915">
          <cell r="F14915" t="str">
            <v>HEUCHIN</v>
          </cell>
        </row>
        <row r="14916">
          <cell r="F14916" t="str">
            <v>HEUCOURT-CROQUOISON</v>
          </cell>
        </row>
        <row r="14917">
          <cell r="F14917" t="str">
            <v>HEUDEBOUVILLE</v>
          </cell>
        </row>
        <row r="14918">
          <cell r="F14918" t="str">
            <v>HEUDICOURT</v>
          </cell>
        </row>
        <row r="14919">
          <cell r="F14919" t="str">
            <v>HEUDICOURT</v>
          </cell>
        </row>
        <row r="14920">
          <cell r="F14920" t="str">
            <v>HEUDICOURT-SOUS-LES-COTES</v>
          </cell>
        </row>
        <row r="14921">
          <cell r="F14921" t="str">
            <v>HEUDREVILLE-EN-LIEUVIN</v>
          </cell>
        </row>
        <row r="14922">
          <cell r="F14922" t="str">
            <v>HEUDREVILLE-SUR-EURE</v>
          </cell>
        </row>
        <row r="14923">
          <cell r="F14923" t="str">
            <v>HEUGAS</v>
          </cell>
        </row>
        <row r="14924">
          <cell r="F14924" t="str">
            <v>HEUGLEVILLE-SUR-SCIE</v>
          </cell>
        </row>
        <row r="14925">
          <cell r="F14925" t="str">
            <v>HEUGNES</v>
          </cell>
        </row>
        <row r="14926">
          <cell r="F14926" t="str">
            <v>HEUGON</v>
          </cell>
        </row>
        <row r="14927">
          <cell r="F14927" t="str">
            <v>HEUGUEVILLE-SUR-SIENNE</v>
          </cell>
        </row>
        <row r="14928">
          <cell r="F14928" t="str">
            <v>HEUILLEY-COTTON</v>
          </cell>
        </row>
        <row r="14929">
          <cell r="F14929" t="str">
            <v>HEUILLEY-LE-GRAND</v>
          </cell>
        </row>
        <row r="14930">
          <cell r="F14930" t="str">
            <v>HEUILLEY-SUR-SAONE</v>
          </cell>
        </row>
        <row r="14931">
          <cell r="F14931" t="str">
            <v>HEULAND</v>
          </cell>
        </row>
        <row r="14932">
          <cell r="F14932" t="str">
            <v>HEUME-L'EGLISE</v>
          </cell>
        </row>
        <row r="14933">
          <cell r="F14933" t="str">
            <v>HEUNIERE</v>
          </cell>
        </row>
        <row r="14934">
          <cell r="F14934" t="str">
            <v>HEUQUEVILLE</v>
          </cell>
        </row>
        <row r="14935">
          <cell r="F14935" t="str">
            <v>HEUQUEVILLE</v>
          </cell>
        </row>
        <row r="14936">
          <cell r="F14936" t="str">
            <v>HEURINGHEM</v>
          </cell>
        </row>
        <row r="14937">
          <cell r="F14937" t="str">
            <v>HEURTEAUVILLE</v>
          </cell>
        </row>
        <row r="14938">
          <cell r="F14938" t="str">
            <v>HEURTEVENT</v>
          </cell>
        </row>
        <row r="14939">
          <cell r="F14939" t="str">
            <v>HEUSSE</v>
          </cell>
        </row>
        <row r="14940">
          <cell r="F14940" t="str">
            <v>HEUTREGIVILLE</v>
          </cell>
        </row>
        <row r="14941">
          <cell r="F14941" t="str">
            <v>HEUZECOURT</v>
          </cell>
        </row>
        <row r="14942">
          <cell r="F14942" t="str">
            <v>HEVILLIERS</v>
          </cell>
        </row>
        <row r="14943">
          <cell r="F14943" t="str">
            <v>HEYRIEUX</v>
          </cell>
        </row>
        <row r="14944">
          <cell r="F14944" t="str">
            <v>HEZECQUES</v>
          </cell>
        </row>
        <row r="14945">
          <cell r="F14945" t="str">
            <v>HEZO</v>
          </cell>
        </row>
        <row r="14946">
          <cell r="F14946" t="str">
            <v>HIBARETTE</v>
          </cell>
        </row>
        <row r="14947">
          <cell r="F14947" t="str">
            <v>HIERES-SUR-AMBY</v>
          </cell>
        </row>
        <row r="14948">
          <cell r="F14948" t="str">
            <v>HIERGES</v>
          </cell>
        </row>
        <row r="14949">
          <cell r="F14949" t="str">
            <v>HIERMONT</v>
          </cell>
        </row>
        <row r="14950">
          <cell r="F14950" t="str">
            <v>HIERSAC</v>
          </cell>
        </row>
        <row r="14951">
          <cell r="F14951" t="str">
            <v>HIERS-BROUAGE</v>
          </cell>
        </row>
        <row r="14952">
          <cell r="F14952" t="str">
            <v>HIESSE</v>
          </cell>
        </row>
        <row r="14953">
          <cell r="F14953" t="str">
            <v>HIESVILLE</v>
          </cell>
        </row>
        <row r="14954">
          <cell r="F14954" t="str">
            <v>HIEVILLE</v>
          </cell>
        </row>
        <row r="14955">
          <cell r="F14955" t="str">
            <v>HIGUERES-SOUYE</v>
          </cell>
        </row>
        <row r="14956">
          <cell r="F14956" t="str">
            <v>HIIS</v>
          </cell>
        </row>
        <row r="14957">
          <cell r="F14957" t="str">
            <v>HILBESHEIM</v>
          </cell>
        </row>
        <row r="14958">
          <cell r="F14958" t="str">
            <v>HILLION</v>
          </cell>
        </row>
        <row r="14959">
          <cell r="F14959" t="str">
            <v>HILSENHEIM</v>
          </cell>
        </row>
        <row r="14960">
          <cell r="F14960" t="str">
            <v>HILSPRICH</v>
          </cell>
        </row>
        <row r="14961">
          <cell r="F14961" t="str">
            <v>HINACOURT</v>
          </cell>
        </row>
        <row r="14962">
          <cell r="F14962" t="str">
            <v>HINCKANGE</v>
          </cell>
        </row>
        <row r="14963">
          <cell r="F14963" t="str">
            <v>HINDISHEIM</v>
          </cell>
        </row>
        <row r="14964">
          <cell r="F14964" t="str">
            <v>HINDLINGEN</v>
          </cell>
        </row>
        <row r="14965">
          <cell r="F14965" t="str">
            <v>HINGES</v>
          </cell>
        </row>
        <row r="14966">
          <cell r="F14966" t="str">
            <v>HINGLE</v>
          </cell>
        </row>
        <row r="14967">
          <cell r="F14967" t="str">
            <v>HINSBOURG</v>
          </cell>
        </row>
        <row r="14968">
          <cell r="F14968" t="str">
            <v>HINSINGEN</v>
          </cell>
        </row>
        <row r="14969">
          <cell r="F14969" t="str">
            <v>HINX</v>
          </cell>
        </row>
        <row r="14970">
          <cell r="F14970" t="str">
            <v>HIPSHEIM</v>
          </cell>
        </row>
        <row r="14971">
          <cell r="F14971" t="str">
            <v>HIREL</v>
          </cell>
        </row>
        <row r="14972">
          <cell r="F14972" t="str">
            <v>HIRSCHLAND</v>
          </cell>
        </row>
        <row r="14973">
          <cell r="F14973" t="str">
            <v>HIRSINGUE</v>
          </cell>
        </row>
        <row r="14974">
          <cell r="F14974" t="str">
            <v>HIRSON</v>
          </cell>
        </row>
        <row r="14975">
          <cell r="F14975" t="str">
            <v>HIRTZBACH</v>
          </cell>
        </row>
        <row r="14976">
          <cell r="F14976" t="str">
            <v>HIRTZFELDEN</v>
          </cell>
        </row>
        <row r="14977">
          <cell r="F14977" t="str">
            <v>HIS</v>
          </cell>
        </row>
        <row r="14978">
          <cell r="F14978" t="str">
            <v>HITTE</v>
          </cell>
        </row>
        <row r="14979">
          <cell r="F14979" t="str">
            <v>HOCHFELDEN</v>
          </cell>
        </row>
        <row r="14980">
          <cell r="F14980" t="str">
            <v>HOCHSTATT</v>
          </cell>
        </row>
        <row r="14981">
          <cell r="F14981" t="str">
            <v>HOCHSTETT</v>
          </cell>
        </row>
        <row r="14982">
          <cell r="F14982" t="str">
            <v>HOCQUIGNY</v>
          </cell>
        </row>
        <row r="14983">
          <cell r="F14983" t="str">
            <v>HOCQUINGHEN</v>
          </cell>
        </row>
        <row r="14984">
          <cell r="F14984" t="str">
            <v>HODENC-EN-BRAY</v>
          </cell>
        </row>
        <row r="14985">
          <cell r="F14985" t="str">
            <v>HODENC-L'EVEQUE</v>
          </cell>
        </row>
        <row r="14986">
          <cell r="F14986" t="str">
            <v>HODENG-AU-BOSC</v>
          </cell>
        </row>
        <row r="14987">
          <cell r="F14987" t="str">
            <v>HODENG-HODENGER</v>
          </cell>
        </row>
        <row r="14988">
          <cell r="F14988" t="str">
            <v>HODENT</v>
          </cell>
        </row>
        <row r="14989">
          <cell r="F14989" t="str">
            <v>HOEDIC</v>
          </cell>
        </row>
        <row r="14990">
          <cell r="F14990" t="str">
            <v>HOENHEIM</v>
          </cell>
        </row>
        <row r="14991">
          <cell r="F14991" t="str">
            <v>HOERDT</v>
          </cell>
        </row>
        <row r="14992">
          <cell r="F14992" t="str">
            <v>HOEVILLE</v>
          </cell>
        </row>
        <row r="14993">
          <cell r="F14993" t="str">
            <v>HOFFEN</v>
          </cell>
        </row>
        <row r="14994">
          <cell r="F14994" t="str">
            <v>HOGUES</v>
          </cell>
        </row>
        <row r="14995">
          <cell r="F14995" t="str">
            <v>HOGUETTE</v>
          </cell>
        </row>
        <row r="14996">
          <cell r="F14996" t="str">
            <v>HOHATZENHEIM</v>
          </cell>
        </row>
        <row r="14997">
          <cell r="F14997" t="str">
            <v>HOHENGOEFT</v>
          </cell>
        </row>
        <row r="14998">
          <cell r="F14998" t="str">
            <v>HOHFRANKENHEIM</v>
          </cell>
        </row>
        <row r="14999">
          <cell r="F14999" t="str">
            <v>HOHROD</v>
          </cell>
        </row>
        <row r="15000">
          <cell r="F15000" t="str">
            <v>HOHWALD</v>
          </cell>
        </row>
        <row r="15001">
          <cell r="F15001" t="str">
            <v>HOLACOURT</v>
          </cell>
        </row>
        <row r="15002">
          <cell r="F15002" t="str">
            <v>HOLLING</v>
          </cell>
        </row>
        <row r="15003">
          <cell r="F15003" t="str">
            <v>HOLNON</v>
          </cell>
        </row>
        <row r="15004">
          <cell r="F15004" t="str">
            <v>HOLQUE</v>
          </cell>
        </row>
        <row r="15005">
          <cell r="F15005" t="str">
            <v>HOLTZHEIM</v>
          </cell>
        </row>
        <row r="15006">
          <cell r="F15006" t="str">
            <v>HOLTZWIHR</v>
          </cell>
        </row>
        <row r="15007">
          <cell r="F15007" t="str">
            <v>HOLVING</v>
          </cell>
        </row>
        <row r="15008">
          <cell r="F15008" t="str">
            <v>HOMBLEUX</v>
          </cell>
        </row>
        <row r="15009">
          <cell r="F15009" t="str">
            <v>HOMBLIERES</v>
          </cell>
        </row>
        <row r="15010">
          <cell r="F15010" t="str">
            <v>HOMBOURG</v>
          </cell>
        </row>
        <row r="15011">
          <cell r="F15011" t="str">
            <v>HOMBOURG-BUDANGE</v>
          </cell>
        </row>
        <row r="15012">
          <cell r="F15012" t="str">
            <v>HOMBOURG-HAUT</v>
          </cell>
        </row>
        <row r="15013">
          <cell r="F15013" t="str">
            <v>HOME-CHAMONDOT</v>
          </cell>
        </row>
        <row r="15014">
          <cell r="F15014" t="str">
            <v>HOMECOURT</v>
          </cell>
        </row>
        <row r="15015">
          <cell r="F15015" t="str">
            <v>HOMMARTING</v>
          </cell>
        </row>
        <row r="15016">
          <cell r="F15016" t="str">
            <v>HOMMERT</v>
          </cell>
        </row>
        <row r="15017">
          <cell r="F15017" t="str">
            <v>HOMMES</v>
          </cell>
        </row>
        <row r="15018">
          <cell r="F15018" t="str">
            <v>HOMMET-D'ARTHENAY</v>
          </cell>
        </row>
        <row r="15019">
          <cell r="F15019" t="str">
            <v>HOMPS</v>
          </cell>
        </row>
        <row r="15020">
          <cell r="F15020" t="str">
            <v>HOMPS</v>
          </cell>
        </row>
        <row r="15021">
          <cell r="F15021" t="str">
            <v>HONDAINVILLE</v>
          </cell>
        </row>
        <row r="15022">
          <cell r="F15022" t="str">
            <v>HONDEGHEM</v>
          </cell>
        </row>
        <row r="15023">
          <cell r="F15023" t="str">
            <v>HONDEVILLIERS</v>
          </cell>
        </row>
        <row r="15024">
          <cell r="F15024" t="str">
            <v>HONDOUVILLE</v>
          </cell>
        </row>
        <row r="15025">
          <cell r="F15025" t="str">
            <v>HONDSCHOOTE</v>
          </cell>
        </row>
        <row r="15026">
          <cell r="F15026" t="str">
            <v>HONFLEUR</v>
          </cell>
        </row>
        <row r="15027">
          <cell r="F15027" t="str">
            <v>HONGUEMARE-GUENOUVILLE</v>
          </cell>
        </row>
        <row r="15028">
          <cell r="F15028" t="str">
            <v>HON-HERGIES</v>
          </cell>
        </row>
        <row r="15029">
          <cell r="F15029" t="str">
            <v>HONNECHY</v>
          </cell>
        </row>
        <row r="15030">
          <cell r="F15030" t="str">
            <v>HONNECOURT-SUR-ESCAUT</v>
          </cell>
        </row>
        <row r="15031">
          <cell r="F15031" t="str">
            <v>HONOR-DE-COS</v>
          </cell>
        </row>
        <row r="15032">
          <cell r="F15032" t="str">
            <v>HONSKIRCH</v>
          </cell>
        </row>
        <row r="15033">
          <cell r="F15033" t="str">
            <v>HONTANX</v>
          </cell>
        </row>
        <row r="15034">
          <cell r="F15034" t="str">
            <v>HOPITAL</v>
          </cell>
        </row>
        <row r="15035">
          <cell r="F15035" t="str">
            <v>HOPITAL-CAMFROUT</v>
          </cell>
        </row>
        <row r="15036">
          <cell r="F15036" t="str">
            <v>HOPITAL-D'ORION</v>
          </cell>
        </row>
        <row r="15037">
          <cell r="F15037" t="str">
            <v>HOPITAL-DU-GROSBOIS</v>
          </cell>
        </row>
        <row r="15038">
          <cell r="F15038" t="str">
            <v>HOPITAL-LE-GRAND</v>
          </cell>
        </row>
        <row r="15039">
          <cell r="F15039" t="str">
            <v>HOPITAL-LE-MERCIER</v>
          </cell>
        </row>
        <row r="15040">
          <cell r="F15040" t="str">
            <v>HOPITAL-SAINT-BLAISE</v>
          </cell>
        </row>
        <row r="15041">
          <cell r="F15041" t="str">
            <v>HOPITAL-SAINT-LIEFFROY</v>
          </cell>
        </row>
        <row r="15042">
          <cell r="F15042" t="str">
            <v>HOPITAL-SOUS-ROCHEFORT</v>
          </cell>
        </row>
        <row r="15043">
          <cell r="F15043" t="str">
            <v>HOPITAUX-NEUFS</v>
          </cell>
        </row>
        <row r="15044">
          <cell r="F15044" t="str">
            <v>HOPITAUX-VIEUX</v>
          </cell>
        </row>
        <row r="15045">
          <cell r="F15045" t="str">
            <v>HORBOURG-WIHR</v>
          </cell>
        </row>
        <row r="15046">
          <cell r="F15046" t="str">
            <v>HORDAIN</v>
          </cell>
        </row>
        <row r="15047">
          <cell r="F15047" t="str">
            <v>HORGNE</v>
          </cell>
        </row>
        <row r="15048">
          <cell r="F15048" t="str">
            <v>HORGUES</v>
          </cell>
        </row>
        <row r="15049">
          <cell r="F15049" t="str">
            <v>HORME</v>
          </cell>
        </row>
        <row r="15050">
          <cell r="F15050" t="str">
            <v>HORNAING</v>
          </cell>
        </row>
        <row r="15051">
          <cell r="F15051" t="str">
            <v>HORNOY-LE-BOURG</v>
          </cell>
        </row>
        <row r="15052">
          <cell r="F15052" t="str">
            <v>HORPS</v>
          </cell>
        </row>
        <row r="15053">
          <cell r="F15053" t="str">
            <v>HORSARRIEU</v>
          </cell>
        </row>
        <row r="15054">
          <cell r="F15054" t="str">
            <v>HORVILLE-EN-ORNOIS</v>
          </cell>
        </row>
        <row r="15055">
          <cell r="F15055" t="str">
            <v>HOSMES</v>
          </cell>
        </row>
        <row r="15056">
          <cell r="F15056" t="str">
            <v>HOSPITALET</v>
          </cell>
        </row>
        <row r="15057">
          <cell r="F15057" t="str">
            <v>HOSPITALET-DU-LARZAC</v>
          </cell>
        </row>
        <row r="15058">
          <cell r="F15058" t="str">
            <v>HOSPITALET-PRES-L'ANDORRE</v>
          </cell>
        </row>
        <row r="15059">
          <cell r="F15059" t="str">
            <v>HOSTA</v>
          </cell>
        </row>
        <row r="15060">
          <cell r="F15060" t="str">
            <v>HOSTE</v>
          </cell>
        </row>
        <row r="15061">
          <cell r="F15061" t="str">
            <v>HOSTENS</v>
          </cell>
        </row>
        <row r="15062">
          <cell r="F15062" t="str">
            <v>HOSTIAS</v>
          </cell>
        </row>
        <row r="15063">
          <cell r="F15063" t="str">
            <v>HOSTUN</v>
          </cell>
        </row>
        <row r="15064">
          <cell r="F15064" t="str">
            <v>HOTELLERIE</v>
          </cell>
        </row>
        <row r="15065">
          <cell r="F15065" t="str">
            <v>HOTELLERIE-DE-FLEE</v>
          </cell>
        </row>
        <row r="15066">
          <cell r="F15066" t="str">
            <v>HOTONNES</v>
          </cell>
        </row>
        <row r="15067">
          <cell r="F15067" t="str">
            <v>HOTOT-EN-AUGE</v>
          </cell>
        </row>
        <row r="15068">
          <cell r="F15068" t="str">
            <v>HOTTOT-LES-BAGUES</v>
          </cell>
        </row>
        <row r="15069">
          <cell r="F15069" t="str">
            <v>HOTTVILLER</v>
          </cell>
        </row>
        <row r="15070">
          <cell r="F15070" t="str">
            <v>HOUBLONNIERE</v>
          </cell>
        </row>
        <row r="15071">
          <cell r="F15071" t="str">
            <v>HOUCHES</v>
          </cell>
        </row>
        <row r="15072">
          <cell r="F15072" t="str">
            <v>HOUCHIN</v>
          </cell>
        </row>
        <row r="15073">
          <cell r="F15073" t="str">
            <v>HOUDAIN</v>
          </cell>
        </row>
        <row r="15074">
          <cell r="F15074" t="str">
            <v>HOUDAIN-LEZ-BAVAY</v>
          </cell>
        </row>
        <row r="15075">
          <cell r="F15075" t="str">
            <v>HOUDAN</v>
          </cell>
        </row>
        <row r="15076">
          <cell r="F15076" t="str">
            <v>HOUDANCOURT</v>
          </cell>
        </row>
        <row r="15077">
          <cell r="F15077" t="str">
            <v>HOUDELAINCOURT</v>
          </cell>
        </row>
        <row r="15078">
          <cell r="F15078" t="str">
            <v>HOUDELMONT</v>
          </cell>
        </row>
        <row r="15079">
          <cell r="F15079" t="str">
            <v>HOUDEMONT</v>
          </cell>
        </row>
        <row r="15080">
          <cell r="F15080" t="str">
            <v>HOUDETOT</v>
          </cell>
        </row>
        <row r="15081">
          <cell r="F15081" t="str">
            <v>HOUDILCOURT</v>
          </cell>
        </row>
        <row r="15082">
          <cell r="F15082" t="str">
            <v>HOUDREVILLE</v>
          </cell>
        </row>
        <row r="15083">
          <cell r="F15083" t="str">
            <v>HOUECOURT</v>
          </cell>
        </row>
        <row r="15084">
          <cell r="F15084" t="str">
            <v>HOUEILLES</v>
          </cell>
        </row>
        <row r="15085">
          <cell r="F15085" t="str">
            <v>HOUESVILLE</v>
          </cell>
        </row>
        <row r="15086">
          <cell r="F15086" t="str">
            <v>HOUETTEVILLE</v>
          </cell>
        </row>
        <row r="15087">
          <cell r="F15087" t="str">
            <v>HOUEVILLE</v>
          </cell>
        </row>
        <row r="15088">
          <cell r="F15088" t="str">
            <v>HOUEYDETS</v>
          </cell>
        </row>
        <row r="15089">
          <cell r="F15089" t="str">
            <v>HOUGA</v>
          </cell>
        </row>
        <row r="15090">
          <cell r="F15090" t="str">
            <v>HOUILLES</v>
          </cell>
        </row>
        <row r="15091">
          <cell r="F15091" t="str">
            <v>HOULBEC-COCHEREL</v>
          </cell>
        </row>
        <row r="15092">
          <cell r="F15092" t="str">
            <v>HOULBEC-PRES-LE-GROS-THEIL</v>
          </cell>
        </row>
        <row r="15093">
          <cell r="F15093" t="str">
            <v>HOULDIZY</v>
          </cell>
        </row>
        <row r="15094">
          <cell r="F15094" t="str">
            <v>HOULETTE</v>
          </cell>
        </row>
        <row r="15095">
          <cell r="F15095" t="str">
            <v>HOULGATE</v>
          </cell>
        </row>
        <row r="15096">
          <cell r="F15096" t="str">
            <v>HOULLE</v>
          </cell>
        </row>
        <row r="15097">
          <cell r="F15097" t="str">
            <v>HOULME</v>
          </cell>
        </row>
        <row r="15098">
          <cell r="F15098" t="str">
            <v>HOUMEAU</v>
          </cell>
        </row>
        <row r="15099">
          <cell r="F15099" t="str">
            <v>HOUNOUX</v>
          </cell>
        </row>
        <row r="15100">
          <cell r="F15100" t="str">
            <v>HOUPLIN-ANCOISNE</v>
          </cell>
        </row>
        <row r="15101">
          <cell r="F15101" t="str">
            <v>HOUPLINES</v>
          </cell>
        </row>
        <row r="15102">
          <cell r="F15102" t="str">
            <v>HOUPPEVILLE</v>
          </cell>
        </row>
        <row r="15103">
          <cell r="F15103" t="str">
            <v>HOUQUETOT</v>
          </cell>
        </row>
        <row r="15104">
          <cell r="F15104" t="str">
            <v>HOURC</v>
          </cell>
        </row>
        <row r="15105">
          <cell r="F15105" t="str">
            <v>HOURGES</v>
          </cell>
        </row>
        <row r="15106">
          <cell r="F15106" t="str">
            <v>HOURS</v>
          </cell>
        </row>
        <row r="15107">
          <cell r="F15107" t="str">
            <v>HOURTIN</v>
          </cell>
        </row>
        <row r="15108">
          <cell r="F15108" t="str">
            <v>HOURY</v>
          </cell>
        </row>
        <row r="15109">
          <cell r="F15109" t="str">
            <v>HOUSSAY</v>
          </cell>
        </row>
        <row r="15110">
          <cell r="F15110" t="str">
            <v>HOUSSAY</v>
          </cell>
        </row>
        <row r="15111">
          <cell r="F15111" t="str">
            <v>HOUSSAYE</v>
          </cell>
        </row>
        <row r="15112">
          <cell r="F15112" t="str">
            <v>HOUSSAYE-BERANGER</v>
          </cell>
        </row>
        <row r="15113">
          <cell r="F15113" t="str">
            <v>HOUSSAYE-EN-BRIE</v>
          </cell>
        </row>
        <row r="15114">
          <cell r="F15114" t="str">
            <v>HOUSSEAU-BRETIGNOLLES</v>
          </cell>
        </row>
        <row r="15115">
          <cell r="F15115" t="str">
            <v>HOUSSEN</v>
          </cell>
        </row>
        <row r="15116">
          <cell r="F15116" t="str">
            <v>HOUSSERAS</v>
          </cell>
        </row>
        <row r="15117">
          <cell r="F15117" t="str">
            <v>HOUSSET</v>
          </cell>
        </row>
        <row r="15118">
          <cell r="F15118" t="str">
            <v>HOUSSEVILLE</v>
          </cell>
        </row>
        <row r="15119">
          <cell r="F15119" t="str">
            <v>HOUSSIERE</v>
          </cell>
        </row>
        <row r="15120">
          <cell r="F15120" t="str">
            <v>HOUSSOYE</v>
          </cell>
        </row>
        <row r="15121">
          <cell r="F15121" t="str">
            <v>HOUTAUD</v>
          </cell>
        </row>
        <row r="15122">
          <cell r="F15122" t="str">
            <v>HOUTKERQUE</v>
          </cell>
        </row>
        <row r="15123">
          <cell r="F15123" t="str">
            <v>HOUTTEVILLE</v>
          </cell>
        </row>
        <row r="15124">
          <cell r="F15124" t="str">
            <v>HOUVILLE-EN-VEXIN</v>
          </cell>
        </row>
        <row r="15125">
          <cell r="F15125" t="str">
            <v>HOUVILLE-LA-BRANCHE</v>
          </cell>
        </row>
        <row r="15126">
          <cell r="F15126" t="str">
            <v>HOUVIN-HOUVIGNEUL</v>
          </cell>
        </row>
        <row r="15127">
          <cell r="F15127" t="str">
            <v>HOUX</v>
          </cell>
        </row>
        <row r="15128">
          <cell r="F15128" t="str">
            <v>HOYMILLE</v>
          </cell>
        </row>
        <row r="15129">
          <cell r="F15129" t="str">
            <v>HUANNE-MONTMARTIN</v>
          </cell>
        </row>
        <row r="15130">
          <cell r="F15130" t="str">
            <v>HUBERSENT</v>
          </cell>
        </row>
        <row r="15131">
          <cell r="F15131" t="str">
            <v>HUBERT-FOLIE</v>
          </cell>
        </row>
        <row r="15132">
          <cell r="F15132" t="str">
            <v>HUBERVILLE</v>
          </cell>
        </row>
        <row r="15133">
          <cell r="F15133" t="str">
            <v>HUBY-SAINT-LEU</v>
          </cell>
        </row>
        <row r="15134">
          <cell r="F15134" t="str">
            <v>HUCHENNEVILLE</v>
          </cell>
        </row>
        <row r="15135">
          <cell r="F15135" t="str">
            <v>HUCLIER</v>
          </cell>
        </row>
        <row r="15136">
          <cell r="F15136" t="str">
            <v>HUCQUELIERS</v>
          </cell>
        </row>
        <row r="15137">
          <cell r="F15137" t="str">
            <v>HUDIMESNIL</v>
          </cell>
        </row>
        <row r="15138">
          <cell r="F15138" t="str">
            <v>HUDIVILLER</v>
          </cell>
        </row>
        <row r="15139">
          <cell r="F15139" t="str">
            <v>HUELGOAT</v>
          </cell>
        </row>
        <row r="15140">
          <cell r="F15140" t="str">
            <v>HUEST</v>
          </cell>
        </row>
        <row r="15141">
          <cell r="F15141" t="str">
            <v>HUETRE</v>
          </cell>
        </row>
        <row r="15142">
          <cell r="F15142" t="str">
            <v>HUEZ</v>
          </cell>
        </row>
        <row r="15143">
          <cell r="F15143" t="str">
            <v>HUGIER</v>
          </cell>
        </row>
        <row r="15144">
          <cell r="F15144" t="str">
            <v>HUGLEVILLE-EN-CAUX</v>
          </cell>
        </row>
        <row r="15145">
          <cell r="F15145" t="str">
            <v>HUILLE</v>
          </cell>
        </row>
        <row r="15146">
          <cell r="F15146" t="str">
            <v>HUILLIECOURT</v>
          </cell>
        </row>
        <row r="15147">
          <cell r="F15147" t="str">
            <v>HUILLY-SUR-SEILLE</v>
          </cell>
        </row>
        <row r="15148">
          <cell r="F15148" t="str">
            <v>HUIRON</v>
          </cell>
        </row>
        <row r="15149">
          <cell r="F15149" t="str">
            <v>HUISMES</v>
          </cell>
        </row>
        <row r="15150">
          <cell r="F15150" t="str">
            <v>HUISNES-SUR-MER</v>
          </cell>
        </row>
        <row r="15151">
          <cell r="F15151" t="str">
            <v>HUISSEAU-EN-BEAUCE</v>
          </cell>
        </row>
        <row r="15152">
          <cell r="F15152" t="str">
            <v>HUISSEAU-SUR-COSSON</v>
          </cell>
        </row>
        <row r="15153">
          <cell r="F15153" t="str">
            <v>HUISSEAU-SUR-MAUVES</v>
          </cell>
        </row>
        <row r="15154">
          <cell r="F15154" t="str">
            <v>HUISSERIE</v>
          </cell>
        </row>
        <row r="15155">
          <cell r="F15155" t="str">
            <v>HULLUCH</v>
          </cell>
        </row>
        <row r="15156">
          <cell r="F15156" t="str">
            <v>HULTEHOUSE</v>
          </cell>
        </row>
        <row r="15157">
          <cell r="F15157" t="str">
            <v>HUMBAUVILLE</v>
          </cell>
        </row>
        <row r="15158">
          <cell r="F15158" t="str">
            <v>HUMBECOURT</v>
          </cell>
        </row>
        <row r="15159">
          <cell r="F15159" t="str">
            <v>HUMBERCAMPS</v>
          </cell>
        </row>
        <row r="15160">
          <cell r="F15160" t="str">
            <v>HUMBERCOURT</v>
          </cell>
        </row>
        <row r="15161">
          <cell r="F15161" t="str">
            <v>HUMBERT</v>
          </cell>
        </row>
        <row r="15162">
          <cell r="F15162" t="str">
            <v>HUMBERVILLE</v>
          </cell>
        </row>
        <row r="15163">
          <cell r="F15163" t="str">
            <v>HUMBLIGNY</v>
          </cell>
        </row>
        <row r="15164">
          <cell r="F15164" t="str">
            <v>HUMEROEUILLE</v>
          </cell>
        </row>
        <row r="15165">
          <cell r="F15165" t="str">
            <v>HUMES-JORQUENAY</v>
          </cell>
        </row>
        <row r="15166">
          <cell r="F15166" t="str">
            <v>HUMIERES</v>
          </cell>
        </row>
        <row r="15167">
          <cell r="F15167" t="str">
            <v>HUNAWIHR</v>
          </cell>
        </row>
        <row r="15168">
          <cell r="F15168" t="str">
            <v>HUNDLING</v>
          </cell>
        </row>
        <row r="15169">
          <cell r="F15169" t="str">
            <v>HUNDSBACH</v>
          </cell>
        </row>
        <row r="15170">
          <cell r="F15170" t="str">
            <v>HUNINGUE</v>
          </cell>
        </row>
        <row r="15171">
          <cell r="F15171" t="str">
            <v>HUNSPACH</v>
          </cell>
        </row>
        <row r="15172">
          <cell r="F15172" t="str">
            <v>HUNTING</v>
          </cell>
        </row>
        <row r="15173">
          <cell r="F15173" t="str">
            <v>HUOS</v>
          </cell>
        </row>
        <row r="15174">
          <cell r="F15174" t="str">
            <v>HUPARLAC</v>
          </cell>
        </row>
        <row r="15175">
          <cell r="F15175" t="str">
            <v>HUPPY</v>
          </cell>
        </row>
        <row r="15176">
          <cell r="F15176" t="str">
            <v>HURBACHE</v>
          </cell>
        </row>
        <row r="15177">
          <cell r="F15177" t="str">
            <v>HURE</v>
          </cell>
        </row>
        <row r="15178">
          <cell r="F15178" t="str">
            <v>HURECOURT</v>
          </cell>
        </row>
        <row r="15179">
          <cell r="F15179" t="str">
            <v>HURES-LA-PARADE</v>
          </cell>
        </row>
        <row r="15180">
          <cell r="F15180" t="str">
            <v>HURIEL</v>
          </cell>
        </row>
        <row r="15181">
          <cell r="F15181" t="str">
            <v>HURIGNY</v>
          </cell>
        </row>
        <row r="15182">
          <cell r="F15182" t="str">
            <v>HURTIERES</v>
          </cell>
        </row>
        <row r="15183">
          <cell r="F15183" t="str">
            <v>HURTIGHEIM</v>
          </cell>
        </row>
        <row r="15184">
          <cell r="F15184" t="str">
            <v>HUSSEREN-LES-CHATEAUX</v>
          </cell>
        </row>
        <row r="15185">
          <cell r="F15185" t="str">
            <v>HUSSEREN-WESSERLING</v>
          </cell>
        </row>
        <row r="15186">
          <cell r="F15186" t="str">
            <v>HUSSIGNY-GODBRANGE</v>
          </cell>
        </row>
        <row r="15187">
          <cell r="F15187" t="str">
            <v>HUSSON</v>
          </cell>
        </row>
        <row r="15188">
          <cell r="F15188" t="str">
            <v>HUTTENDORF</v>
          </cell>
        </row>
        <row r="15189">
          <cell r="F15189" t="str">
            <v>HUTTENHEIM</v>
          </cell>
        </row>
        <row r="15190">
          <cell r="F15190" t="str">
            <v>HYDS</v>
          </cell>
        </row>
        <row r="15191">
          <cell r="F15191" t="str">
            <v>HYEMONDANS</v>
          </cell>
        </row>
        <row r="15192">
          <cell r="F15192" t="str">
            <v>HYENCOURT-LE-GRAND</v>
          </cell>
        </row>
        <row r="15193">
          <cell r="F15193" t="str">
            <v>HYENVILLE</v>
          </cell>
        </row>
        <row r="15194">
          <cell r="F15194" t="str">
            <v>HYERES</v>
          </cell>
        </row>
        <row r="15195">
          <cell r="F15195" t="str">
            <v>HYET</v>
          </cell>
        </row>
        <row r="15196">
          <cell r="F15196" t="str">
            <v>HYEVRE-MAGNY</v>
          </cell>
        </row>
        <row r="15197">
          <cell r="F15197" t="str">
            <v>HYEVRE-PAROISSE</v>
          </cell>
        </row>
        <row r="15198">
          <cell r="F15198" t="str">
            <v>HYMONT</v>
          </cell>
        </row>
        <row r="15199">
          <cell r="F15199" t="str">
            <v>IBARROLLE</v>
          </cell>
        </row>
        <row r="15200">
          <cell r="F15200" t="str">
            <v>IBIGNY</v>
          </cell>
        </row>
        <row r="15201">
          <cell r="F15201" t="str">
            <v>IBOS</v>
          </cell>
        </row>
        <row r="15202">
          <cell r="F15202" t="str">
            <v>ICHTRATZHEIM</v>
          </cell>
        </row>
        <row r="15203">
          <cell r="F15203" t="str">
            <v>ICHY</v>
          </cell>
        </row>
        <row r="15204">
          <cell r="F15204" t="str">
            <v>IDAUX-MENDY</v>
          </cell>
        </row>
        <row r="15205">
          <cell r="F15205" t="str">
            <v>IDRAC-RESPAILLES</v>
          </cell>
        </row>
        <row r="15206">
          <cell r="F15206" t="str">
            <v>IDRON-OUSSE-SENDETS</v>
          </cell>
        </row>
        <row r="15207">
          <cell r="F15207" t="str">
            <v>IDS-SAINT-ROCH</v>
          </cell>
        </row>
        <row r="15208">
          <cell r="F15208" t="str">
            <v>IFFENDIC</v>
          </cell>
        </row>
        <row r="15209">
          <cell r="F15209" t="str">
            <v>IFFS</v>
          </cell>
        </row>
        <row r="15210">
          <cell r="F15210" t="str">
            <v>IFS</v>
          </cell>
        </row>
        <row r="15211">
          <cell r="F15211" t="str">
            <v>IFS</v>
          </cell>
        </row>
        <row r="15212">
          <cell r="F15212" t="str">
            <v>IGE</v>
          </cell>
        </row>
        <row r="15213">
          <cell r="F15213" t="str">
            <v>IGE</v>
          </cell>
        </row>
        <row r="15214">
          <cell r="F15214" t="str">
            <v>IGNAUCOURT</v>
          </cell>
        </row>
        <row r="15215">
          <cell r="F15215" t="str">
            <v>IGNAUX</v>
          </cell>
        </row>
        <row r="15216">
          <cell r="F15216" t="str">
            <v>IGNEY</v>
          </cell>
        </row>
        <row r="15217">
          <cell r="F15217" t="str">
            <v>IGNEY</v>
          </cell>
        </row>
        <row r="15218">
          <cell r="F15218" t="str">
            <v>IGNOL</v>
          </cell>
        </row>
        <row r="15219">
          <cell r="F15219" t="str">
            <v>IGNY</v>
          </cell>
        </row>
        <row r="15220">
          <cell r="F15220" t="str">
            <v>IGNY</v>
          </cell>
        </row>
        <row r="15221">
          <cell r="F15221" t="str">
            <v>IGNY-COMBLIZY</v>
          </cell>
        </row>
        <row r="15222">
          <cell r="F15222" t="str">
            <v>IGON</v>
          </cell>
        </row>
        <row r="15223">
          <cell r="F15223" t="str">
            <v>IGORNAY</v>
          </cell>
        </row>
        <row r="15224">
          <cell r="F15224" t="str">
            <v>IGOVILLE</v>
          </cell>
        </row>
        <row r="15225">
          <cell r="F15225" t="str">
            <v>IGUERANDE</v>
          </cell>
        </row>
        <row r="15226">
          <cell r="F15226" t="str">
            <v>IHOLDY</v>
          </cell>
        </row>
        <row r="15227">
          <cell r="F15227" t="str">
            <v>ILE-AUX-MOINES</v>
          </cell>
        </row>
        <row r="15228">
          <cell r="F15228" t="str">
            <v>ILE-BOUCHARD</v>
          </cell>
        </row>
        <row r="15229">
          <cell r="F15229" t="str">
            <v>ILE-D'AIX</v>
          </cell>
        </row>
        <row r="15230">
          <cell r="F15230" t="str">
            <v>ILE-D'ARZ</v>
          </cell>
        </row>
        <row r="15231">
          <cell r="F15231" t="str">
            <v>ILE-DE-BATZ</v>
          </cell>
        </row>
        <row r="15232">
          <cell r="F15232" t="str">
            <v>ILE-DE-BREHAT</v>
          </cell>
        </row>
        <row r="15233">
          <cell r="F15233" t="str">
            <v>ILE-D'ELLE</v>
          </cell>
        </row>
        <row r="15234">
          <cell r="F15234" t="str">
            <v>ILE-DE-SEIN</v>
          </cell>
        </row>
        <row r="15235">
          <cell r="F15235" t="str">
            <v>ILE-D'HOUAT</v>
          </cell>
        </row>
        <row r="15236">
          <cell r="F15236" t="str">
            <v>ILE-D'OLONNE</v>
          </cell>
        </row>
        <row r="15237">
          <cell r="F15237" t="str">
            <v>ILE-D'YEU</v>
          </cell>
        </row>
        <row r="15238">
          <cell r="F15238" t="str">
            <v>ILE-MOLENE</v>
          </cell>
        </row>
        <row r="15239">
          <cell r="F15239" t="str">
            <v>ILE-ROUSSE</v>
          </cell>
        </row>
        <row r="15240">
          <cell r="F15240" t="str">
            <v>ILE-SAINT-DENIS</v>
          </cell>
        </row>
        <row r="15241">
          <cell r="F15241" t="str">
            <v>ILE-TUDY</v>
          </cell>
        </row>
        <row r="15242">
          <cell r="F15242" t="str">
            <v>ILHARRE</v>
          </cell>
        </row>
        <row r="15243">
          <cell r="F15243" t="str">
            <v>ILHAT</v>
          </cell>
        </row>
        <row r="15244">
          <cell r="F15244" t="str">
            <v>ILHES</v>
          </cell>
        </row>
        <row r="15245">
          <cell r="F15245" t="str">
            <v>ILHET</v>
          </cell>
        </row>
        <row r="15246">
          <cell r="F15246" t="str">
            <v>ILHEU</v>
          </cell>
        </row>
        <row r="15247">
          <cell r="F15247" t="str">
            <v>ILLANGE</v>
          </cell>
        </row>
        <row r="15248">
          <cell r="F15248" t="str">
            <v>ILLARTEIN</v>
          </cell>
        </row>
        <row r="15249">
          <cell r="F15249" t="str">
            <v>ILLATS</v>
          </cell>
        </row>
        <row r="15250">
          <cell r="F15250" t="str">
            <v>ILLE-SUR-TET</v>
          </cell>
        </row>
        <row r="15251">
          <cell r="F15251" t="str">
            <v>ILLEVILLE-SUR-MONTFORT</v>
          </cell>
        </row>
        <row r="15252">
          <cell r="F15252" t="str">
            <v>ILLFURTH</v>
          </cell>
        </row>
        <row r="15253">
          <cell r="F15253" t="str">
            <v>ILLHAEUSERN</v>
          </cell>
        </row>
        <row r="15254">
          <cell r="F15254" t="str">
            <v>ILLIAT</v>
          </cell>
        </row>
        <row r="15255">
          <cell r="F15255" t="str">
            <v>ILLIER-ET-LARAMADE</v>
          </cell>
        </row>
        <row r="15256">
          <cell r="F15256" t="str">
            <v>ILLIERS-COMBRAY</v>
          </cell>
        </row>
        <row r="15257">
          <cell r="F15257" t="str">
            <v>ILLIERS-L'EVEQUE</v>
          </cell>
        </row>
        <row r="15258">
          <cell r="F15258" t="str">
            <v>ILLIES</v>
          </cell>
        </row>
        <row r="15259">
          <cell r="F15259" t="str">
            <v>ILLIFAUT</v>
          </cell>
        </row>
        <row r="15260">
          <cell r="F15260" t="str">
            <v>ILLKIRCH-GRAFFENSTADEN</v>
          </cell>
        </row>
        <row r="15261">
          <cell r="F15261" t="str">
            <v>ILLOIS</v>
          </cell>
        </row>
        <row r="15262">
          <cell r="F15262" t="str">
            <v>ILLOUD</v>
          </cell>
        </row>
        <row r="15263">
          <cell r="F15263" t="str">
            <v>ILLY</v>
          </cell>
        </row>
        <row r="15264">
          <cell r="F15264" t="str">
            <v>ILLZACH</v>
          </cell>
        </row>
        <row r="15265">
          <cell r="F15265" t="str">
            <v>ILONSE</v>
          </cell>
        </row>
        <row r="15266">
          <cell r="F15266" t="str">
            <v>IMBLEVILLE</v>
          </cell>
        </row>
        <row r="15267">
          <cell r="F15267" t="str">
            <v>IMECOURT</v>
          </cell>
        </row>
        <row r="15268">
          <cell r="F15268" t="str">
            <v>IMLING</v>
          </cell>
        </row>
        <row r="15269">
          <cell r="F15269" t="str">
            <v>IMPHY</v>
          </cell>
        </row>
        <row r="15270">
          <cell r="F15270" t="str">
            <v>INAUMONT</v>
          </cell>
        </row>
        <row r="15271">
          <cell r="F15271" t="str">
            <v>INCARVILLE</v>
          </cell>
        </row>
        <row r="15272">
          <cell r="F15272" t="str">
            <v>INCHEVILLE</v>
          </cell>
        </row>
        <row r="15273">
          <cell r="F15273" t="str">
            <v>INCHY</v>
          </cell>
        </row>
        <row r="15274">
          <cell r="F15274" t="str">
            <v>INCHY-EN-ARTOIS</v>
          </cell>
        </row>
        <row r="15275">
          <cell r="F15275" t="str">
            <v>INCOURT</v>
          </cell>
        </row>
        <row r="15276">
          <cell r="F15276" t="str">
            <v>INDEVILLERS</v>
          </cell>
        </row>
        <row r="15277">
          <cell r="F15277" t="str">
            <v>INDRE</v>
          </cell>
        </row>
        <row r="15278">
          <cell r="F15278" t="str">
            <v>INEUIL</v>
          </cell>
        </row>
        <row r="15279">
          <cell r="F15279" t="str">
            <v>INFOURNAS</v>
          </cell>
        </row>
        <row r="15280">
          <cell r="F15280" t="str">
            <v>INGENHEIM</v>
          </cell>
        </row>
        <row r="15281">
          <cell r="F15281" t="str">
            <v>INGERSHEIM</v>
          </cell>
        </row>
        <row r="15282">
          <cell r="F15282" t="str">
            <v>INGHEM</v>
          </cell>
        </row>
        <row r="15283">
          <cell r="F15283" t="str">
            <v>INGLANGE</v>
          </cell>
        </row>
        <row r="15284">
          <cell r="F15284" t="str">
            <v>INGOLSHEIM</v>
          </cell>
        </row>
        <row r="15285">
          <cell r="F15285" t="str">
            <v>INGOUVILLE</v>
          </cell>
        </row>
        <row r="15286">
          <cell r="F15286" t="str">
            <v>INGRANDES</v>
          </cell>
        </row>
        <row r="15287">
          <cell r="F15287" t="str">
            <v>INGRANDES</v>
          </cell>
        </row>
        <row r="15288">
          <cell r="F15288" t="str">
            <v>INGRANDES</v>
          </cell>
        </row>
        <row r="15289">
          <cell r="F15289" t="str">
            <v>INGRANDES-DE-TOURAINE</v>
          </cell>
        </row>
        <row r="15290">
          <cell r="F15290" t="str">
            <v>INGRANNES</v>
          </cell>
        </row>
        <row r="15291">
          <cell r="F15291" t="str">
            <v>INGRE</v>
          </cell>
        </row>
        <row r="15292">
          <cell r="F15292" t="str">
            <v>INGUINIEL</v>
          </cell>
        </row>
        <row r="15293">
          <cell r="F15293" t="str">
            <v>INGWILLER</v>
          </cell>
        </row>
        <row r="15294">
          <cell r="F15294" t="str">
            <v>INJOUX-GENISSIAT</v>
          </cell>
        </row>
        <row r="15295">
          <cell r="F15295" t="str">
            <v>INNENHEIM</v>
          </cell>
        </row>
        <row r="15296">
          <cell r="F15296" t="str">
            <v>INNIMOND</v>
          </cell>
        </row>
        <row r="15297">
          <cell r="F15297" t="str">
            <v>INOR</v>
          </cell>
        </row>
        <row r="15298">
          <cell r="F15298" t="str">
            <v>INSMING</v>
          </cell>
        </row>
        <row r="15299">
          <cell r="F15299" t="str">
            <v>INSVILLER</v>
          </cell>
        </row>
        <row r="15300">
          <cell r="F15300" t="str">
            <v>INTRAVILLE</v>
          </cell>
        </row>
        <row r="15301">
          <cell r="F15301" t="str">
            <v>INTRES</v>
          </cell>
        </row>
        <row r="15302">
          <cell r="F15302" t="str">
            <v>INTREVILLE</v>
          </cell>
        </row>
        <row r="15303">
          <cell r="F15303" t="str">
            <v>INTVILLE-LA-GUETARD</v>
          </cell>
        </row>
        <row r="15304">
          <cell r="F15304" t="str">
            <v>INVAL-BOIRON</v>
          </cell>
        </row>
        <row r="15305">
          <cell r="F15305" t="str">
            <v>INXENT</v>
          </cell>
        </row>
        <row r="15306">
          <cell r="F15306" t="str">
            <v>INZINZAC-LOCHRIST</v>
          </cell>
        </row>
        <row r="15307">
          <cell r="F15307" t="str">
            <v>IPPECOURT</v>
          </cell>
        </row>
        <row r="15308">
          <cell r="F15308" t="str">
            <v>IPPLING</v>
          </cell>
        </row>
        <row r="15309">
          <cell r="F15309" t="str">
            <v>IRACOUBO</v>
          </cell>
        </row>
        <row r="15310">
          <cell r="F15310" t="str">
            <v>IRAI</v>
          </cell>
        </row>
        <row r="15311">
          <cell r="F15311" t="str">
            <v>IRAIS</v>
          </cell>
        </row>
        <row r="15312">
          <cell r="F15312" t="str">
            <v>IRANCY</v>
          </cell>
        </row>
        <row r="15313">
          <cell r="F15313" t="str">
            <v>IRE-LE-SEC</v>
          </cell>
        </row>
        <row r="15314">
          <cell r="F15314" t="str">
            <v>IRIGNY</v>
          </cell>
        </row>
        <row r="15315">
          <cell r="F15315" t="str">
            <v>IRISSARRY</v>
          </cell>
        </row>
        <row r="15316">
          <cell r="F15316" t="str">
            <v>IRLES</v>
          </cell>
        </row>
        <row r="15317">
          <cell r="F15317" t="str">
            <v>IRODOUER</v>
          </cell>
        </row>
        <row r="15318">
          <cell r="F15318" t="str">
            <v>IRON</v>
          </cell>
        </row>
        <row r="15319">
          <cell r="F15319" t="str">
            <v>IROULEGUY</v>
          </cell>
        </row>
        <row r="15320">
          <cell r="F15320" t="str">
            <v>IRREVILLE</v>
          </cell>
        </row>
        <row r="15321">
          <cell r="F15321" t="str">
            <v>IRVILLAC</v>
          </cell>
        </row>
        <row r="15322">
          <cell r="F15322" t="str">
            <v>ISBERGUES</v>
          </cell>
        </row>
        <row r="15323">
          <cell r="F15323" t="str">
            <v>ISCHES</v>
          </cell>
        </row>
        <row r="15324">
          <cell r="F15324" t="str">
            <v>ISDES</v>
          </cell>
        </row>
        <row r="15325">
          <cell r="F15325" t="str">
            <v>ISENAY</v>
          </cell>
        </row>
        <row r="15326">
          <cell r="F15326" t="str">
            <v>IS-EN-BASSIGNY</v>
          </cell>
        </row>
        <row r="15327">
          <cell r="F15327" t="str">
            <v>ISIGNY-LE-BUAT</v>
          </cell>
        </row>
        <row r="15328">
          <cell r="F15328" t="str">
            <v>ISIGNY-SUR-MER</v>
          </cell>
        </row>
        <row r="15329">
          <cell r="F15329" t="str">
            <v>ISLAND</v>
          </cell>
        </row>
        <row r="15330">
          <cell r="F15330" t="str">
            <v>ISLE</v>
          </cell>
        </row>
        <row r="15331">
          <cell r="F15331" t="str">
            <v>ISLE-ADAM</v>
          </cell>
        </row>
        <row r="15332">
          <cell r="F15332" t="str">
            <v>ISLE-ARNE</v>
          </cell>
        </row>
        <row r="15333">
          <cell r="F15333" t="str">
            <v>ISLE-AUBIGNY</v>
          </cell>
        </row>
        <row r="15334">
          <cell r="F15334" t="str">
            <v>ISLE-AUMONT</v>
          </cell>
        </row>
        <row r="15335">
          <cell r="F15335" t="str">
            <v>ISLE-BOUZON</v>
          </cell>
        </row>
        <row r="15336">
          <cell r="F15336" t="str">
            <v>ISLE-D'ABEAU</v>
          </cell>
        </row>
        <row r="15337">
          <cell r="F15337" t="str">
            <v>ISLE-DE-NOE</v>
          </cell>
        </row>
        <row r="15338">
          <cell r="F15338" t="str">
            <v>ISLE-D'ESPAGNAC</v>
          </cell>
        </row>
        <row r="15339">
          <cell r="F15339" t="str">
            <v>ISLE-EN-DODON</v>
          </cell>
        </row>
        <row r="15340">
          <cell r="F15340" t="str">
            <v>ISLE-ET-BARDAIS</v>
          </cell>
        </row>
        <row r="15341">
          <cell r="F15341" t="str">
            <v>ISLE-JOURDAIN</v>
          </cell>
        </row>
        <row r="15342">
          <cell r="F15342" t="str">
            <v>ISLE-JOURDAIN</v>
          </cell>
        </row>
        <row r="15343">
          <cell r="F15343" t="str">
            <v>ISLE-SAINT-GEORGES</v>
          </cell>
        </row>
        <row r="15344">
          <cell r="F15344" t="str">
            <v>ISLES-BARDEL</v>
          </cell>
        </row>
        <row r="15345">
          <cell r="F15345" t="str">
            <v>ISLES-LES-MELDEUSES</v>
          </cell>
        </row>
        <row r="15346">
          <cell r="F15346" t="str">
            <v>ISLES-LES-VILLENOY</v>
          </cell>
        </row>
        <row r="15347">
          <cell r="F15347" t="str">
            <v>ISLES-SUR-SUIPPE</v>
          </cell>
        </row>
        <row r="15348">
          <cell r="F15348" t="str">
            <v>ISLE-SUR-LA-SORGUE</v>
          </cell>
        </row>
        <row r="15349">
          <cell r="F15349" t="str">
            <v>ISLE-SUR-LE-DOUBS</v>
          </cell>
        </row>
        <row r="15350">
          <cell r="F15350" t="str">
            <v>ISLE-SUR-MARNE</v>
          </cell>
        </row>
        <row r="15351">
          <cell r="F15351" t="str">
            <v>ISLE-SUR-SEREIN</v>
          </cell>
        </row>
        <row r="15352">
          <cell r="F15352" t="str">
            <v>ISLETTES</v>
          </cell>
        </row>
        <row r="15353">
          <cell r="F15353" t="str">
            <v>ISNEAUVILLE</v>
          </cell>
        </row>
        <row r="15354">
          <cell r="F15354" t="str">
            <v>ISOLA</v>
          </cell>
        </row>
        <row r="15355">
          <cell r="F15355" t="str">
            <v>ISOLACCIO-DI-FIUMORBO</v>
          </cell>
        </row>
        <row r="15356">
          <cell r="F15356" t="str">
            <v>ISOMES</v>
          </cell>
        </row>
        <row r="15357">
          <cell r="F15357" t="str">
            <v>ISPAGNAC</v>
          </cell>
        </row>
        <row r="15358">
          <cell r="F15358" t="str">
            <v>ISPOURE</v>
          </cell>
        </row>
        <row r="15359">
          <cell r="F15359" t="str">
            <v>ISQUES</v>
          </cell>
        </row>
        <row r="15360">
          <cell r="F15360" t="str">
            <v>ISSAC</v>
          </cell>
        </row>
        <row r="15361">
          <cell r="F15361" t="str">
            <v>ISSAMOULENC</v>
          </cell>
        </row>
        <row r="15362">
          <cell r="F15362" t="str">
            <v>ISSANCOURT-ET-RUMEL</v>
          </cell>
        </row>
        <row r="15363">
          <cell r="F15363" t="str">
            <v>ISSANLAS</v>
          </cell>
        </row>
        <row r="15364">
          <cell r="F15364" t="str">
            <v>ISSANS</v>
          </cell>
        </row>
        <row r="15365">
          <cell r="F15365" t="str">
            <v>ISSARDS</v>
          </cell>
        </row>
        <row r="15366">
          <cell r="F15366" t="str">
            <v>ISSARLES</v>
          </cell>
        </row>
        <row r="15367">
          <cell r="F15367" t="str">
            <v>ISSE</v>
          </cell>
        </row>
        <row r="15368">
          <cell r="F15368" t="str">
            <v>ISSE</v>
          </cell>
        </row>
        <row r="15369">
          <cell r="F15369" t="str">
            <v>ISSEL</v>
          </cell>
        </row>
        <row r="15370">
          <cell r="F15370" t="str">
            <v>ISSENDOLUS</v>
          </cell>
        </row>
        <row r="15371">
          <cell r="F15371" t="str">
            <v>ISSENHAUSEN</v>
          </cell>
        </row>
        <row r="15372">
          <cell r="F15372" t="str">
            <v>ISSENHEIM</v>
          </cell>
        </row>
        <row r="15373">
          <cell r="F15373" t="str">
            <v>ISSEPTS</v>
          </cell>
        </row>
        <row r="15374">
          <cell r="F15374" t="str">
            <v>ISSERPENT</v>
          </cell>
        </row>
        <row r="15375">
          <cell r="F15375" t="str">
            <v>ISSERTEAUX</v>
          </cell>
        </row>
        <row r="15376">
          <cell r="F15376" t="str">
            <v>ISSIGEAC</v>
          </cell>
        </row>
        <row r="15377">
          <cell r="F15377" t="str">
            <v>ISSIRAC</v>
          </cell>
        </row>
        <row r="15378">
          <cell r="F15378" t="str">
            <v>ISSOIRE</v>
          </cell>
        </row>
        <row r="15379">
          <cell r="F15379" t="str">
            <v>ISSOR</v>
          </cell>
        </row>
        <row r="15380">
          <cell r="F15380" t="str">
            <v>ISSOU</v>
          </cell>
        </row>
        <row r="15381">
          <cell r="F15381" t="str">
            <v>ISSOUDUN</v>
          </cell>
        </row>
        <row r="15382">
          <cell r="F15382" t="str">
            <v>ISSOUDUN-LETRIEIX</v>
          </cell>
        </row>
        <row r="15383">
          <cell r="F15383" t="str">
            <v>IS-SUR-TILLE</v>
          </cell>
        </row>
        <row r="15384">
          <cell r="F15384" t="str">
            <v>ISSUS</v>
          </cell>
        </row>
        <row r="15385">
          <cell r="F15385" t="str">
            <v>ISSY-LES-MOULINEAUX</v>
          </cell>
        </row>
        <row r="15386">
          <cell r="F15386" t="str">
            <v>ISSY-L'EVEQUE</v>
          </cell>
        </row>
        <row r="15387">
          <cell r="F15387" t="str">
            <v>ISTRES</v>
          </cell>
        </row>
        <row r="15388">
          <cell r="F15388" t="str">
            <v>ISTRES-ET-BURY</v>
          </cell>
        </row>
        <row r="15389">
          <cell r="F15389" t="str">
            <v>ISTURITS</v>
          </cell>
        </row>
        <row r="15390">
          <cell r="F15390" t="str">
            <v>ITANCOURT</v>
          </cell>
        </row>
        <row r="15391">
          <cell r="F15391" t="str">
            <v>ITEUIL</v>
          </cell>
        </row>
        <row r="15392">
          <cell r="F15392" t="str">
            <v>ITTENHEIM</v>
          </cell>
        </row>
        <row r="15393">
          <cell r="F15393" t="str">
            <v>ITTERSWILLER</v>
          </cell>
        </row>
        <row r="15394">
          <cell r="F15394" t="str">
            <v>ITTEVILLE</v>
          </cell>
        </row>
        <row r="15395">
          <cell r="F15395" t="str">
            <v>ITXASSOU</v>
          </cell>
        </row>
        <row r="15396">
          <cell r="F15396" t="str">
            <v>ITZAC</v>
          </cell>
        </row>
        <row r="15397">
          <cell r="F15397" t="str">
            <v>IVERGNY</v>
          </cell>
        </row>
        <row r="15398">
          <cell r="F15398" t="str">
            <v>IVERNY</v>
          </cell>
        </row>
        <row r="15399">
          <cell r="F15399" t="str">
            <v>IVIERS</v>
          </cell>
        </row>
        <row r="15400">
          <cell r="F15400" t="str">
            <v>IVILLE</v>
          </cell>
        </row>
        <row r="15401">
          <cell r="F15401" t="str">
            <v>IVORS</v>
          </cell>
        </row>
        <row r="15402">
          <cell r="F15402" t="str">
            <v>IVORY</v>
          </cell>
        </row>
        <row r="15403">
          <cell r="F15403" t="str">
            <v>IVOY-LE-PRE</v>
          </cell>
        </row>
        <row r="15404">
          <cell r="F15404" t="str">
            <v>IVREY</v>
          </cell>
        </row>
        <row r="15405">
          <cell r="F15405" t="str">
            <v>IVRY-EN-MONTAGNE</v>
          </cell>
        </row>
        <row r="15406">
          <cell r="F15406" t="str">
            <v>IVRY-LA-BATAILLE</v>
          </cell>
        </row>
        <row r="15407">
          <cell r="F15407" t="str">
            <v>IVRY-LE-TEMPLE</v>
          </cell>
        </row>
        <row r="15408">
          <cell r="F15408" t="str">
            <v>IVRY-SUR-SEINE</v>
          </cell>
        </row>
        <row r="15409">
          <cell r="F15409" t="str">
            <v>IWUY</v>
          </cell>
        </row>
        <row r="15410">
          <cell r="F15410" t="str">
            <v>IZAOURT</v>
          </cell>
        </row>
        <row r="15411">
          <cell r="F15411" t="str">
            <v>IZAUT-DE-L'HOTEL</v>
          </cell>
        </row>
        <row r="15412">
          <cell r="F15412" t="str">
            <v>IZAUX</v>
          </cell>
        </row>
        <row r="15413">
          <cell r="F15413" t="str">
            <v>IZE</v>
          </cell>
        </row>
        <row r="15414">
          <cell r="F15414" t="str">
            <v>IZEAUX</v>
          </cell>
        </row>
        <row r="15415">
          <cell r="F15415" t="str">
            <v>IZEL-LES-EQUERCHIN</v>
          </cell>
        </row>
        <row r="15416">
          <cell r="F15416" t="str">
            <v>IZEL-LES-HAMEAUX</v>
          </cell>
        </row>
        <row r="15417">
          <cell r="F15417" t="str">
            <v>IZENAVE</v>
          </cell>
        </row>
        <row r="15418">
          <cell r="F15418" t="str">
            <v>IZERNORE</v>
          </cell>
        </row>
        <row r="15419">
          <cell r="F15419" t="str">
            <v>IZERON</v>
          </cell>
        </row>
        <row r="15420">
          <cell r="F15420" t="str">
            <v>IZESTE</v>
          </cell>
        </row>
        <row r="15421">
          <cell r="F15421" t="str">
            <v>IZEURE</v>
          </cell>
        </row>
        <row r="15422">
          <cell r="F15422" t="str">
            <v>IZIER</v>
          </cell>
        </row>
        <row r="15423">
          <cell r="F15423" t="str">
            <v>IZIEU</v>
          </cell>
        </row>
        <row r="15424">
          <cell r="F15424" t="str">
            <v>IZON</v>
          </cell>
        </row>
        <row r="15425">
          <cell r="F15425" t="str">
            <v>IZON-LA-BRUISSE</v>
          </cell>
        </row>
        <row r="15426">
          <cell r="F15426" t="str">
            <v>IZOTGES</v>
          </cell>
        </row>
        <row r="15427">
          <cell r="F15427" t="str">
            <v>JABLINES</v>
          </cell>
        </row>
        <row r="15428">
          <cell r="F15428" t="str">
            <v>JABREILLES-LES-BORDES</v>
          </cell>
        </row>
        <row r="15429">
          <cell r="F15429" t="str">
            <v>JABRUN</v>
          </cell>
        </row>
        <row r="15430">
          <cell r="F15430" t="str">
            <v>JACOB-BELLECOMBETTE</v>
          </cell>
        </row>
        <row r="15431">
          <cell r="F15431" t="str">
            <v>JACOU</v>
          </cell>
        </row>
        <row r="15432">
          <cell r="F15432" t="str">
            <v>JACQUE</v>
          </cell>
        </row>
        <row r="15433">
          <cell r="F15433" t="str">
            <v>JAGNY-SOUS-BOIS</v>
          </cell>
        </row>
        <row r="15434">
          <cell r="F15434" t="str">
            <v>JAIGNES</v>
          </cell>
        </row>
        <row r="15435">
          <cell r="F15435" t="str">
            <v>JAILLANS</v>
          </cell>
        </row>
        <row r="15436">
          <cell r="F15436" t="str">
            <v>JAILLE-YVON</v>
          </cell>
        </row>
        <row r="15437">
          <cell r="F15437" t="str">
            <v>JAILLON</v>
          </cell>
        </row>
        <row r="15438">
          <cell r="F15438" t="str">
            <v>JAILLY</v>
          </cell>
        </row>
        <row r="15439">
          <cell r="F15439" t="str">
            <v>JAILLY-LES-MOULINS</v>
          </cell>
        </row>
        <row r="15440">
          <cell r="F15440" t="str">
            <v>JAINVILLOTTE</v>
          </cell>
        </row>
        <row r="15441">
          <cell r="F15441" t="str">
            <v>JALESCHES</v>
          </cell>
        </row>
        <row r="15442">
          <cell r="F15442" t="str">
            <v>JALEYRAC</v>
          </cell>
        </row>
        <row r="15443">
          <cell r="F15443" t="str">
            <v>JALIGNY-SUR-BESBRE</v>
          </cell>
        </row>
        <row r="15444">
          <cell r="F15444" t="str">
            <v>JALLAIS</v>
          </cell>
        </row>
        <row r="15445">
          <cell r="F15445" t="str">
            <v>JALLANGES</v>
          </cell>
        </row>
        <row r="15446">
          <cell r="F15446" t="str">
            <v>JALLANS</v>
          </cell>
        </row>
        <row r="15447">
          <cell r="F15447" t="str">
            <v>JALLAUCOURT</v>
          </cell>
        </row>
        <row r="15448">
          <cell r="F15448" t="str">
            <v>JALLERANGE</v>
          </cell>
        </row>
        <row r="15449">
          <cell r="F15449" t="str">
            <v>JALOGNES</v>
          </cell>
        </row>
        <row r="15450">
          <cell r="F15450" t="str">
            <v>JALOGNY</v>
          </cell>
        </row>
        <row r="15451">
          <cell r="F15451" t="str">
            <v>JALONS</v>
          </cell>
        </row>
        <row r="15452">
          <cell r="F15452" t="str">
            <v>JAMBLES</v>
          </cell>
        </row>
        <row r="15453">
          <cell r="F15453" t="str">
            <v>JAMBVILLE</v>
          </cell>
        </row>
        <row r="15454">
          <cell r="F15454" t="str">
            <v>JAMERICOURT</v>
          </cell>
        </row>
        <row r="15455">
          <cell r="F15455" t="str">
            <v>JAMETZ</v>
          </cell>
        </row>
        <row r="15456">
          <cell r="F15456" t="str">
            <v>JANAILHAC</v>
          </cell>
        </row>
        <row r="15457">
          <cell r="F15457" t="str">
            <v>JANAILLAT</v>
          </cell>
        </row>
        <row r="15458">
          <cell r="F15458" t="str">
            <v>JANCIGNY</v>
          </cell>
        </row>
        <row r="15459">
          <cell r="F15459" t="str">
            <v>JANDUN</v>
          </cell>
        </row>
        <row r="15460">
          <cell r="F15460" t="str">
            <v>JANNEYRIAS</v>
          </cell>
        </row>
        <row r="15461">
          <cell r="F15461" t="str">
            <v>JANS</v>
          </cell>
        </row>
        <row r="15462">
          <cell r="F15462" t="str">
            <v>JANVILLE</v>
          </cell>
        </row>
        <row r="15463">
          <cell r="F15463" t="str">
            <v>JANVILLE</v>
          </cell>
        </row>
        <row r="15464">
          <cell r="F15464" t="str">
            <v>JANVILLE</v>
          </cell>
        </row>
        <row r="15465">
          <cell r="F15465" t="str">
            <v>JANVILLE-SUR-JUINE</v>
          </cell>
        </row>
        <row r="15466">
          <cell r="F15466" t="str">
            <v>JANVILLIERS</v>
          </cell>
        </row>
        <row r="15467">
          <cell r="F15467" t="str">
            <v>JANVRY</v>
          </cell>
        </row>
        <row r="15468">
          <cell r="F15468" t="str">
            <v>JANVRY</v>
          </cell>
        </row>
        <row r="15469">
          <cell r="F15469" t="str">
            <v>JANZE</v>
          </cell>
        </row>
        <row r="15470">
          <cell r="F15470" t="str">
            <v>JARCIEU</v>
          </cell>
        </row>
        <row r="15471">
          <cell r="F15471" t="str">
            <v>JARD</v>
          </cell>
        </row>
        <row r="15472">
          <cell r="F15472" t="str">
            <v>JARDIN</v>
          </cell>
        </row>
        <row r="15473">
          <cell r="F15473" t="str">
            <v>JARDIN</v>
          </cell>
        </row>
        <row r="15474">
          <cell r="F15474" t="str">
            <v>JARDRES</v>
          </cell>
        </row>
        <row r="15475">
          <cell r="F15475" t="str">
            <v>JARD-SUR-MER</v>
          </cell>
        </row>
        <row r="15476">
          <cell r="F15476" t="str">
            <v>JARGEAU</v>
          </cell>
        </row>
        <row r="15477">
          <cell r="F15477" t="str">
            <v>JARJAYES</v>
          </cell>
        </row>
        <row r="15478">
          <cell r="F15478" t="str">
            <v>JARMENIL</v>
          </cell>
        </row>
        <row r="15479">
          <cell r="F15479" t="str">
            <v>JARNAC</v>
          </cell>
        </row>
        <row r="15480">
          <cell r="F15480" t="str">
            <v>JARNAC-CHAMPAGNE</v>
          </cell>
        </row>
        <row r="15481">
          <cell r="F15481" t="str">
            <v>JARNAGES</v>
          </cell>
        </row>
        <row r="15482">
          <cell r="F15482" t="str">
            <v>JARNE</v>
          </cell>
        </row>
        <row r="15483">
          <cell r="F15483" t="str">
            <v>JARNIOUX</v>
          </cell>
        </row>
        <row r="15484">
          <cell r="F15484" t="str">
            <v>JARNOSSE</v>
          </cell>
        </row>
        <row r="15485">
          <cell r="F15485" t="str">
            <v>JARNY</v>
          </cell>
        </row>
        <row r="15486">
          <cell r="F15486" t="str">
            <v>JARRET</v>
          </cell>
        </row>
        <row r="15487">
          <cell r="F15487" t="str">
            <v>JARRIE</v>
          </cell>
        </row>
        <row r="15488">
          <cell r="F15488" t="str">
            <v>JARRIE</v>
          </cell>
        </row>
        <row r="15489">
          <cell r="F15489" t="str">
            <v>JARRIE-AUDOUIN</v>
          </cell>
        </row>
        <row r="15490">
          <cell r="F15490" t="str">
            <v>JARRIER</v>
          </cell>
        </row>
        <row r="15491">
          <cell r="F15491" t="str">
            <v>JARS</v>
          </cell>
        </row>
        <row r="15492">
          <cell r="F15492" t="str">
            <v>JARSY</v>
          </cell>
        </row>
        <row r="15493">
          <cell r="F15493" t="str">
            <v>JARVILLE-LA-MALGRANGE</v>
          </cell>
        </row>
        <row r="15494">
          <cell r="F15494" t="str">
            <v>JARZE</v>
          </cell>
        </row>
        <row r="15495">
          <cell r="F15495" t="str">
            <v>JAS</v>
          </cell>
        </row>
        <row r="15496">
          <cell r="F15496" t="str">
            <v>JASNEY</v>
          </cell>
        </row>
        <row r="15497">
          <cell r="F15497" t="str">
            <v>JASSANS-RIOTTIER</v>
          </cell>
        </row>
        <row r="15498">
          <cell r="F15498" t="str">
            <v>JASSEINES</v>
          </cell>
        </row>
        <row r="15499">
          <cell r="F15499" t="str">
            <v>JASSERON</v>
          </cell>
        </row>
        <row r="15500">
          <cell r="F15500" t="str">
            <v>JASSES</v>
          </cell>
        </row>
        <row r="15501">
          <cell r="F15501" t="str">
            <v>JATXOU</v>
          </cell>
        </row>
        <row r="15502">
          <cell r="F15502" t="str">
            <v>JAUCOURT</v>
          </cell>
        </row>
        <row r="15503">
          <cell r="F15503" t="str">
            <v>JAU-DIGNAC-ET-LOIRAC</v>
          </cell>
        </row>
        <row r="15504">
          <cell r="F15504" t="str">
            <v>JAUDONNIERE</v>
          </cell>
        </row>
        <row r="15505">
          <cell r="F15505" t="str">
            <v>JAUDRAIS</v>
          </cell>
        </row>
        <row r="15506">
          <cell r="F15506" t="str">
            <v>JAUJAC</v>
          </cell>
        </row>
        <row r="15507">
          <cell r="F15507" t="str">
            <v>JAULDES</v>
          </cell>
        </row>
        <row r="15508">
          <cell r="F15508" t="str">
            <v>JAULGES</v>
          </cell>
        </row>
        <row r="15509">
          <cell r="F15509" t="str">
            <v>JAULGONNE</v>
          </cell>
        </row>
        <row r="15510">
          <cell r="F15510" t="str">
            <v>JAULNAY</v>
          </cell>
        </row>
        <row r="15511">
          <cell r="F15511" t="str">
            <v>JAULNES</v>
          </cell>
        </row>
        <row r="15512">
          <cell r="F15512" t="str">
            <v>JAULNY</v>
          </cell>
        </row>
        <row r="15513">
          <cell r="F15513" t="str">
            <v>JAULZY</v>
          </cell>
        </row>
        <row r="15514">
          <cell r="F15514" t="str">
            <v>JAUNAC</v>
          </cell>
        </row>
        <row r="15515">
          <cell r="F15515" t="str">
            <v>JAUNAY-CLAN</v>
          </cell>
        </row>
        <row r="15516">
          <cell r="F15516" t="str">
            <v>JAURE</v>
          </cell>
        </row>
        <row r="15517">
          <cell r="F15517" t="str">
            <v>JAUSIERS</v>
          </cell>
        </row>
        <row r="15518">
          <cell r="F15518" t="str">
            <v>JAUX</v>
          </cell>
        </row>
        <row r="15519">
          <cell r="F15519" t="str">
            <v>JAUZE</v>
          </cell>
        </row>
        <row r="15520">
          <cell r="F15520" t="str">
            <v>JAVAUGUES</v>
          </cell>
        </row>
        <row r="15521">
          <cell r="F15521" t="str">
            <v>JAVENE</v>
          </cell>
        </row>
        <row r="15522">
          <cell r="F15522" t="str">
            <v>JAVERDAT</v>
          </cell>
        </row>
        <row r="15523">
          <cell r="F15523" t="str">
            <v>JAVERLHAC-ET-LA-CHAPELLE-SAINT-ROBERT</v>
          </cell>
        </row>
        <row r="15524">
          <cell r="F15524" t="str">
            <v>JAVERNANT</v>
          </cell>
        </row>
        <row r="15525">
          <cell r="F15525" t="str">
            <v>JAVIE</v>
          </cell>
        </row>
        <row r="15526">
          <cell r="F15526" t="str">
            <v>JAVOLS</v>
          </cell>
        </row>
        <row r="15527">
          <cell r="F15527" t="str">
            <v>JAVREZAC</v>
          </cell>
        </row>
        <row r="15528">
          <cell r="F15528" t="str">
            <v>JAVRON-LES-CHAPELLES</v>
          </cell>
        </row>
        <row r="15529">
          <cell r="F15529" t="str">
            <v>JAX</v>
          </cell>
        </row>
        <row r="15530">
          <cell r="F15530" t="str">
            <v>JAXU</v>
          </cell>
        </row>
        <row r="15531">
          <cell r="F15531" t="str">
            <v>JAYAC</v>
          </cell>
        </row>
        <row r="15532">
          <cell r="F15532" t="str">
            <v>JAYAT</v>
          </cell>
        </row>
        <row r="15533">
          <cell r="F15533" t="str">
            <v>JAZENEUIL</v>
          </cell>
        </row>
        <row r="15534">
          <cell r="F15534" t="str">
            <v>JAZENNES</v>
          </cell>
        </row>
        <row r="15535">
          <cell r="F15535" t="str">
            <v>JEANCOURT</v>
          </cell>
        </row>
        <row r="15536">
          <cell r="F15536" t="str">
            <v>JEANDELAINCOURT</v>
          </cell>
        </row>
        <row r="15537">
          <cell r="F15537" t="str">
            <v>JEANDELIZE</v>
          </cell>
        </row>
        <row r="15538">
          <cell r="F15538" t="str">
            <v>JEANMENIL</v>
          </cell>
        </row>
        <row r="15539">
          <cell r="F15539" t="str">
            <v>JEANSAGNIERE</v>
          </cell>
        </row>
        <row r="15540">
          <cell r="F15540" t="str">
            <v>JEANTES</v>
          </cell>
        </row>
        <row r="15541">
          <cell r="F15541" t="str">
            <v>JEBSHEIM</v>
          </cell>
        </row>
        <row r="15542">
          <cell r="F15542" t="str">
            <v>JEGUN</v>
          </cell>
        </row>
        <row r="15543">
          <cell r="F15543" t="str">
            <v>JEMAYE</v>
          </cell>
        </row>
        <row r="15544">
          <cell r="F15544" t="str">
            <v>JENLAIN</v>
          </cell>
        </row>
        <row r="15545">
          <cell r="F15545" t="str">
            <v>JENZAT</v>
          </cell>
        </row>
        <row r="15546">
          <cell r="F15546" t="str">
            <v>JESONVILLE</v>
          </cell>
        </row>
        <row r="15547">
          <cell r="F15547" t="str">
            <v>JESSAINS</v>
          </cell>
        </row>
        <row r="15548">
          <cell r="F15548" t="str">
            <v>JETTERSWILLER</v>
          </cell>
        </row>
        <row r="15549">
          <cell r="F15549" t="str">
            <v>JETTINGEN</v>
          </cell>
        </row>
        <row r="15550">
          <cell r="F15550" t="str">
            <v>JEUFOSSE</v>
          </cell>
        </row>
        <row r="15551">
          <cell r="F15551" t="str">
            <v>JEUGNY</v>
          </cell>
        </row>
        <row r="15552">
          <cell r="F15552" t="str">
            <v>JEU-LES-BOIS</v>
          </cell>
        </row>
        <row r="15553">
          <cell r="F15553" t="str">
            <v>JEU-MALOCHES</v>
          </cell>
        </row>
        <row r="15554">
          <cell r="F15554" t="str">
            <v>JEUMONT</v>
          </cell>
        </row>
        <row r="15555">
          <cell r="F15555" t="str">
            <v>JEURRE</v>
          </cell>
        </row>
        <row r="15556">
          <cell r="F15556" t="str">
            <v>JEUXEY</v>
          </cell>
        </row>
        <row r="15557">
          <cell r="F15557" t="str">
            <v>JEUX-LES-BARD</v>
          </cell>
        </row>
        <row r="15558">
          <cell r="F15558" t="str">
            <v>JEVONCOURT</v>
          </cell>
        </row>
        <row r="15559">
          <cell r="F15559" t="str">
            <v>JEZAINVILLE</v>
          </cell>
        </row>
        <row r="15560">
          <cell r="F15560" t="str">
            <v>JEZEAU</v>
          </cell>
        </row>
        <row r="15561">
          <cell r="F15561" t="str">
            <v>JOANNAS</v>
          </cell>
        </row>
        <row r="15562">
          <cell r="F15562" t="str">
            <v>JOB</v>
          </cell>
        </row>
        <row r="15563">
          <cell r="F15563" t="str">
            <v>JOBOURG</v>
          </cell>
        </row>
        <row r="15564">
          <cell r="F15564" t="str">
            <v>JOCH</v>
          </cell>
        </row>
        <row r="15565">
          <cell r="F15565" t="str">
            <v>JOEUF</v>
          </cell>
        </row>
        <row r="15566">
          <cell r="F15566" t="str">
            <v>JOGANVILLE</v>
          </cell>
        </row>
        <row r="15567">
          <cell r="F15567" t="str">
            <v>JOIGNY</v>
          </cell>
        </row>
        <row r="15568">
          <cell r="F15568" t="str">
            <v>JOIGNY-SUR-MEUSE</v>
          </cell>
        </row>
        <row r="15569">
          <cell r="F15569" t="str">
            <v>JOINVILLE</v>
          </cell>
        </row>
        <row r="15570">
          <cell r="F15570" t="str">
            <v>JOINVILLE-LE-PONT</v>
          </cell>
        </row>
        <row r="15571">
          <cell r="F15571" t="str">
            <v>JOISELLE</v>
          </cell>
        </row>
        <row r="15572">
          <cell r="F15572" t="str">
            <v>JOLIMETZ</v>
          </cell>
        </row>
        <row r="15573">
          <cell r="F15573" t="str">
            <v>JOLIVET</v>
          </cell>
        </row>
        <row r="15574">
          <cell r="F15574" t="str">
            <v>JONAGE</v>
          </cell>
        </row>
        <row r="15575">
          <cell r="F15575" t="str">
            <v>JONCELS</v>
          </cell>
        </row>
        <row r="15576">
          <cell r="F15576" t="str">
            <v>JONCHERE</v>
          </cell>
        </row>
        <row r="15577">
          <cell r="F15577" t="str">
            <v>JONCHERES</v>
          </cell>
        </row>
        <row r="15578">
          <cell r="F15578" t="str">
            <v>JONCHERE-SAINT-MAURICE</v>
          </cell>
        </row>
        <row r="15579">
          <cell r="F15579" t="str">
            <v>JONCHEREY</v>
          </cell>
        </row>
        <row r="15580">
          <cell r="F15580" t="str">
            <v>JONCHERY</v>
          </cell>
        </row>
        <row r="15581">
          <cell r="F15581" t="str">
            <v>JONCHERY-SUR-SUIPPE</v>
          </cell>
        </row>
        <row r="15582">
          <cell r="F15582" t="str">
            <v>JONCHERY-SUR-VESLE</v>
          </cell>
        </row>
        <row r="15583">
          <cell r="F15583" t="str">
            <v>JONCOURT</v>
          </cell>
        </row>
        <row r="15584">
          <cell r="F15584" t="str">
            <v>JONCREUIL</v>
          </cell>
        </row>
        <row r="15585">
          <cell r="F15585" t="str">
            <v>JONCY</v>
          </cell>
        </row>
        <row r="15586">
          <cell r="F15586" t="str">
            <v>JONGIEUX</v>
          </cell>
        </row>
        <row r="15587">
          <cell r="F15587" t="str">
            <v>JONQUERETS-DE-LIVET</v>
          </cell>
        </row>
        <row r="15588">
          <cell r="F15588" t="str">
            <v>JONQUERETTES</v>
          </cell>
        </row>
        <row r="15589">
          <cell r="F15589" t="str">
            <v>JONQUERY</v>
          </cell>
        </row>
        <row r="15590">
          <cell r="F15590" t="str">
            <v>JONQUIERES</v>
          </cell>
        </row>
        <row r="15591">
          <cell r="F15591" t="str">
            <v>JONQUIERES</v>
          </cell>
        </row>
        <row r="15592">
          <cell r="F15592" t="str">
            <v>JONQUIERES</v>
          </cell>
        </row>
        <row r="15593">
          <cell r="F15593" t="str">
            <v>JONQUIERES</v>
          </cell>
        </row>
        <row r="15594">
          <cell r="F15594" t="str">
            <v>JONQUIERES</v>
          </cell>
        </row>
        <row r="15595">
          <cell r="F15595" t="str">
            <v>JONQUIERES-SAINT-VINCENT</v>
          </cell>
        </row>
        <row r="15596">
          <cell r="F15596" t="str">
            <v>JONS</v>
          </cell>
        </row>
        <row r="15597">
          <cell r="F15597" t="str">
            <v>JONVAL</v>
          </cell>
        </row>
        <row r="15598">
          <cell r="F15598" t="str">
            <v>JONVELLE</v>
          </cell>
        </row>
        <row r="15599">
          <cell r="F15599" t="str">
            <v>JONVILLE-EN-WOEVRE</v>
          </cell>
        </row>
        <row r="15600">
          <cell r="F15600" t="str">
            <v>JONZAC</v>
          </cell>
        </row>
        <row r="15601">
          <cell r="F15601" t="str">
            <v>JONZIER-EPAGNY</v>
          </cell>
        </row>
        <row r="15602">
          <cell r="F15602" t="str">
            <v>JONZIEUX</v>
          </cell>
        </row>
        <row r="15603">
          <cell r="F15603" t="str">
            <v>JOPPECOURT</v>
          </cell>
        </row>
        <row r="15604">
          <cell r="F15604" t="str">
            <v>JORT</v>
          </cell>
        </row>
        <row r="15605">
          <cell r="F15605" t="str">
            <v>JORXEY</v>
          </cell>
        </row>
        <row r="15606">
          <cell r="F15606" t="str">
            <v>JOSAT</v>
          </cell>
        </row>
        <row r="15607">
          <cell r="F15607" t="str">
            <v>JOSERAND</v>
          </cell>
        </row>
        <row r="15608">
          <cell r="F15608" t="str">
            <v>JOSNES</v>
          </cell>
        </row>
        <row r="15609">
          <cell r="F15609" t="str">
            <v>JOSSE</v>
          </cell>
        </row>
        <row r="15610">
          <cell r="F15610" t="str">
            <v>JOSSELIN</v>
          </cell>
        </row>
        <row r="15611">
          <cell r="F15611" t="str">
            <v>JOSSIGNY</v>
          </cell>
        </row>
        <row r="15612">
          <cell r="F15612" t="str">
            <v>JOUAC</v>
          </cell>
        </row>
        <row r="15613">
          <cell r="F15613" t="str">
            <v>JOUAIGNES</v>
          </cell>
        </row>
        <row r="15614">
          <cell r="F15614" t="str">
            <v>JOUANCY</v>
          </cell>
        </row>
        <row r="15615">
          <cell r="F15615" t="str">
            <v>JOUARRE</v>
          </cell>
        </row>
        <row r="15616">
          <cell r="F15616" t="str">
            <v>JOUARS-PONTCHARTRAIN</v>
          </cell>
        </row>
        <row r="15617">
          <cell r="F15617" t="str">
            <v>JOUAVILLE</v>
          </cell>
        </row>
        <row r="15618">
          <cell r="F15618" t="str">
            <v>JOUCAS</v>
          </cell>
        </row>
        <row r="15619">
          <cell r="F15619" t="str">
            <v>JOUCOU</v>
          </cell>
        </row>
        <row r="15620">
          <cell r="F15620" t="str">
            <v>JOUDES</v>
          </cell>
        </row>
        <row r="15621">
          <cell r="F15621" t="str">
            <v>JOUDREVILLE</v>
          </cell>
        </row>
        <row r="15622">
          <cell r="F15622" t="str">
            <v>JOUE-DU-BOIS</v>
          </cell>
        </row>
        <row r="15623">
          <cell r="F15623" t="str">
            <v>JOUE-DU-PLAIN</v>
          </cell>
        </row>
        <row r="15624">
          <cell r="F15624" t="str">
            <v>JOUE-EN-CHARNIE</v>
          </cell>
        </row>
        <row r="15625">
          <cell r="F15625" t="str">
            <v>JOUE-L'ABBE</v>
          </cell>
        </row>
        <row r="15626">
          <cell r="F15626" t="str">
            <v>JOUE-LES-TOURS</v>
          </cell>
        </row>
        <row r="15627">
          <cell r="F15627" t="str">
            <v>JOUE-SUR-ERDRE</v>
          </cell>
        </row>
        <row r="15628">
          <cell r="F15628" t="str">
            <v>JOUET-SUR-L'AUBOIS</v>
          </cell>
        </row>
        <row r="15629">
          <cell r="F15629" t="str">
            <v>JOUEY</v>
          </cell>
        </row>
        <row r="15630">
          <cell r="F15630" t="str">
            <v>JOUGNE</v>
          </cell>
        </row>
        <row r="15631">
          <cell r="F15631" t="str">
            <v>JOUHE</v>
          </cell>
        </row>
        <row r="15632">
          <cell r="F15632" t="str">
            <v>JOUHET</v>
          </cell>
        </row>
        <row r="15633">
          <cell r="F15633" t="str">
            <v>JOUILLAT</v>
          </cell>
        </row>
        <row r="15634">
          <cell r="F15634" t="str">
            <v>JOUQUES</v>
          </cell>
        </row>
        <row r="15635">
          <cell r="F15635" t="str">
            <v>JOUQUEVIEL</v>
          </cell>
        </row>
        <row r="15636">
          <cell r="F15636" t="str">
            <v>JOURGNAC</v>
          </cell>
        </row>
        <row r="15637">
          <cell r="F15637" t="str">
            <v>JOURNANS</v>
          </cell>
        </row>
        <row r="15638">
          <cell r="F15638" t="str">
            <v>JOURNET</v>
          </cell>
        </row>
        <row r="15639">
          <cell r="F15639" t="str">
            <v>JOURNIAC</v>
          </cell>
        </row>
        <row r="15640">
          <cell r="F15640" t="str">
            <v>JOURNY</v>
          </cell>
        </row>
        <row r="15641">
          <cell r="F15641" t="str">
            <v>JOURSAC</v>
          </cell>
        </row>
        <row r="15642">
          <cell r="F15642" t="str">
            <v>JOURS-EN-VAUX</v>
          </cell>
        </row>
        <row r="15643">
          <cell r="F15643" t="str">
            <v>JOURS-LES-BAIGNEUX</v>
          </cell>
        </row>
        <row r="15644">
          <cell r="F15644" t="str">
            <v>JOU-SOUS-MONJOU</v>
          </cell>
        </row>
        <row r="15645">
          <cell r="F15645" t="str">
            <v>JOUSSE</v>
          </cell>
        </row>
        <row r="15646">
          <cell r="F15646" t="str">
            <v>JOUVENCON</v>
          </cell>
        </row>
        <row r="15647">
          <cell r="F15647" t="str">
            <v>JOUX</v>
          </cell>
        </row>
        <row r="15648">
          <cell r="F15648" t="str">
            <v>JOUX-LA-VILLE</v>
          </cell>
        </row>
        <row r="15649">
          <cell r="F15649" t="str">
            <v>JOUY</v>
          </cell>
        </row>
        <row r="15650">
          <cell r="F15650" t="str">
            <v>JOUY</v>
          </cell>
        </row>
        <row r="15651">
          <cell r="F15651" t="str">
            <v>JOUY-AUX-ARCHES</v>
          </cell>
        </row>
        <row r="15652">
          <cell r="F15652" t="str">
            <v>JOUY-EN-ARGONNE</v>
          </cell>
        </row>
        <row r="15653">
          <cell r="F15653" t="str">
            <v>JOUY-EN-JOSAS</v>
          </cell>
        </row>
        <row r="15654">
          <cell r="F15654" t="str">
            <v>JOUY-EN-PITHIVERAIS</v>
          </cell>
        </row>
        <row r="15655">
          <cell r="F15655" t="str">
            <v>JOUY-LE-CHATEL</v>
          </cell>
        </row>
        <row r="15656">
          <cell r="F15656" t="str">
            <v>JOUY-LE-MOUTIER</v>
          </cell>
        </row>
        <row r="15657">
          <cell r="F15657" t="str">
            <v>JOUY-LE-POTIER</v>
          </cell>
        </row>
        <row r="15658">
          <cell r="F15658" t="str">
            <v>JOUY-LES-REIMS</v>
          </cell>
        </row>
        <row r="15659">
          <cell r="F15659" t="str">
            <v>JOUY-MAUVOISIN</v>
          </cell>
        </row>
        <row r="15660">
          <cell r="F15660" t="str">
            <v>JOUY-SOUS-THELLE</v>
          </cell>
        </row>
        <row r="15661">
          <cell r="F15661" t="str">
            <v>JOUY-SUR-EURE</v>
          </cell>
        </row>
        <row r="15662">
          <cell r="F15662" t="str">
            <v>JOUY-SUR-MORIN</v>
          </cell>
        </row>
        <row r="15663">
          <cell r="F15663" t="str">
            <v>JOYEUSE</v>
          </cell>
        </row>
        <row r="15664">
          <cell r="F15664" t="str">
            <v>JOYEUX</v>
          </cell>
        </row>
        <row r="15665">
          <cell r="F15665" t="str">
            <v>JOZE</v>
          </cell>
        </row>
        <row r="15666">
          <cell r="F15666" t="str">
            <v>JUAYE-MONDAYE</v>
          </cell>
        </row>
        <row r="15667">
          <cell r="F15667" t="str">
            <v>JUBAINVILLE</v>
          </cell>
        </row>
        <row r="15668">
          <cell r="F15668" t="str">
            <v>JUBAUDIERE</v>
          </cell>
        </row>
        <row r="15669">
          <cell r="F15669" t="str">
            <v>JU-BELLOC</v>
          </cell>
        </row>
        <row r="15670">
          <cell r="F15670" t="str">
            <v>JUBLAINS</v>
          </cell>
        </row>
        <row r="15671">
          <cell r="F15671" t="str">
            <v>JUCH</v>
          </cell>
        </row>
        <row r="15672">
          <cell r="F15672" t="str">
            <v>JUGAZAN</v>
          </cell>
        </row>
        <row r="15673">
          <cell r="F15673" t="str">
            <v>JUGEALS-NAZARETH</v>
          </cell>
        </row>
        <row r="15674">
          <cell r="F15674" t="str">
            <v>JUGON-LES-LACS</v>
          </cell>
        </row>
        <row r="15675">
          <cell r="F15675" t="str">
            <v>JUGY</v>
          </cell>
        </row>
        <row r="15676">
          <cell r="F15676" t="str">
            <v>JUICQ</v>
          </cell>
        </row>
        <row r="15677">
          <cell r="F15677" t="str">
            <v>JUIF</v>
          </cell>
        </row>
        <row r="15678">
          <cell r="F15678" t="str">
            <v>JUIGNAC</v>
          </cell>
        </row>
        <row r="15679">
          <cell r="F15679" t="str">
            <v>JUIGNE-DES-MOUTIERS</v>
          </cell>
        </row>
        <row r="15680">
          <cell r="F15680" t="str">
            <v>JUIGNE-SUR-LOIRE</v>
          </cell>
        </row>
        <row r="15681">
          <cell r="F15681" t="str">
            <v>JUIGNE-SUR-SARTHE</v>
          </cell>
        </row>
        <row r="15682">
          <cell r="F15682" t="str">
            <v>JUIGNETTES</v>
          </cell>
        </row>
        <row r="15683">
          <cell r="F15683" t="str">
            <v>JUILLAC</v>
          </cell>
        </row>
        <row r="15684">
          <cell r="F15684" t="str">
            <v>JUILLAC</v>
          </cell>
        </row>
        <row r="15685">
          <cell r="F15685" t="str">
            <v>JUILLAC</v>
          </cell>
        </row>
        <row r="15686">
          <cell r="F15686" t="str">
            <v>JUILLAC-LE-COQ</v>
          </cell>
        </row>
        <row r="15687">
          <cell r="F15687" t="str">
            <v>JUILLAGUET</v>
          </cell>
        </row>
        <row r="15688">
          <cell r="F15688" t="str">
            <v>JUILLAN</v>
          </cell>
        </row>
        <row r="15689">
          <cell r="F15689" t="str">
            <v>JUILLE</v>
          </cell>
        </row>
        <row r="15690">
          <cell r="F15690" t="str">
            <v>JUILLE</v>
          </cell>
        </row>
        <row r="15691">
          <cell r="F15691" t="str">
            <v>JUILLE</v>
          </cell>
        </row>
        <row r="15692">
          <cell r="F15692" t="str">
            <v>JUILLENAY</v>
          </cell>
        </row>
        <row r="15693">
          <cell r="F15693" t="str">
            <v>JUILLES</v>
          </cell>
        </row>
        <row r="15694">
          <cell r="F15694" t="str">
            <v>JUILLEY</v>
          </cell>
        </row>
        <row r="15695">
          <cell r="F15695" t="str">
            <v>JUILLY</v>
          </cell>
        </row>
        <row r="15696">
          <cell r="F15696" t="str">
            <v>JUILLY</v>
          </cell>
        </row>
        <row r="15697">
          <cell r="F15697" t="str">
            <v>JUJOLS</v>
          </cell>
        </row>
        <row r="15698">
          <cell r="F15698" t="str">
            <v>JUJURIEUX</v>
          </cell>
        </row>
        <row r="15699">
          <cell r="F15699" t="str">
            <v>JULIANGES</v>
          </cell>
        </row>
        <row r="15700">
          <cell r="F15700" t="str">
            <v>JULIENAS</v>
          </cell>
        </row>
        <row r="15701">
          <cell r="F15701" t="str">
            <v>JULIENNE</v>
          </cell>
        </row>
        <row r="15702">
          <cell r="F15702" t="str">
            <v>JULLIANGES</v>
          </cell>
        </row>
        <row r="15703">
          <cell r="F15703" t="str">
            <v>JULLIE</v>
          </cell>
        </row>
        <row r="15704">
          <cell r="F15704" t="str">
            <v>JULLOUVILLE</v>
          </cell>
        </row>
        <row r="15705">
          <cell r="F15705" t="str">
            <v>JULLY</v>
          </cell>
        </row>
        <row r="15706">
          <cell r="F15706" t="str">
            <v>JULLY-LES-BUXY</v>
          </cell>
        </row>
        <row r="15707">
          <cell r="F15707" t="str">
            <v>JULLY-SUR-SARCE</v>
          </cell>
        </row>
        <row r="15708">
          <cell r="F15708" t="str">
            <v>JULOS</v>
          </cell>
        </row>
        <row r="15709">
          <cell r="F15709" t="str">
            <v>JULVECOURT</v>
          </cell>
        </row>
        <row r="15710">
          <cell r="F15710" t="str">
            <v>JUMEAUVILLE</v>
          </cell>
        </row>
        <row r="15711">
          <cell r="F15711" t="str">
            <v>JUMEAUX</v>
          </cell>
        </row>
        <row r="15712">
          <cell r="F15712" t="str">
            <v>JUMEL</v>
          </cell>
        </row>
        <row r="15713">
          <cell r="F15713" t="str">
            <v>JUMELLES</v>
          </cell>
        </row>
        <row r="15714">
          <cell r="F15714" t="str">
            <v>JUMELLIERE</v>
          </cell>
        </row>
        <row r="15715">
          <cell r="F15715" t="str">
            <v>JUMENCOURT</v>
          </cell>
        </row>
        <row r="15716">
          <cell r="F15716" t="str">
            <v>JUMIEGES</v>
          </cell>
        </row>
        <row r="15717">
          <cell r="F15717" t="str">
            <v>JUMIGNY</v>
          </cell>
        </row>
        <row r="15718">
          <cell r="F15718" t="str">
            <v>JUMILHAC-LE-GRAND</v>
          </cell>
        </row>
        <row r="15719">
          <cell r="F15719" t="str">
            <v>JUNAS</v>
          </cell>
        </row>
        <row r="15720">
          <cell r="F15720" t="str">
            <v>JUNAY</v>
          </cell>
        </row>
        <row r="15721">
          <cell r="F15721" t="str">
            <v>JUNCALAS</v>
          </cell>
        </row>
        <row r="15722">
          <cell r="F15722" t="str">
            <v>JUNGHOLTZ</v>
          </cell>
        </row>
        <row r="15723">
          <cell r="F15723" t="str">
            <v>JUNHAC</v>
          </cell>
        </row>
        <row r="15724">
          <cell r="F15724" t="str">
            <v>JUNIES</v>
          </cell>
        </row>
        <row r="15725">
          <cell r="F15725" t="str">
            <v>JUNIVILLE</v>
          </cell>
        </row>
        <row r="15726">
          <cell r="F15726" t="str">
            <v>JUPILLES</v>
          </cell>
        </row>
        <row r="15727">
          <cell r="F15727" t="str">
            <v>JURANCON</v>
          </cell>
        </row>
        <row r="15728">
          <cell r="F15728" t="str">
            <v>JURANVILLE</v>
          </cell>
        </row>
        <row r="15729">
          <cell r="F15729" t="str">
            <v>JURE</v>
          </cell>
        </row>
        <row r="15730">
          <cell r="F15730" t="str">
            <v>JURIGNAC</v>
          </cell>
        </row>
        <row r="15731">
          <cell r="F15731" t="str">
            <v>JURQUES</v>
          </cell>
        </row>
        <row r="15732">
          <cell r="F15732" t="str">
            <v>JURVIELLE</v>
          </cell>
        </row>
        <row r="15733">
          <cell r="F15733" t="str">
            <v>JURY</v>
          </cell>
        </row>
        <row r="15734">
          <cell r="F15734" t="str">
            <v>JUSCORPS</v>
          </cell>
        </row>
        <row r="15735">
          <cell r="F15735" t="str">
            <v>JUSIX</v>
          </cell>
        </row>
        <row r="15736">
          <cell r="F15736" t="str">
            <v>JUSSAC</v>
          </cell>
        </row>
        <row r="15737">
          <cell r="F15737" t="str">
            <v>JUSSARUPT</v>
          </cell>
        </row>
        <row r="15738">
          <cell r="F15738" t="str">
            <v>JUSSAS</v>
          </cell>
        </row>
        <row r="15739">
          <cell r="F15739" t="str">
            <v>JUSSECOURT-MINECOURT</v>
          </cell>
        </row>
        <row r="15740">
          <cell r="F15740" t="str">
            <v>JUSSEY</v>
          </cell>
        </row>
        <row r="15741">
          <cell r="F15741" t="str">
            <v>JUSSY</v>
          </cell>
        </row>
        <row r="15742">
          <cell r="F15742" t="str">
            <v>JUSSY</v>
          </cell>
        </row>
        <row r="15743">
          <cell r="F15743" t="str">
            <v>JUSSY</v>
          </cell>
        </row>
        <row r="15744">
          <cell r="F15744" t="str">
            <v>JUSSY-CHAMPAGNE</v>
          </cell>
        </row>
        <row r="15745">
          <cell r="F15745" t="str">
            <v>JUSSY-LE-CHAUDRIER</v>
          </cell>
        </row>
        <row r="15746">
          <cell r="F15746" t="str">
            <v>JUSTIAN</v>
          </cell>
        </row>
        <row r="15747">
          <cell r="F15747" t="str">
            <v>JUSTINE-HERBIGNY</v>
          </cell>
        </row>
        <row r="15748">
          <cell r="F15748" t="str">
            <v>JUSTINIAC</v>
          </cell>
        </row>
        <row r="15749">
          <cell r="F15749" t="str">
            <v>JUTIGNY</v>
          </cell>
        </row>
        <row r="15750">
          <cell r="F15750" t="str">
            <v>JUVAINCOURT</v>
          </cell>
        </row>
        <row r="15751">
          <cell r="F15751" t="str">
            <v>JUVANCOURT</v>
          </cell>
        </row>
        <row r="15752">
          <cell r="F15752" t="str">
            <v>JUVANZE</v>
          </cell>
        </row>
        <row r="15753">
          <cell r="F15753" t="str">
            <v>JUVARDEIL</v>
          </cell>
        </row>
        <row r="15754">
          <cell r="F15754" t="str">
            <v>JUVELIZE</v>
          </cell>
        </row>
        <row r="15755">
          <cell r="F15755" t="str">
            <v>JUVIGNAC</v>
          </cell>
        </row>
        <row r="15756">
          <cell r="F15756" t="str">
            <v>JUVIGNE</v>
          </cell>
        </row>
        <row r="15757">
          <cell r="F15757" t="str">
            <v>JUVIGNIES</v>
          </cell>
        </row>
        <row r="15758">
          <cell r="F15758" t="str">
            <v>JUVIGNY</v>
          </cell>
        </row>
        <row r="15759">
          <cell r="F15759" t="str">
            <v>JUVIGNY</v>
          </cell>
        </row>
        <row r="15760">
          <cell r="F15760" t="str">
            <v>JUVIGNY</v>
          </cell>
        </row>
        <row r="15761">
          <cell r="F15761" t="str">
            <v>JUVIGNY-EN-PERTHOIS</v>
          </cell>
        </row>
        <row r="15762">
          <cell r="F15762" t="str">
            <v>JUVIGNY-LE-TERTRE</v>
          </cell>
        </row>
        <row r="15763">
          <cell r="F15763" t="str">
            <v>JUVIGNY-SOUS-ANDAINE</v>
          </cell>
        </row>
        <row r="15764">
          <cell r="F15764" t="str">
            <v>JUVIGNY-SUR-LOISON</v>
          </cell>
        </row>
        <row r="15765">
          <cell r="F15765" t="str">
            <v>JUVIGNY-SUR-ORNE</v>
          </cell>
        </row>
        <row r="15766">
          <cell r="F15766" t="str">
            <v>JUVIGNY-SUR-SEULLES</v>
          </cell>
        </row>
        <row r="15767">
          <cell r="F15767" t="str">
            <v>JUVILLE</v>
          </cell>
        </row>
        <row r="15768">
          <cell r="F15768" t="str">
            <v>JUVINAS</v>
          </cell>
        </row>
        <row r="15769">
          <cell r="F15769" t="str">
            <v>JUVINCOURT-ET-DAMARY</v>
          </cell>
        </row>
        <row r="15770">
          <cell r="F15770" t="str">
            <v>JUVISY-SUR-ORGE</v>
          </cell>
        </row>
        <row r="15771">
          <cell r="F15771" t="str">
            <v>JUVRECOURT</v>
          </cell>
        </row>
        <row r="15772">
          <cell r="F15772" t="str">
            <v>JUXUE</v>
          </cell>
        </row>
        <row r="15773">
          <cell r="F15773" t="str">
            <v>JUZANVIGNY</v>
          </cell>
        </row>
        <row r="15774">
          <cell r="F15774" t="str">
            <v>JUZENNECOURT</v>
          </cell>
        </row>
        <row r="15775">
          <cell r="F15775" t="str">
            <v>JUZES</v>
          </cell>
        </row>
        <row r="15776">
          <cell r="F15776" t="str">
            <v>JUZET-DE-LUCHON</v>
          </cell>
        </row>
        <row r="15777">
          <cell r="F15777" t="str">
            <v>JUZET-D'IZAUT</v>
          </cell>
        </row>
        <row r="15778">
          <cell r="F15778" t="str">
            <v>JUZIERS</v>
          </cell>
        </row>
        <row r="15779">
          <cell r="F15779" t="str">
            <v>KALHAUSEN</v>
          </cell>
        </row>
        <row r="15780">
          <cell r="F15780" t="str">
            <v>KALTENHOUSE</v>
          </cell>
        </row>
        <row r="15781">
          <cell r="F15781" t="str">
            <v>KANFEN</v>
          </cell>
        </row>
        <row r="15782">
          <cell r="F15782" t="str">
            <v>KAPPELEN</v>
          </cell>
        </row>
        <row r="15783">
          <cell r="F15783" t="str">
            <v>KAPPELKINGER</v>
          </cell>
        </row>
        <row r="15784">
          <cell r="F15784" t="str">
            <v>KATZENTHAL</v>
          </cell>
        </row>
        <row r="15785">
          <cell r="F15785" t="str">
            <v>KAUFFENHEIM</v>
          </cell>
        </row>
        <row r="15786">
          <cell r="F15786" t="str">
            <v>KAYSERSBERG</v>
          </cell>
        </row>
        <row r="15787">
          <cell r="F15787" t="str">
            <v>KEDANGE-SUR-CANNER</v>
          </cell>
        </row>
        <row r="15788">
          <cell r="F15788" t="str">
            <v>KEFFENACH</v>
          </cell>
        </row>
        <row r="15789">
          <cell r="F15789" t="str">
            <v>KEMBS</v>
          </cell>
        </row>
        <row r="15790">
          <cell r="F15790" t="str">
            <v>KEMPLICH</v>
          </cell>
        </row>
        <row r="15791">
          <cell r="F15791" t="str">
            <v>KERBACH</v>
          </cell>
        </row>
        <row r="15792">
          <cell r="F15792" t="str">
            <v>KERBORS</v>
          </cell>
        </row>
        <row r="15793">
          <cell r="F15793" t="str">
            <v>KERFOT</v>
          </cell>
        </row>
        <row r="15794">
          <cell r="F15794" t="str">
            <v>KERFOURN</v>
          </cell>
        </row>
        <row r="15795">
          <cell r="F15795" t="str">
            <v>KERGLOFF</v>
          </cell>
        </row>
        <row r="15796">
          <cell r="F15796" t="str">
            <v>KERGRIST</v>
          </cell>
        </row>
        <row r="15797">
          <cell r="F15797" t="str">
            <v>KERGRIST-MOELOU</v>
          </cell>
        </row>
        <row r="15798">
          <cell r="F15798" t="str">
            <v>KERIEN</v>
          </cell>
        </row>
        <row r="15799">
          <cell r="F15799" t="str">
            <v>KERLAZ</v>
          </cell>
        </row>
        <row r="15800">
          <cell r="F15800" t="str">
            <v>KERLING-LES-SIERCK</v>
          </cell>
        </row>
        <row r="15801">
          <cell r="F15801" t="str">
            <v>KERLOUAN</v>
          </cell>
        </row>
        <row r="15802">
          <cell r="F15802" t="str">
            <v>KERMARIA-SULARD</v>
          </cell>
        </row>
        <row r="15803">
          <cell r="F15803" t="str">
            <v>KERMOROC'H</v>
          </cell>
        </row>
        <row r="15804">
          <cell r="F15804" t="str">
            <v>KERNASCLEDEN</v>
          </cell>
        </row>
        <row r="15805">
          <cell r="F15805" t="str">
            <v>KERNILIS</v>
          </cell>
        </row>
        <row r="15806">
          <cell r="F15806" t="str">
            <v>KERNOUES</v>
          </cell>
        </row>
        <row r="15807">
          <cell r="F15807" t="str">
            <v>KERPERT</v>
          </cell>
        </row>
        <row r="15808">
          <cell r="F15808" t="str">
            <v>KERPRICH-AUX-BOIS</v>
          </cell>
        </row>
        <row r="15809">
          <cell r="F15809" t="str">
            <v>KERSAINT-PLABENNEC</v>
          </cell>
        </row>
        <row r="15810">
          <cell r="F15810" t="str">
            <v>KERTZFELD</v>
          </cell>
        </row>
        <row r="15811">
          <cell r="F15811" t="str">
            <v>KERVIGNAC</v>
          </cell>
        </row>
        <row r="15812">
          <cell r="F15812" t="str">
            <v>KESKASTEL</v>
          </cell>
        </row>
        <row r="15813">
          <cell r="F15813" t="str">
            <v>KESSELDORF</v>
          </cell>
        </row>
        <row r="15814">
          <cell r="F15814" t="str">
            <v>KIENHEIM</v>
          </cell>
        </row>
        <row r="15815">
          <cell r="F15815" t="str">
            <v>KIENTZHEIM</v>
          </cell>
        </row>
        <row r="15816">
          <cell r="F15816" t="str">
            <v>KIFFIS</v>
          </cell>
        </row>
        <row r="15817">
          <cell r="F15817" t="str">
            <v>KILLEM</v>
          </cell>
        </row>
        <row r="15818">
          <cell r="F15818" t="str">
            <v>KILSTETT</v>
          </cell>
        </row>
        <row r="15819">
          <cell r="F15819" t="str">
            <v>KINDWILLER</v>
          </cell>
        </row>
        <row r="15820">
          <cell r="F15820" t="str">
            <v>KINGERSHEIM</v>
          </cell>
        </row>
        <row r="15821">
          <cell r="F15821" t="str">
            <v>KINTZHEIM</v>
          </cell>
        </row>
        <row r="15822">
          <cell r="F15822" t="str">
            <v>KIRCHBERG</v>
          </cell>
        </row>
        <row r="15823">
          <cell r="F15823" t="str">
            <v>KIRCHHEIM</v>
          </cell>
        </row>
        <row r="15824">
          <cell r="F15824" t="str">
            <v>KIRRBERG</v>
          </cell>
        </row>
        <row r="15825">
          <cell r="F15825" t="str">
            <v>KIRRWILLER-BOSSELSHAUSEN</v>
          </cell>
        </row>
        <row r="15826">
          <cell r="F15826" t="str">
            <v>KIRSCH-LES-SIERCK</v>
          </cell>
        </row>
        <row r="15827">
          <cell r="F15827" t="str">
            <v>KIRSCHNAUMEN</v>
          </cell>
        </row>
        <row r="15828">
          <cell r="F15828" t="str">
            <v>KIRVILLER</v>
          </cell>
        </row>
        <row r="15829">
          <cell r="F15829" t="str">
            <v>KLANG</v>
          </cell>
        </row>
        <row r="15830">
          <cell r="F15830" t="str">
            <v>KLEINGOEFT</v>
          </cell>
        </row>
        <row r="15831">
          <cell r="F15831" t="str">
            <v>KNOERINGUE</v>
          </cell>
        </row>
        <row r="15832">
          <cell r="F15832" t="str">
            <v>KNOERSHEIM</v>
          </cell>
        </row>
        <row r="15833">
          <cell r="F15833" t="str">
            <v>KNUTANGE</v>
          </cell>
        </row>
        <row r="15834">
          <cell r="F15834" t="str">
            <v>KOENIGSMACKER</v>
          </cell>
        </row>
        <row r="15835">
          <cell r="F15835" t="str">
            <v>KOESTLACH</v>
          </cell>
        </row>
        <row r="15836">
          <cell r="F15836" t="str">
            <v>KOETZINGUE</v>
          </cell>
        </row>
        <row r="15837">
          <cell r="F15837" t="str">
            <v>KOEUR-LA-GRANDE</v>
          </cell>
        </row>
        <row r="15838">
          <cell r="F15838" t="str">
            <v>KOEUR-LA-PETITE</v>
          </cell>
        </row>
        <row r="15839">
          <cell r="F15839" t="str">
            <v>KOGENHEIM</v>
          </cell>
        </row>
        <row r="15840">
          <cell r="F15840" t="str">
            <v>KOLBSHEIM</v>
          </cell>
        </row>
        <row r="15841">
          <cell r="F15841" t="str">
            <v>KOUROU</v>
          </cell>
        </row>
        <row r="15842">
          <cell r="F15842" t="str">
            <v>KRAUTERGERSHEIM</v>
          </cell>
        </row>
        <row r="15843">
          <cell r="F15843" t="str">
            <v>KRAUTWILLER</v>
          </cell>
        </row>
        <row r="15844">
          <cell r="F15844" t="str">
            <v>KREMLIN-BICETRE</v>
          </cell>
        </row>
        <row r="15845">
          <cell r="F15845" t="str">
            <v>KRIEGSHEIM</v>
          </cell>
        </row>
        <row r="15846">
          <cell r="F15846" t="str">
            <v>KRUTH</v>
          </cell>
        </row>
        <row r="15847">
          <cell r="F15847" t="str">
            <v>KUNHEIM</v>
          </cell>
        </row>
        <row r="15848">
          <cell r="F15848" t="str">
            <v>KUNTZIG</v>
          </cell>
        </row>
        <row r="15849">
          <cell r="F15849" t="str">
            <v>KURTZENHOUSE</v>
          </cell>
        </row>
        <row r="15850">
          <cell r="F15850" t="str">
            <v>KUTTOLSHEIM</v>
          </cell>
        </row>
        <row r="15851">
          <cell r="F15851" t="str">
            <v>KUTZENHAUSEN</v>
          </cell>
        </row>
        <row r="15852">
          <cell r="F15852" t="str">
            <v>LAA-MONDRANS</v>
          </cell>
        </row>
        <row r="15853">
          <cell r="F15853" t="str">
            <v>LAAS</v>
          </cell>
        </row>
        <row r="15854">
          <cell r="F15854" t="str">
            <v>LAAS</v>
          </cell>
        </row>
        <row r="15855">
          <cell r="F15855" t="str">
            <v>LAAS</v>
          </cell>
        </row>
        <row r="15856">
          <cell r="F15856" t="str">
            <v>LABALME</v>
          </cell>
        </row>
        <row r="15857">
          <cell r="F15857" t="str">
            <v>LABARDE</v>
          </cell>
        </row>
        <row r="15858">
          <cell r="F15858" t="str">
            <v>LABAROCHE</v>
          </cell>
        </row>
        <row r="15859">
          <cell r="F15859" t="str">
            <v>LABARRERE</v>
          </cell>
        </row>
        <row r="15860">
          <cell r="F15860" t="str">
            <v>LABARTHE</v>
          </cell>
        </row>
        <row r="15861">
          <cell r="F15861" t="str">
            <v>LABARTHE</v>
          </cell>
        </row>
        <row r="15862">
          <cell r="F15862" t="str">
            <v>LABARTHE-BLEYS</v>
          </cell>
        </row>
        <row r="15863">
          <cell r="F15863" t="str">
            <v>LABARTHE-INARD</v>
          </cell>
        </row>
        <row r="15864">
          <cell r="F15864" t="str">
            <v>LABARTHE-RIVIERE</v>
          </cell>
        </row>
        <row r="15865">
          <cell r="F15865" t="str">
            <v>LABARTHE-SUR-LEZE</v>
          </cell>
        </row>
        <row r="15866">
          <cell r="F15866" t="str">
            <v>LABARTHETE</v>
          </cell>
        </row>
        <row r="15867">
          <cell r="F15867" t="str">
            <v>LABASSERE</v>
          </cell>
        </row>
        <row r="15868">
          <cell r="F15868" t="str">
            <v>LABASTIDE</v>
          </cell>
        </row>
        <row r="15869">
          <cell r="F15869" t="str">
            <v>LABASTIDE-BEAUVOIR</v>
          </cell>
        </row>
        <row r="15870">
          <cell r="F15870" t="str">
            <v>LABASTIDE-CASTEL-AMOUROUX</v>
          </cell>
        </row>
        <row r="15871">
          <cell r="F15871" t="str">
            <v>LABASTIDE-CEZERACQ</v>
          </cell>
        </row>
        <row r="15872">
          <cell r="F15872" t="str">
            <v>LABASTIDE-CHALOSSE</v>
          </cell>
        </row>
        <row r="15873">
          <cell r="F15873" t="str">
            <v>LABASTIDE-CLERMONT</v>
          </cell>
        </row>
        <row r="15874">
          <cell r="F15874" t="str">
            <v>LABASTIDE-D'ANJOU</v>
          </cell>
        </row>
        <row r="15875">
          <cell r="F15875" t="str">
            <v>LABASTIDE-D'ARMAGNAC</v>
          </cell>
        </row>
        <row r="15876">
          <cell r="F15876" t="str">
            <v>LABASTIDE-DE-LEVIS</v>
          </cell>
        </row>
        <row r="15877">
          <cell r="F15877" t="str">
            <v>LABASTIDE-DENAT</v>
          </cell>
        </row>
        <row r="15878">
          <cell r="F15878" t="str">
            <v>LABASTIDE-DE-PENNE</v>
          </cell>
        </row>
        <row r="15879">
          <cell r="F15879" t="str">
            <v>LABASTIDE-DE-VIRAC</v>
          </cell>
        </row>
        <row r="15880">
          <cell r="F15880" t="str">
            <v>LABASTIDE-DU-HAUT-MONT</v>
          </cell>
        </row>
        <row r="15881">
          <cell r="F15881" t="str">
            <v>LABASTIDE-DU-TEMPLE</v>
          </cell>
        </row>
        <row r="15882">
          <cell r="F15882" t="str">
            <v>LABASTIDE-DU-VERT</v>
          </cell>
        </row>
        <row r="15883">
          <cell r="F15883" t="str">
            <v>LABASTIDE-EN-VAL</v>
          </cell>
        </row>
        <row r="15884">
          <cell r="F15884" t="str">
            <v>LABASTIDE-ESPARBAIRENQUE</v>
          </cell>
        </row>
        <row r="15885">
          <cell r="F15885" t="str">
            <v>LABASTIDE-GABAUSSE</v>
          </cell>
        </row>
        <row r="15886">
          <cell r="F15886" t="str">
            <v>LABASTIDE-MARNHAC</v>
          </cell>
        </row>
        <row r="15887">
          <cell r="F15887" t="str">
            <v>LABASTIDE-MONREJEAU</v>
          </cell>
        </row>
        <row r="15888">
          <cell r="F15888" t="str">
            <v>LABASTIDE-MURAT</v>
          </cell>
        </row>
        <row r="15889">
          <cell r="F15889" t="str">
            <v>LABASTIDE-PAUMES</v>
          </cell>
        </row>
        <row r="15890">
          <cell r="F15890" t="str">
            <v>LABASTIDE-ROUAIROUX</v>
          </cell>
        </row>
        <row r="15891">
          <cell r="F15891" t="str">
            <v>LABASTIDE-SAINT-GEORGES</v>
          </cell>
        </row>
        <row r="15892">
          <cell r="F15892" t="str">
            <v>LABASTIDE-SAINT-PIERRE</v>
          </cell>
        </row>
        <row r="15893">
          <cell r="F15893" t="str">
            <v>LABASTIDE-SAINT-SERNIN</v>
          </cell>
        </row>
        <row r="15894">
          <cell r="F15894" t="str">
            <v>LABASTIDE-SAVES</v>
          </cell>
        </row>
        <row r="15895">
          <cell r="F15895" t="str">
            <v>LABASTIDE-SUR-BESORGUES</v>
          </cell>
        </row>
        <row r="15896">
          <cell r="F15896" t="str">
            <v>LABASTIDETTE</v>
          </cell>
        </row>
        <row r="15897">
          <cell r="F15897" t="str">
            <v>LABASTIDE-VILLEFRANCHE</v>
          </cell>
        </row>
        <row r="15898">
          <cell r="F15898" t="str">
            <v>LABATHUDE</v>
          </cell>
        </row>
        <row r="15899">
          <cell r="F15899" t="str">
            <v>LABATIE-D'ANDAURE</v>
          </cell>
        </row>
        <row r="15900">
          <cell r="F15900" t="str">
            <v>LABATMALE</v>
          </cell>
        </row>
        <row r="15901">
          <cell r="F15901" t="str">
            <v>LABATUT</v>
          </cell>
        </row>
        <row r="15902">
          <cell r="F15902" t="str">
            <v>LABATUT</v>
          </cell>
        </row>
        <row r="15903">
          <cell r="F15903" t="str">
            <v>LABATUT</v>
          </cell>
        </row>
        <row r="15904">
          <cell r="F15904" t="str">
            <v>LABATUT-RIVIERE</v>
          </cell>
        </row>
        <row r="15905">
          <cell r="F15905" t="str">
            <v>LABBEVILLE</v>
          </cell>
        </row>
        <row r="15906">
          <cell r="F15906" t="str">
            <v>LABEAUME</v>
          </cell>
        </row>
        <row r="15907">
          <cell r="F15907" t="str">
            <v>LABECEDE-LAURAGAIS</v>
          </cell>
        </row>
        <row r="15908">
          <cell r="F15908" t="str">
            <v>LABEGE</v>
          </cell>
        </row>
        <row r="15909">
          <cell r="F15909" t="str">
            <v>LABEGUDE</v>
          </cell>
        </row>
        <row r="15910">
          <cell r="F15910" t="str">
            <v>LABEJAN</v>
          </cell>
        </row>
        <row r="15911">
          <cell r="F15911" t="str">
            <v>LABENNE</v>
          </cell>
        </row>
        <row r="15912">
          <cell r="F15912" t="str">
            <v>LABERGEMENT-DU-NAVOIS</v>
          </cell>
        </row>
        <row r="15913">
          <cell r="F15913" t="str">
            <v>LABERGEMENT-FOIGNEY</v>
          </cell>
        </row>
        <row r="15914">
          <cell r="F15914" t="str">
            <v>LABERGEMENT-LES-AUXONNE</v>
          </cell>
        </row>
        <row r="15915">
          <cell r="F15915" t="str">
            <v>LABERGEMENT-LES-SEURRE</v>
          </cell>
        </row>
        <row r="15916">
          <cell r="F15916" t="str">
            <v>LABERGEMENT-SAINTE-MARIE</v>
          </cell>
        </row>
        <row r="15917">
          <cell r="F15917" t="str">
            <v>LABERLIERE</v>
          </cell>
        </row>
        <row r="15918">
          <cell r="F15918" t="str">
            <v>LABESCAU</v>
          </cell>
        </row>
        <row r="15919">
          <cell r="F15919" t="str">
            <v>LABESSERETTE</v>
          </cell>
        </row>
        <row r="15920">
          <cell r="F15920" t="str">
            <v>LABESSETTE</v>
          </cell>
        </row>
        <row r="15921">
          <cell r="F15921" t="str">
            <v>LABESSIERE-CANDEIL</v>
          </cell>
        </row>
        <row r="15922">
          <cell r="F15922" t="str">
            <v>LABETS-BISCAY</v>
          </cell>
        </row>
        <row r="15923">
          <cell r="F15923" t="str">
            <v>LABEUVILLE</v>
          </cell>
        </row>
        <row r="15924">
          <cell r="F15924" t="str">
            <v>LABEUVRIERE</v>
          </cell>
        </row>
        <row r="15925">
          <cell r="F15925" t="str">
            <v>LABEYRIE</v>
          </cell>
        </row>
        <row r="15926">
          <cell r="F15926" t="str">
            <v>LABLACHERE</v>
          </cell>
        </row>
        <row r="15927">
          <cell r="F15927" t="str">
            <v>LABOISSIERE-EN-SANTERRE</v>
          </cell>
        </row>
        <row r="15928">
          <cell r="F15928" t="str">
            <v>LABOISSIERE-EN-THELLE</v>
          </cell>
        </row>
        <row r="15929">
          <cell r="F15929" t="str">
            <v>LABORDE</v>
          </cell>
        </row>
        <row r="15930">
          <cell r="F15930" t="str">
            <v>LABOREL</v>
          </cell>
        </row>
        <row r="15931">
          <cell r="F15931" t="str">
            <v>LABOSSE</v>
          </cell>
        </row>
        <row r="15932">
          <cell r="F15932" t="str">
            <v>LABOUHEYRE</v>
          </cell>
        </row>
        <row r="15933">
          <cell r="F15933" t="str">
            <v>LABOULBENE</v>
          </cell>
        </row>
        <row r="15934">
          <cell r="F15934" t="str">
            <v>LABOULE</v>
          </cell>
        </row>
        <row r="15935">
          <cell r="F15935" t="str">
            <v>LABOUQUERIE</v>
          </cell>
        </row>
        <row r="15936">
          <cell r="F15936" t="str">
            <v>LABOURGADE</v>
          </cell>
        </row>
        <row r="15937">
          <cell r="F15937" t="str">
            <v>LABOURSE</v>
          </cell>
        </row>
        <row r="15938">
          <cell r="F15938" t="str">
            <v>LABOUTARIE</v>
          </cell>
        </row>
        <row r="15939">
          <cell r="F15939" t="str">
            <v>LABRETONIE</v>
          </cell>
        </row>
        <row r="15940">
          <cell r="F15940" t="str">
            <v>LABRIHE</v>
          </cell>
        </row>
        <row r="15941">
          <cell r="F15941" t="str">
            <v>LABRIT</v>
          </cell>
        </row>
        <row r="15942">
          <cell r="F15942" t="str">
            <v>LABROQUERE</v>
          </cell>
        </row>
        <row r="15943">
          <cell r="F15943" t="str">
            <v>LABROSSE</v>
          </cell>
        </row>
        <row r="15944">
          <cell r="F15944" t="str">
            <v>LABROUSSE</v>
          </cell>
        </row>
        <row r="15945">
          <cell r="F15945" t="str">
            <v>LABROYE</v>
          </cell>
        </row>
        <row r="15946">
          <cell r="F15946" t="str">
            <v>LABRUGUIERE</v>
          </cell>
        </row>
        <row r="15947">
          <cell r="F15947" t="str">
            <v>LABRUYERE</v>
          </cell>
        </row>
        <row r="15948">
          <cell r="F15948" t="str">
            <v>LABRUYERE</v>
          </cell>
        </row>
        <row r="15949">
          <cell r="F15949" t="str">
            <v>LABRUYERE-DORSA</v>
          </cell>
        </row>
        <row r="15950">
          <cell r="F15950" t="str">
            <v>LABRY</v>
          </cell>
        </row>
        <row r="15951">
          <cell r="F15951" t="str">
            <v>LABURGADE</v>
          </cell>
        </row>
        <row r="15952">
          <cell r="F15952" t="str">
            <v>LACABAREDE</v>
          </cell>
        </row>
        <row r="15953">
          <cell r="F15953" t="str">
            <v>LACADEE</v>
          </cell>
        </row>
        <row r="15954">
          <cell r="F15954" t="str">
            <v>LACAJUNTE</v>
          </cell>
        </row>
        <row r="15955">
          <cell r="F15955" t="str">
            <v>LACALM</v>
          </cell>
        </row>
        <row r="15956">
          <cell r="F15956" t="str">
            <v>LACAM-D'OURCET</v>
          </cell>
        </row>
        <row r="15957">
          <cell r="F15957" t="str">
            <v>LACANAU</v>
          </cell>
        </row>
        <row r="15958">
          <cell r="F15958" t="str">
            <v>LACANCHE</v>
          </cell>
        </row>
        <row r="15959">
          <cell r="F15959" t="str">
            <v>LACAPELLE-BARRES</v>
          </cell>
        </row>
        <row r="15960">
          <cell r="F15960" t="str">
            <v>LACAPELLE-BIRON</v>
          </cell>
        </row>
        <row r="15961">
          <cell r="F15961" t="str">
            <v>LACAPELLE-CABANAC</v>
          </cell>
        </row>
        <row r="15962">
          <cell r="F15962" t="str">
            <v>LACAPELLE-DEL-FRAISSE</v>
          </cell>
        </row>
        <row r="15963">
          <cell r="F15963" t="str">
            <v>LACAPELLE-LIVRON</v>
          </cell>
        </row>
        <row r="15964">
          <cell r="F15964" t="str">
            <v>LACAPELLE-MARIVAL</v>
          </cell>
        </row>
        <row r="15965">
          <cell r="F15965" t="str">
            <v>LACAPELLE-PINET</v>
          </cell>
        </row>
        <row r="15966">
          <cell r="F15966" t="str">
            <v>LACAPELLE-SEGALAR</v>
          </cell>
        </row>
        <row r="15967">
          <cell r="F15967" t="str">
            <v>LACAPELLE-VIESCAMP</v>
          </cell>
        </row>
        <row r="15968">
          <cell r="F15968" t="str">
            <v>LACARRE</v>
          </cell>
        </row>
        <row r="15969">
          <cell r="F15969" t="str">
            <v>LACARRY-ARHAN-CHARRITTE-DE-HAUT</v>
          </cell>
        </row>
        <row r="15970">
          <cell r="F15970" t="str">
            <v>LACASSAGNE</v>
          </cell>
        </row>
        <row r="15971">
          <cell r="F15971" t="str">
            <v>LACAUGNE</v>
          </cell>
        </row>
        <row r="15972">
          <cell r="F15972" t="str">
            <v>LACAUNE</v>
          </cell>
        </row>
        <row r="15973">
          <cell r="F15973" t="str">
            <v>LACAUSSADE</v>
          </cell>
        </row>
        <row r="15974">
          <cell r="F15974" t="str">
            <v>LACAVE</v>
          </cell>
        </row>
        <row r="15975">
          <cell r="F15975" t="str">
            <v>LACAVE</v>
          </cell>
        </row>
        <row r="15976">
          <cell r="F15976" t="str">
            <v>LACAZE</v>
          </cell>
        </row>
        <row r="15977">
          <cell r="F15977" t="str">
            <v>LAC-DES-ROUGES-TRUITES</v>
          </cell>
        </row>
        <row r="15978">
          <cell r="F15978" t="str">
            <v>LAC-D'ISSARLES</v>
          </cell>
        </row>
        <row r="15979">
          <cell r="F15979" t="str">
            <v>LACELLE</v>
          </cell>
        </row>
        <row r="15980">
          <cell r="F15980" t="str">
            <v>LACENAS</v>
          </cell>
        </row>
        <row r="15981">
          <cell r="F15981" t="str">
            <v>LACEPEDE</v>
          </cell>
        </row>
        <row r="15982">
          <cell r="F15982" t="str">
            <v>LACHAISE</v>
          </cell>
        </row>
        <row r="15983">
          <cell r="F15983" t="str">
            <v>LACHALADE</v>
          </cell>
        </row>
        <row r="15984">
          <cell r="F15984" t="str">
            <v>LACHAMBRE</v>
          </cell>
        </row>
        <row r="15985">
          <cell r="F15985" t="str">
            <v>LACHAMP</v>
          </cell>
        </row>
        <row r="15986">
          <cell r="F15986" t="str">
            <v>LACHAMP-RAPHAEL</v>
          </cell>
        </row>
        <row r="15987">
          <cell r="F15987" t="str">
            <v>LACHAPELLE</v>
          </cell>
        </row>
        <row r="15988">
          <cell r="F15988" t="str">
            <v>LACHAPELLE</v>
          </cell>
        </row>
        <row r="15989">
          <cell r="F15989" t="str">
            <v>LACHAPELLE</v>
          </cell>
        </row>
        <row r="15990">
          <cell r="F15990" t="str">
            <v>LACHAPELLE</v>
          </cell>
        </row>
        <row r="15991">
          <cell r="F15991" t="str">
            <v>LACHAPELLE-AUX-POTS</v>
          </cell>
        </row>
        <row r="15992">
          <cell r="F15992" t="str">
            <v>LACHAPELLE-AUZAC</v>
          </cell>
        </row>
        <row r="15993">
          <cell r="F15993" t="str">
            <v>LACHAPELLE-EN-BLAISY</v>
          </cell>
        </row>
        <row r="15994">
          <cell r="F15994" t="str">
            <v>LACHAPELLE-GRAILLOUSE</v>
          </cell>
        </row>
        <row r="15995">
          <cell r="F15995" t="str">
            <v>LACHAPELLE-SAINT-PIERRE</v>
          </cell>
        </row>
        <row r="15996">
          <cell r="F15996" t="str">
            <v>LACHAPELLE-SOUS-AUBENAS</v>
          </cell>
        </row>
        <row r="15997">
          <cell r="F15997" t="str">
            <v>LACHAPELLE-SOUS-CHANEAC</v>
          </cell>
        </row>
        <row r="15998">
          <cell r="F15998" t="str">
            <v>LACHAPELLE-SOUS-CHAUX</v>
          </cell>
        </row>
        <row r="15999">
          <cell r="F15999" t="str">
            <v>LACHAPELLE-SOUS-GERBEROY</v>
          </cell>
        </row>
        <row r="16000">
          <cell r="F16000" t="str">
            <v>LACHAPELLE-SOUS-ROUGEMONT</v>
          </cell>
        </row>
        <row r="16001">
          <cell r="F16001" t="str">
            <v>LACHASSAGNE</v>
          </cell>
        </row>
        <row r="16002">
          <cell r="F16002" t="str">
            <v>LACHAU</v>
          </cell>
        </row>
        <row r="16003">
          <cell r="F16003" t="str">
            <v>LACHAUSSEE</v>
          </cell>
        </row>
        <row r="16004">
          <cell r="F16004" t="str">
            <v>LACHAUSSEE-DU-BOIS-D'ECU</v>
          </cell>
        </row>
        <row r="16005">
          <cell r="F16005" t="str">
            <v>LACHAUX</v>
          </cell>
        </row>
        <row r="16006">
          <cell r="F16006" t="str">
            <v>LACHELLE</v>
          </cell>
        </row>
        <row r="16007">
          <cell r="F16007" t="str">
            <v>LACHY</v>
          </cell>
        </row>
        <row r="16008">
          <cell r="F16008" t="str">
            <v>LACOLLONGE</v>
          </cell>
        </row>
        <row r="16009">
          <cell r="F16009" t="str">
            <v>LACOMBE</v>
          </cell>
        </row>
        <row r="16010">
          <cell r="F16010" t="str">
            <v>LACOMMANDE</v>
          </cell>
        </row>
        <row r="16011">
          <cell r="F16011" t="str">
            <v>LACOSTE</v>
          </cell>
        </row>
        <row r="16012">
          <cell r="F16012" t="str">
            <v>LACOSTE</v>
          </cell>
        </row>
        <row r="16013">
          <cell r="F16013" t="str">
            <v>LACOUGOTTE-CADOUL</v>
          </cell>
        </row>
        <row r="16014">
          <cell r="F16014" t="str">
            <v>LACOUR</v>
          </cell>
        </row>
        <row r="16015">
          <cell r="F16015" t="str">
            <v>LACOUR-D'ARCENAY</v>
          </cell>
        </row>
        <row r="16016">
          <cell r="F16016" t="str">
            <v>LACOURT</v>
          </cell>
        </row>
        <row r="16017">
          <cell r="F16017" t="str">
            <v>LACOURT-SAINT-PIERRE</v>
          </cell>
        </row>
        <row r="16018">
          <cell r="F16018" t="str">
            <v>LACQ</v>
          </cell>
        </row>
        <row r="16019">
          <cell r="F16019" t="str">
            <v>LACQUY</v>
          </cell>
        </row>
        <row r="16020">
          <cell r="F16020" t="str">
            <v>LACRABE</v>
          </cell>
        </row>
        <row r="16021">
          <cell r="F16021" t="str">
            <v>LACRES</v>
          </cell>
        </row>
        <row r="16022">
          <cell r="F16022" t="str">
            <v>LACROISILLE</v>
          </cell>
        </row>
        <row r="16023">
          <cell r="F16023" t="str">
            <v>LACROIX-BARREZ</v>
          </cell>
        </row>
        <row r="16024">
          <cell r="F16024" t="str">
            <v>LACROIX-FALGARDE</v>
          </cell>
        </row>
        <row r="16025">
          <cell r="F16025" t="str">
            <v>LACROIX-SAINT-OUEN</v>
          </cell>
        </row>
        <row r="16026">
          <cell r="F16026" t="str">
            <v>LACROIX-SUR-MEUSE</v>
          </cell>
        </row>
        <row r="16027">
          <cell r="F16027" t="str">
            <v>LACROPTE</v>
          </cell>
        </row>
        <row r="16028">
          <cell r="F16028" t="str">
            <v>LACROST</v>
          </cell>
        </row>
        <row r="16029">
          <cell r="F16029" t="str">
            <v>LACROUZETTE</v>
          </cell>
        </row>
        <row r="16030">
          <cell r="F16030" t="str">
            <v>LACS</v>
          </cell>
        </row>
        <row r="16031">
          <cell r="F16031" t="str">
            <v>LADAPEYRE</v>
          </cell>
        </row>
        <row r="16032">
          <cell r="F16032" t="str">
            <v>LADAUX</v>
          </cell>
        </row>
        <row r="16033">
          <cell r="F16033" t="str">
            <v>LADERN-SUR-LAUQUET</v>
          </cell>
        </row>
        <row r="16034">
          <cell r="F16034" t="str">
            <v>LADEVEZE-RIVIERE</v>
          </cell>
        </row>
        <row r="16035">
          <cell r="F16035" t="str">
            <v>LADEVEZE-VILLE</v>
          </cell>
        </row>
        <row r="16036">
          <cell r="F16036" t="str">
            <v>LADIGNAC-LE-LONG</v>
          </cell>
        </row>
        <row r="16037">
          <cell r="F16037" t="str">
            <v>LADIGNAC-SUR-RONDELLES</v>
          </cell>
        </row>
        <row r="16038">
          <cell r="F16038" t="str">
            <v>LADINHAC</v>
          </cell>
        </row>
        <row r="16039">
          <cell r="F16039" t="str">
            <v>LADIRAT</v>
          </cell>
        </row>
        <row r="16040">
          <cell r="F16040" t="str">
            <v>LADIVILLE</v>
          </cell>
        </row>
        <row r="16041">
          <cell r="F16041" t="str">
            <v>LADOIX-SERRIGNY</v>
          </cell>
        </row>
        <row r="16042">
          <cell r="F16042" t="str">
            <v>LADON</v>
          </cell>
        </row>
        <row r="16043">
          <cell r="F16043" t="str">
            <v>LADOS</v>
          </cell>
        </row>
        <row r="16044">
          <cell r="F16044" t="str">
            <v>LADOYE-SUR-SEILLE</v>
          </cell>
        </row>
        <row r="16045">
          <cell r="F16045" t="str">
            <v>LADUZ</v>
          </cell>
        </row>
        <row r="16046">
          <cell r="F16046" t="str">
            <v>LAFAGE</v>
          </cell>
        </row>
        <row r="16047">
          <cell r="F16047" t="str">
            <v>LAFAGE-SUR-SOMBRE</v>
          </cell>
        </row>
        <row r="16048">
          <cell r="F16048" t="str">
            <v>LAFARE</v>
          </cell>
        </row>
        <row r="16049">
          <cell r="F16049" t="str">
            <v>LAFARRE</v>
          </cell>
        </row>
        <row r="16050">
          <cell r="F16050" t="str">
            <v>LAFARRE</v>
          </cell>
        </row>
        <row r="16051">
          <cell r="F16051" t="str">
            <v>LAFAT</v>
          </cell>
        </row>
        <row r="16052">
          <cell r="F16052" t="str">
            <v>LAFAUCHE</v>
          </cell>
        </row>
        <row r="16053">
          <cell r="F16053" t="str">
            <v>LAFELINE</v>
          </cell>
        </row>
        <row r="16054">
          <cell r="F16054" t="str">
            <v>LAFERTE-SUR-AMANCE</v>
          </cell>
        </row>
        <row r="16055">
          <cell r="F16055" t="str">
            <v>LAFERTE-SUR-AUBE</v>
          </cell>
        </row>
        <row r="16056">
          <cell r="F16056" t="str">
            <v>LAFEUILLADE-EN-VEZIE</v>
          </cell>
        </row>
        <row r="16057">
          <cell r="F16057" t="str">
            <v>LAFFAUX</v>
          </cell>
        </row>
        <row r="16058">
          <cell r="F16058" t="str">
            <v>LAFFITE-TOUPIERE</v>
          </cell>
        </row>
        <row r="16059">
          <cell r="F16059" t="str">
            <v>LAFFREY</v>
          </cell>
        </row>
        <row r="16060">
          <cell r="F16060" t="str">
            <v>LAFITOLE</v>
          </cell>
        </row>
        <row r="16061">
          <cell r="F16061" t="str">
            <v>LAFITTE</v>
          </cell>
        </row>
        <row r="16062">
          <cell r="F16062" t="str">
            <v>LAFITTE-SUR-LOT</v>
          </cell>
        </row>
        <row r="16063">
          <cell r="F16063" t="str">
            <v>LAFITTE-VIGORDANE</v>
          </cell>
        </row>
        <row r="16064">
          <cell r="F16064" t="str">
            <v>LAFOX</v>
          </cell>
        </row>
        <row r="16065">
          <cell r="F16065" t="str">
            <v>LAFRANCAISE</v>
          </cell>
        </row>
        <row r="16066">
          <cell r="F16066" t="str">
            <v>LAFRAYE</v>
          </cell>
        </row>
        <row r="16067">
          <cell r="F16067" t="str">
            <v>LAFRESGUIMONT-SAINT-MARTIN</v>
          </cell>
        </row>
        <row r="16068">
          <cell r="F16068" t="str">
            <v>LAFRIMBOLLE</v>
          </cell>
        </row>
        <row r="16069">
          <cell r="F16069" t="str">
            <v>LAGAMAS</v>
          </cell>
        </row>
        <row r="16070">
          <cell r="F16070" t="str">
            <v>LAGARDE</v>
          </cell>
        </row>
        <row r="16071">
          <cell r="F16071" t="str">
            <v>LAGARDE</v>
          </cell>
        </row>
        <row r="16072">
          <cell r="F16072" t="str">
            <v>LAGARDE</v>
          </cell>
        </row>
        <row r="16073">
          <cell r="F16073" t="str">
            <v>LAGARDE</v>
          </cell>
        </row>
        <row r="16074">
          <cell r="F16074" t="str">
            <v>LAGARDE</v>
          </cell>
        </row>
        <row r="16075">
          <cell r="F16075" t="str">
            <v>LAGARDE-D'APT</v>
          </cell>
        </row>
        <row r="16076">
          <cell r="F16076" t="str">
            <v>LAGARDE-ENVAL</v>
          </cell>
        </row>
        <row r="16077">
          <cell r="F16077" t="str">
            <v>LAGARDE-HACHAN</v>
          </cell>
        </row>
        <row r="16078">
          <cell r="F16078" t="str">
            <v>LAGARDELLE</v>
          </cell>
        </row>
        <row r="16079">
          <cell r="F16079" t="str">
            <v>LAGARDELLE-SUR-LEZE</v>
          </cell>
        </row>
        <row r="16080">
          <cell r="F16080" t="str">
            <v>LAGARDE-PAREOL</v>
          </cell>
        </row>
        <row r="16081">
          <cell r="F16081" t="str">
            <v>LAGARDERE</v>
          </cell>
        </row>
        <row r="16082">
          <cell r="F16082" t="str">
            <v>LAGARDE-SUR-LE-NE</v>
          </cell>
        </row>
        <row r="16083">
          <cell r="F16083" t="str">
            <v>LAGARDIOLLE</v>
          </cell>
        </row>
        <row r="16084">
          <cell r="F16084" t="str">
            <v>LAGARRIGUE</v>
          </cell>
        </row>
        <row r="16085">
          <cell r="F16085" t="str">
            <v>LAGARRIGUE</v>
          </cell>
        </row>
        <row r="16086">
          <cell r="F16086" t="str">
            <v>LAGEON</v>
          </cell>
        </row>
        <row r="16087">
          <cell r="F16087" t="str">
            <v>LAGERY</v>
          </cell>
        </row>
        <row r="16088">
          <cell r="F16088" t="str">
            <v>LAGESSE</v>
          </cell>
        </row>
        <row r="16089">
          <cell r="F16089" t="str">
            <v>LAGLEYGEOLLE</v>
          </cell>
        </row>
        <row r="16090">
          <cell r="F16090" t="str">
            <v>LAGLORIEUSE</v>
          </cell>
        </row>
        <row r="16091">
          <cell r="F16091" t="str">
            <v>LAGNES</v>
          </cell>
        </row>
        <row r="16092">
          <cell r="F16092" t="str">
            <v>LAGNEY</v>
          </cell>
        </row>
        <row r="16093">
          <cell r="F16093" t="str">
            <v>LAGNICOURT-MARCEL</v>
          </cell>
        </row>
        <row r="16094">
          <cell r="F16094" t="str">
            <v>LAGNIEU</v>
          </cell>
        </row>
        <row r="16095">
          <cell r="F16095" t="str">
            <v>LAGNY</v>
          </cell>
        </row>
        <row r="16096">
          <cell r="F16096" t="str">
            <v>LAGNY-LE-SEC</v>
          </cell>
        </row>
        <row r="16097">
          <cell r="F16097" t="str">
            <v>LAGNY-SUR-MARNE</v>
          </cell>
        </row>
        <row r="16098">
          <cell r="F16098" t="str">
            <v>LAGOR</v>
          </cell>
        </row>
        <row r="16099">
          <cell r="F16099" t="str">
            <v>LAGORCE</v>
          </cell>
        </row>
        <row r="16100">
          <cell r="F16100" t="str">
            <v>LAGORCE</v>
          </cell>
        </row>
        <row r="16101">
          <cell r="F16101" t="str">
            <v>LAGORD</v>
          </cell>
        </row>
        <row r="16102">
          <cell r="F16102" t="str">
            <v>LAGOS</v>
          </cell>
        </row>
        <row r="16103">
          <cell r="F16103" t="str">
            <v>LAGRACE-DIEU</v>
          </cell>
        </row>
        <row r="16104">
          <cell r="F16104" t="str">
            <v>LAGRAND</v>
          </cell>
        </row>
        <row r="16105">
          <cell r="F16105" t="str">
            <v>LAGRANGE</v>
          </cell>
        </row>
        <row r="16106">
          <cell r="F16106" t="str">
            <v>LAGRANGE</v>
          </cell>
        </row>
        <row r="16107">
          <cell r="F16107" t="str">
            <v>LAGRANGE</v>
          </cell>
        </row>
        <row r="16108">
          <cell r="F16108" t="str">
            <v>LAGRASSE</v>
          </cell>
        </row>
        <row r="16109">
          <cell r="F16109" t="str">
            <v>LAGRAULET-DU-GERS</v>
          </cell>
        </row>
        <row r="16110">
          <cell r="F16110" t="str">
            <v>LAGRAULET-SAINT-NICOLAS</v>
          </cell>
        </row>
        <row r="16111">
          <cell r="F16111" t="str">
            <v>LAGRAULIERE</v>
          </cell>
        </row>
        <row r="16112">
          <cell r="F16112" t="str">
            <v>LAGRAVE</v>
          </cell>
        </row>
        <row r="16113">
          <cell r="F16113" t="str">
            <v>LAGRUERE</v>
          </cell>
        </row>
        <row r="16114">
          <cell r="F16114" t="str">
            <v>LAGUENNE</v>
          </cell>
        </row>
        <row r="16115">
          <cell r="F16115" t="str">
            <v>LAGUEPIE</v>
          </cell>
        </row>
        <row r="16116">
          <cell r="F16116" t="str">
            <v>LAGUIAN-MAZOUS</v>
          </cell>
        </row>
        <row r="16117">
          <cell r="F16117" t="str">
            <v>LAGUINGE-RESTOUE</v>
          </cell>
        </row>
        <row r="16118">
          <cell r="F16118" t="str">
            <v>LAGUIOLE</v>
          </cell>
        </row>
        <row r="16119">
          <cell r="F16119" t="str">
            <v>LAGUPIE</v>
          </cell>
        </row>
        <row r="16120">
          <cell r="F16120" t="str">
            <v>LAHAGE</v>
          </cell>
        </row>
        <row r="16121">
          <cell r="F16121" t="str">
            <v>LAHAS</v>
          </cell>
        </row>
        <row r="16122">
          <cell r="F16122" t="str">
            <v>LA-HAUTE-BEAUME</v>
          </cell>
        </row>
        <row r="16123">
          <cell r="F16123" t="str">
            <v>LAHAYMEIX</v>
          </cell>
        </row>
        <row r="16124">
          <cell r="F16124" t="str">
            <v>LAHAYVILLE</v>
          </cell>
        </row>
        <row r="16125">
          <cell r="F16125" t="str">
            <v>LAHEYCOURT</v>
          </cell>
        </row>
        <row r="16126">
          <cell r="F16126" t="str">
            <v>LAHITERE</v>
          </cell>
        </row>
        <row r="16127">
          <cell r="F16127" t="str">
            <v>LAHITTE</v>
          </cell>
        </row>
        <row r="16128">
          <cell r="F16128" t="str">
            <v>LAHITTE-TOUPIERE</v>
          </cell>
        </row>
        <row r="16129">
          <cell r="F16129" t="str">
            <v>LAHONCE</v>
          </cell>
        </row>
        <row r="16130">
          <cell r="F16130" t="str">
            <v>LAHONTAN</v>
          </cell>
        </row>
        <row r="16131">
          <cell r="F16131" t="str">
            <v>LAHOSSE</v>
          </cell>
        </row>
        <row r="16132">
          <cell r="F16132" t="str">
            <v>LAHOURCADE</v>
          </cell>
        </row>
        <row r="16133">
          <cell r="F16133" t="str">
            <v>LAHOUSSOYE</v>
          </cell>
        </row>
        <row r="16134">
          <cell r="F16134" t="str">
            <v>LAIFOUR</v>
          </cell>
        </row>
        <row r="16135">
          <cell r="F16135" t="str">
            <v>LAIGNE</v>
          </cell>
        </row>
        <row r="16136">
          <cell r="F16136" t="str">
            <v>LAIGNE</v>
          </cell>
        </row>
        <row r="16137">
          <cell r="F16137" t="str">
            <v>LAIGNE-EN-BELIN</v>
          </cell>
        </row>
        <row r="16138">
          <cell r="F16138" t="str">
            <v>LAIGNELET</v>
          </cell>
        </row>
        <row r="16139">
          <cell r="F16139" t="str">
            <v>LAIGNES</v>
          </cell>
        </row>
        <row r="16140">
          <cell r="F16140" t="str">
            <v>LAIGNEVILLE</v>
          </cell>
        </row>
        <row r="16141">
          <cell r="F16141" t="str">
            <v>LAIGNY</v>
          </cell>
        </row>
        <row r="16142">
          <cell r="F16142" t="str">
            <v>LAILLE</v>
          </cell>
        </row>
        <row r="16143">
          <cell r="F16143" t="str">
            <v>LAILLY</v>
          </cell>
        </row>
        <row r="16144">
          <cell r="F16144" t="str">
            <v>LAILLY-EN-VAL</v>
          </cell>
        </row>
        <row r="16145">
          <cell r="F16145" t="str">
            <v>LAIMONT</v>
          </cell>
        </row>
        <row r="16146">
          <cell r="F16146" t="str">
            <v>LAIN</v>
          </cell>
        </row>
        <row r="16147">
          <cell r="F16147" t="str">
            <v>LAINES-AUX-BOIS</v>
          </cell>
        </row>
        <row r="16148">
          <cell r="F16148" t="str">
            <v>LAINS</v>
          </cell>
        </row>
        <row r="16149">
          <cell r="F16149" t="str">
            <v>LAINSECQ</v>
          </cell>
        </row>
        <row r="16150">
          <cell r="F16150" t="str">
            <v>LAINVILLE</v>
          </cell>
        </row>
        <row r="16151">
          <cell r="F16151" t="str">
            <v>LAIRE</v>
          </cell>
        </row>
        <row r="16152">
          <cell r="F16152" t="str">
            <v>LAIRES</v>
          </cell>
        </row>
        <row r="16153">
          <cell r="F16153" t="str">
            <v>LAIRIERE</v>
          </cell>
        </row>
        <row r="16154">
          <cell r="F16154" t="str">
            <v>LAIROUX</v>
          </cell>
        </row>
        <row r="16155">
          <cell r="F16155" t="str">
            <v>LAISSAC</v>
          </cell>
        </row>
        <row r="16156">
          <cell r="F16156" t="str">
            <v>LAISSAUD</v>
          </cell>
        </row>
        <row r="16157">
          <cell r="F16157" t="str">
            <v>LAISSEY</v>
          </cell>
        </row>
        <row r="16158">
          <cell r="F16158" t="str">
            <v>LAITRE-SOUS-AMANCE</v>
          </cell>
        </row>
        <row r="16159">
          <cell r="F16159" t="str">
            <v>LAIVES</v>
          </cell>
        </row>
        <row r="16160">
          <cell r="F16160" t="str">
            <v>LAIX</v>
          </cell>
        </row>
        <row r="16161">
          <cell r="F16161" t="str">
            <v>LAIZ</v>
          </cell>
        </row>
        <row r="16162">
          <cell r="F16162" t="str">
            <v>LAIZE</v>
          </cell>
        </row>
        <row r="16163">
          <cell r="F16163" t="str">
            <v>LAIZE-LA-VILLE</v>
          </cell>
        </row>
        <row r="16164">
          <cell r="F16164" t="str">
            <v>LAIZY</v>
          </cell>
        </row>
        <row r="16165">
          <cell r="F16165" t="str">
            <v>LAJO</v>
          </cell>
        </row>
        <row r="16166">
          <cell r="F16166" t="str">
            <v>LAJOUX</v>
          </cell>
        </row>
        <row r="16167">
          <cell r="F16167" t="str">
            <v>LALACELLE</v>
          </cell>
        </row>
        <row r="16168">
          <cell r="F16168" t="str">
            <v>LALANDE</v>
          </cell>
        </row>
        <row r="16169">
          <cell r="F16169" t="str">
            <v>LALANDE-DE-POMEROL</v>
          </cell>
        </row>
        <row r="16170">
          <cell r="F16170" t="str">
            <v>LALANDE-EN-SON</v>
          </cell>
        </row>
        <row r="16171">
          <cell r="F16171" t="str">
            <v>LALANDELLE</v>
          </cell>
        </row>
        <row r="16172">
          <cell r="F16172" t="str">
            <v>LALANDUSSE</v>
          </cell>
        </row>
        <row r="16173">
          <cell r="F16173" t="str">
            <v>LALANNE</v>
          </cell>
        </row>
        <row r="16174">
          <cell r="F16174" t="str">
            <v>LALANNE</v>
          </cell>
        </row>
        <row r="16175">
          <cell r="F16175" t="str">
            <v>LALANNE-ARQUE</v>
          </cell>
        </row>
        <row r="16176">
          <cell r="F16176" t="str">
            <v>LALANNE-TRIE</v>
          </cell>
        </row>
        <row r="16177">
          <cell r="F16177" t="str">
            <v>LALAYE</v>
          </cell>
        </row>
        <row r="16178">
          <cell r="F16178" t="str">
            <v>LALBAREDE</v>
          </cell>
        </row>
        <row r="16179">
          <cell r="F16179" t="str">
            <v>LALBENQUE</v>
          </cell>
        </row>
        <row r="16180">
          <cell r="F16180" t="str">
            <v>LALEU</v>
          </cell>
        </row>
        <row r="16181">
          <cell r="F16181" t="str">
            <v>LALEU</v>
          </cell>
        </row>
        <row r="16182">
          <cell r="F16182" t="str">
            <v>LALEVADE-D'ARDECHE</v>
          </cell>
        </row>
        <row r="16183">
          <cell r="F16183" t="str">
            <v>LALHEUE</v>
          </cell>
        </row>
        <row r="16184">
          <cell r="F16184" t="str">
            <v>LALINDE</v>
          </cell>
        </row>
        <row r="16185">
          <cell r="F16185" t="str">
            <v>LALIZOLLE</v>
          </cell>
        </row>
        <row r="16186">
          <cell r="F16186" t="str">
            <v>LALLAING</v>
          </cell>
        </row>
        <row r="16187">
          <cell r="F16187" t="str">
            <v>LALLEU</v>
          </cell>
        </row>
        <row r="16188">
          <cell r="F16188" t="str">
            <v>LALLEY</v>
          </cell>
        </row>
        <row r="16189">
          <cell r="F16189" t="str">
            <v>LALLEYRIAT</v>
          </cell>
        </row>
        <row r="16190">
          <cell r="F16190" t="str">
            <v>LALOBBE</v>
          </cell>
        </row>
        <row r="16191">
          <cell r="F16191" t="str">
            <v>LALOEUF</v>
          </cell>
        </row>
        <row r="16192">
          <cell r="F16192" t="str">
            <v>LALONGUE</v>
          </cell>
        </row>
        <row r="16193">
          <cell r="F16193" t="str">
            <v>LALONQUETTE</v>
          </cell>
        </row>
        <row r="16194">
          <cell r="F16194" t="str">
            <v>LALOUBERE</v>
          </cell>
        </row>
        <row r="16195">
          <cell r="F16195" t="str">
            <v>LALOURET-LAFFITEAU</v>
          </cell>
        </row>
        <row r="16196">
          <cell r="F16196" t="str">
            <v>LALOUVESC</v>
          </cell>
        </row>
        <row r="16197">
          <cell r="F16197" t="str">
            <v>LALUQUE</v>
          </cell>
        </row>
        <row r="16198">
          <cell r="F16198" t="str">
            <v>LAMA</v>
          </cell>
        </row>
        <row r="16199">
          <cell r="F16199" t="str">
            <v>LAMADELEINE-VAL-DES-ANGES</v>
          </cell>
        </row>
        <row r="16200">
          <cell r="F16200" t="str">
            <v>LAMAGDELAINE</v>
          </cell>
        </row>
        <row r="16201">
          <cell r="F16201" t="str">
            <v>LAMAGISTERE</v>
          </cell>
        </row>
        <row r="16202">
          <cell r="F16202" t="str">
            <v>LAMAGUERE</v>
          </cell>
        </row>
        <row r="16203">
          <cell r="F16203" t="str">
            <v>LAMAIDS</v>
          </cell>
        </row>
        <row r="16204">
          <cell r="F16204" t="str">
            <v>LAMALOU-LES-BAINS</v>
          </cell>
        </row>
        <row r="16205">
          <cell r="F16205" t="str">
            <v>LAMANCINE</v>
          </cell>
        </row>
        <row r="16206">
          <cell r="F16206" t="str">
            <v>LAMANERE</v>
          </cell>
        </row>
        <row r="16207">
          <cell r="F16207" t="str">
            <v>LAMANON</v>
          </cell>
        </row>
        <row r="16208">
          <cell r="F16208" t="str">
            <v>LAMARCHE</v>
          </cell>
        </row>
        <row r="16209">
          <cell r="F16209" t="str">
            <v>LAMARCHE-SUR-SAONE</v>
          </cell>
        </row>
        <row r="16210">
          <cell r="F16210" t="str">
            <v>LAMARGELLE</v>
          </cell>
        </row>
        <row r="16211">
          <cell r="F16211" t="str">
            <v>LAMARONDE</v>
          </cell>
        </row>
        <row r="16212">
          <cell r="F16212" t="str">
            <v>LAMARQUE</v>
          </cell>
        </row>
        <row r="16213">
          <cell r="F16213" t="str">
            <v>LAMARQUE-PONTACQ</v>
          </cell>
        </row>
        <row r="16214">
          <cell r="F16214" t="str">
            <v>LAMARQUE-RUSTAING</v>
          </cell>
        </row>
        <row r="16215">
          <cell r="F16215" t="str">
            <v>LAMASQUERE</v>
          </cell>
        </row>
        <row r="16216">
          <cell r="F16216" t="str">
            <v>LAMASTRE</v>
          </cell>
        </row>
        <row r="16217">
          <cell r="F16217" t="str">
            <v>LAMATH</v>
          </cell>
        </row>
        <row r="16218">
          <cell r="F16218" t="str">
            <v>LAMATIVIE</v>
          </cell>
        </row>
        <row r="16219">
          <cell r="F16219" t="str">
            <v>LAMAYOU</v>
          </cell>
        </row>
        <row r="16220">
          <cell r="F16220" t="str">
            <v>LAMAZERE</v>
          </cell>
        </row>
        <row r="16221">
          <cell r="F16221" t="str">
            <v>LAMAZIERE-BASSE</v>
          </cell>
        </row>
        <row r="16222">
          <cell r="F16222" t="str">
            <v>LAMAZIERE-HAUTE</v>
          </cell>
        </row>
        <row r="16223">
          <cell r="F16223" t="str">
            <v>LAMBACH</v>
          </cell>
        </row>
        <row r="16224">
          <cell r="F16224" t="str">
            <v>LAMBALLE</v>
          </cell>
        </row>
        <row r="16225">
          <cell r="F16225" t="str">
            <v>LAMBERSART</v>
          </cell>
        </row>
        <row r="16226">
          <cell r="F16226" t="str">
            <v>LAMBERVILLE</v>
          </cell>
        </row>
        <row r="16227">
          <cell r="F16227" t="str">
            <v>LAMBERVILLE</v>
          </cell>
        </row>
        <row r="16228">
          <cell r="F16228" t="str">
            <v>LAMBESC</v>
          </cell>
        </row>
        <row r="16229">
          <cell r="F16229" t="str">
            <v>LAMBLORE</v>
          </cell>
        </row>
        <row r="16230">
          <cell r="F16230" t="str">
            <v>LAMBRES</v>
          </cell>
        </row>
        <row r="16231">
          <cell r="F16231" t="str">
            <v>LAMBRES-LEZ-DOUAI</v>
          </cell>
        </row>
        <row r="16232">
          <cell r="F16232" t="str">
            <v>LAMBREY</v>
          </cell>
        </row>
        <row r="16233">
          <cell r="F16233" t="str">
            <v>LAMBRUISSE</v>
          </cell>
        </row>
        <row r="16234">
          <cell r="F16234" t="str">
            <v>LAMEAC</v>
          </cell>
        </row>
        <row r="16235">
          <cell r="F16235" t="str">
            <v>LAMECOURT</v>
          </cell>
        </row>
        <row r="16236">
          <cell r="F16236" t="str">
            <v>LAMELOUZE</v>
          </cell>
        </row>
        <row r="16237">
          <cell r="F16237" t="str">
            <v>LAMENAY-SUR-LOIRE</v>
          </cell>
        </row>
        <row r="16238">
          <cell r="F16238" t="str">
            <v>LAMENTIN</v>
          </cell>
        </row>
        <row r="16239">
          <cell r="F16239" t="str">
            <v>LAMENTIN</v>
          </cell>
        </row>
        <row r="16240">
          <cell r="F16240" t="str">
            <v>LAMERAC</v>
          </cell>
        </row>
        <row r="16241">
          <cell r="F16241" t="str">
            <v>LAMETZ</v>
          </cell>
        </row>
        <row r="16242">
          <cell r="F16242" t="str">
            <v>LAMILLARIE</v>
          </cell>
        </row>
        <row r="16243">
          <cell r="F16243" t="str">
            <v>LAMMERVILLE</v>
          </cell>
        </row>
        <row r="16244">
          <cell r="F16244" t="str">
            <v>LAMNAY</v>
          </cell>
        </row>
        <row r="16245">
          <cell r="F16245" t="str">
            <v>LAMONGERIE</v>
          </cell>
        </row>
        <row r="16246">
          <cell r="F16246" t="str">
            <v>LAMONTELARIE</v>
          </cell>
        </row>
        <row r="16247">
          <cell r="F16247" t="str">
            <v>LAMONTGIE</v>
          </cell>
        </row>
        <row r="16248">
          <cell r="F16248" t="str">
            <v>LAMONTJOIE</v>
          </cell>
        </row>
        <row r="16249">
          <cell r="F16249" t="str">
            <v>LAMONZIE-MONTASTRUC</v>
          </cell>
        </row>
        <row r="16250">
          <cell r="F16250" t="str">
            <v>LAMONZIE-SAINT-MARTIN</v>
          </cell>
        </row>
        <row r="16251">
          <cell r="F16251" t="str">
            <v>LAMORLAYE</v>
          </cell>
        </row>
        <row r="16252">
          <cell r="F16252" t="str">
            <v>LAMORVILLE</v>
          </cell>
        </row>
        <row r="16253">
          <cell r="F16253" t="str">
            <v>LAMOTHE</v>
          </cell>
        </row>
        <row r="16254">
          <cell r="F16254" t="str">
            <v>LAMOTHE</v>
          </cell>
        </row>
        <row r="16255">
          <cell r="F16255" t="str">
            <v>LAMOTHE-CAPDEVILLE</v>
          </cell>
        </row>
        <row r="16256">
          <cell r="F16256" t="str">
            <v>LAMOTHE-CASSEL</v>
          </cell>
        </row>
        <row r="16257">
          <cell r="F16257" t="str">
            <v>LAMOTHE-CUMONT</v>
          </cell>
        </row>
        <row r="16258">
          <cell r="F16258" t="str">
            <v>LAMOTHE-EN-BLAISY</v>
          </cell>
        </row>
        <row r="16259">
          <cell r="F16259" t="str">
            <v>LAMOTHE-FENELON</v>
          </cell>
        </row>
        <row r="16260">
          <cell r="F16260" t="str">
            <v>LAMOTHE-GOAS</v>
          </cell>
        </row>
        <row r="16261">
          <cell r="F16261" t="str">
            <v>LAMOTHE-LANDERRON</v>
          </cell>
        </row>
        <row r="16262">
          <cell r="F16262" t="str">
            <v>LAMOTHE-MONTRAVEL</v>
          </cell>
        </row>
        <row r="16263">
          <cell r="F16263" t="str">
            <v>LAMOTTE-BEUVRON</v>
          </cell>
        </row>
        <row r="16264">
          <cell r="F16264" t="str">
            <v>LAMOTTE-BREBIERE</v>
          </cell>
        </row>
        <row r="16265">
          <cell r="F16265" t="str">
            <v>LAMOTTE-BULEUX</v>
          </cell>
        </row>
        <row r="16266">
          <cell r="F16266" t="str">
            <v>LAMOTTE-DU-RHONE</v>
          </cell>
        </row>
        <row r="16267">
          <cell r="F16267" t="str">
            <v>LAMOTTE-WARFUSEE</v>
          </cell>
        </row>
        <row r="16268">
          <cell r="F16268" t="str">
            <v>LAMOUILLY</v>
          </cell>
        </row>
        <row r="16269">
          <cell r="F16269" t="str">
            <v>LAMOURA</v>
          </cell>
        </row>
        <row r="16270">
          <cell r="F16270" t="str">
            <v>LAMPAUL-GUIMILIAU</v>
          </cell>
        </row>
        <row r="16271">
          <cell r="F16271" t="str">
            <v>LAMPAUL-PLOUARZEL</v>
          </cell>
        </row>
        <row r="16272">
          <cell r="F16272" t="str">
            <v>LAMPAUL-PLOUDALMEZEAU</v>
          </cell>
        </row>
        <row r="16273">
          <cell r="F16273" t="str">
            <v>LAMPERTHEIM</v>
          </cell>
        </row>
        <row r="16274">
          <cell r="F16274" t="str">
            <v>LAMPERTSLOCH</v>
          </cell>
        </row>
        <row r="16275">
          <cell r="F16275" t="str">
            <v>LAMURE-SUR-AZERGUES</v>
          </cell>
        </row>
        <row r="16276">
          <cell r="F16276" t="str">
            <v>LANANS</v>
          </cell>
        </row>
        <row r="16277">
          <cell r="F16277" t="str">
            <v>LANARCE</v>
          </cell>
        </row>
        <row r="16278">
          <cell r="F16278" t="str">
            <v>LANARVILY</v>
          </cell>
        </row>
        <row r="16279">
          <cell r="F16279" t="str">
            <v>LANAS</v>
          </cell>
        </row>
        <row r="16280">
          <cell r="F16280" t="str">
            <v>LANCE</v>
          </cell>
        </row>
        <row r="16281">
          <cell r="F16281" t="str">
            <v>LANCHERES</v>
          </cell>
        </row>
        <row r="16282">
          <cell r="F16282" t="str">
            <v>LANCHES-SAINT-HILAIRE</v>
          </cell>
        </row>
        <row r="16283">
          <cell r="F16283" t="str">
            <v>LANCHY</v>
          </cell>
        </row>
        <row r="16284">
          <cell r="F16284" t="str">
            <v>LANCIE</v>
          </cell>
        </row>
        <row r="16285">
          <cell r="F16285" t="str">
            <v>LANCIEUX</v>
          </cell>
        </row>
        <row r="16286">
          <cell r="F16286" t="str">
            <v>LANCOME</v>
          </cell>
        </row>
        <row r="16287">
          <cell r="F16287" t="str">
            <v>LANCON</v>
          </cell>
        </row>
        <row r="16288">
          <cell r="F16288" t="str">
            <v>LANCON</v>
          </cell>
        </row>
        <row r="16289">
          <cell r="F16289" t="str">
            <v>LANCON-PROVENCE</v>
          </cell>
        </row>
        <row r="16290">
          <cell r="F16290" t="str">
            <v>LANCRANS</v>
          </cell>
        </row>
        <row r="16291">
          <cell r="F16291" t="str">
            <v>LANDANGE</v>
          </cell>
        </row>
        <row r="16292">
          <cell r="F16292" t="str">
            <v>LANDAS</v>
          </cell>
        </row>
        <row r="16293">
          <cell r="F16293" t="str">
            <v>LANDAUL</v>
          </cell>
        </row>
        <row r="16294">
          <cell r="F16294" t="str">
            <v>LANDAVILLE</v>
          </cell>
        </row>
        <row r="16295">
          <cell r="F16295" t="str">
            <v>LANDAVRAN</v>
          </cell>
        </row>
        <row r="16296">
          <cell r="F16296" t="str">
            <v>LANDEAN</v>
          </cell>
        </row>
        <row r="16297">
          <cell r="F16297" t="str">
            <v>LANDEBAERON</v>
          </cell>
        </row>
        <row r="16298">
          <cell r="F16298" t="str">
            <v>LANDEBIA</v>
          </cell>
        </row>
        <row r="16299">
          <cell r="F16299" t="str">
            <v>LANDEC</v>
          </cell>
        </row>
        <row r="16300">
          <cell r="F16300" t="str">
            <v>LANDE-CHASLES</v>
          </cell>
        </row>
        <row r="16301">
          <cell r="F16301" t="str">
            <v>LANDECOURT</v>
          </cell>
        </row>
        <row r="16302">
          <cell r="F16302" t="str">
            <v>LANDEDA</v>
          </cell>
        </row>
        <row r="16303">
          <cell r="F16303" t="str">
            <v>LANDE-D'AIROU</v>
          </cell>
        </row>
        <row r="16304">
          <cell r="F16304" t="str">
            <v>LANDE-DE-FRONSAC</v>
          </cell>
        </row>
        <row r="16305">
          <cell r="F16305" t="str">
            <v>LANDE-DE-GOULT</v>
          </cell>
        </row>
        <row r="16306">
          <cell r="F16306" t="str">
            <v>LANDE-DE-LOUGE</v>
          </cell>
        </row>
        <row r="16307">
          <cell r="F16307" t="str">
            <v>LANDEHEN</v>
          </cell>
        </row>
        <row r="16308">
          <cell r="F16308" t="str">
            <v>LANDELEAU</v>
          </cell>
        </row>
        <row r="16309">
          <cell r="F16309" t="str">
            <v>LANDELLES</v>
          </cell>
        </row>
        <row r="16310">
          <cell r="F16310" t="str">
            <v>LANDELLES-ET-COUPIGNY</v>
          </cell>
        </row>
        <row r="16311">
          <cell r="F16311" t="str">
            <v>LANDEMONT</v>
          </cell>
        </row>
        <row r="16312">
          <cell r="F16312" t="str">
            <v>LANDE-PATRY</v>
          </cell>
        </row>
        <row r="16313">
          <cell r="F16313" t="str">
            <v>LANDEPEREUSE</v>
          </cell>
        </row>
        <row r="16314">
          <cell r="F16314" t="str">
            <v>LANDERNEAU</v>
          </cell>
        </row>
        <row r="16315">
          <cell r="F16315" t="str">
            <v>LANDERONDE</v>
          </cell>
        </row>
        <row r="16316">
          <cell r="F16316" t="str">
            <v>LANDERROUAT</v>
          </cell>
        </row>
        <row r="16317">
          <cell r="F16317" t="str">
            <v>LANDERROUET-SUR-SEGUR</v>
          </cell>
        </row>
        <row r="16318">
          <cell r="F16318" t="str">
            <v>LANDERSHEIM</v>
          </cell>
        </row>
        <row r="16319">
          <cell r="F16319" t="str">
            <v>LANDES</v>
          </cell>
        </row>
        <row r="16320">
          <cell r="F16320" t="str">
            <v>LANDE-SAINT-LEGER</v>
          </cell>
        </row>
        <row r="16321">
          <cell r="F16321" t="str">
            <v>LANDE-SAINT-SIMEON</v>
          </cell>
        </row>
        <row r="16322">
          <cell r="F16322" t="str">
            <v>LANDES-GENUSSON</v>
          </cell>
        </row>
        <row r="16323">
          <cell r="F16323" t="str">
            <v>LANDES-LE-GAULOIS</v>
          </cell>
        </row>
        <row r="16324">
          <cell r="F16324" t="str">
            <v>LANDES-SUR-AJON</v>
          </cell>
        </row>
        <row r="16325">
          <cell r="F16325" t="str">
            <v>LANDE-SUR-DROME</v>
          </cell>
        </row>
        <row r="16326">
          <cell r="F16326" t="str">
            <v>LANDE-SUR-EURE</v>
          </cell>
        </row>
        <row r="16327">
          <cell r="F16327" t="str">
            <v>LANDES-VIEILLES-ET-NEUVES</v>
          </cell>
        </row>
        <row r="16328">
          <cell r="F16328" t="str">
            <v>LANDEVANT</v>
          </cell>
        </row>
        <row r="16329">
          <cell r="F16329" t="str">
            <v>LANDEVENNEC</v>
          </cell>
        </row>
        <row r="16330">
          <cell r="F16330" t="str">
            <v>LANDEVIEILLE</v>
          </cell>
        </row>
        <row r="16331">
          <cell r="F16331" t="str">
            <v>LANDEYRAT</v>
          </cell>
        </row>
        <row r="16332">
          <cell r="F16332" t="str">
            <v>LANDIFAY-ET-BERTAIGNEMONT</v>
          </cell>
        </row>
        <row r="16333">
          <cell r="F16333" t="str">
            <v>LANDIGOU</v>
          </cell>
        </row>
        <row r="16334">
          <cell r="F16334" t="str">
            <v>LANDIN</v>
          </cell>
        </row>
        <row r="16335">
          <cell r="F16335" t="str">
            <v>LANDIRAS</v>
          </cell>
        </row>
        <row r="16336">
          <cell r="F16336" t="str">
            <v>LANDISACQ</v>
          </cell>
        </row>
        <row r="16337">
          <cell r="F16337" t="str">
            <v>LANDIVISIAU</v>
          </cell>
        </row>
        <row r="16338">
          <cell r="F16338" t="str">
            <v>LANDIVY</v>
          </cell>
        </row>
        <row r="16339">
          <cell r="F16339" t="str">
            <v>LANDOGNE</v>
          </cell>
        </row>
        <row r="16340">
          <cell r="F16340" t="str">
            <v>LANDONVILLERS</v>
          </cell>
        </row>
        <row r="16341">
          <cell r="F16341" t="str">
            <v>LANDORTHE</v>
          </cell>
        </row>
        <row r="16342">
          <cell r="F16342" t="str">
            <v>LANDOS</v>
          </cell>
        </row>
        <row r="16343">
          <cell r="F16343" t="str">
            <v>LANDOUZY-LA-COUR</v>
          </cell>
        </row>
        <row r="16344">
          <cell r="F16344" t="str">
            <v>LANDOUZY-LA-VILLE</v>
          </cell>
        </row>
        <row r="16345">
          <cell r="F16345" t="str">
            <v>LANDRAIS</v>
          </cell>
        </row>
        <row r="16346">
          <cell r="F16346" t="str">
            <v>LANDREAU</v>
          </cell>
        </row>
        <row r="16347">
          <cell r="F16347" t="str">
            <v>LANDRECIES</v>
          </cell>
        </row>
        <row r="16348">
          <cell r="F16348" t="str">
            <v>LANDRECOURT-LEMPIRE</v>
          </cell>
        </row>
        <row r="16349">
          <cell r="F16349" t="str">
            <v>LANDREMONT</v>
          </cell>
        </row>
        <row r="16350">
          <cell r="F16350" t="str">
            <v>LANDRES</v>
          </cell>
        </row>
        <row r="16351">
          <cell r="F16351" t="str">
            <v>LANDRES-ET-SAINT-GEORGES</v>
          </cell>
        </row>
        <row r="16352">
          <cell r="F16352" t="str">
            <v>LANDRESSE</v>
          </cell>
        </row>
        <row r="16353">
          <cell r="F16353" t="str">
            <v>LANDRETHUN-LE-NORD</v>
          </cell>
        </row>
        <row r="16354">
          <cell r="F16354" t="str">
            <v>LANDRETHUN-LES-ARDRES</v>
          </cell>
        </row>
        <row r="16355">
          <cell r="F16355" t="str">
            <v>LANDREVARZEC</v>
          </cell>
        </row>
        <row r="16356">
          <cell r="F16356" t="str">
            <v>LANDREVILLE</v>
          </cell>
        </row>
        <row r="16357">
          <cell r="F16357" t="str">
            <v>LANDRICHAMPS</v>
          </cell>
        </row>
        <row r="16358">
          <cell r="F16358" t="str">
            <v>LANDRICOURT</v>
          </cell>
        </row>
        <row r="16359">
          <cell r="F16359" t="str">
            <v>LANDRICOURT</v>
          </cell>
        </row>
        <row r="16360">
          <cell r="F16360" t="str">
            <v>LANDROFF</v>
          </cell>
        </row>
        <row r="16361">
          <cell r="F16361" t="str">
            <v>LANDRY</v>
          </cell>
        </row>
        <row r="16362">
          <cell r="F16362" t="str">
            <v>LANDSER</v>
          </cell>
        </row>
        <row r="16363">
          <cell r="F16363" t="str">
            <v>LANDUDAL</v>
          </cell>
        </row>
        <row r="16364">
          <cell r="F16364" t="str">
            <v>LANDUDEC</v>
          </cell>
        </row>
        <row r="16365">
          <cell r="F16365" t="str">
            <v>LANDUJAN</v>
          </cell>
        </row>
        <row r="16366">
          <cell r="F16366" t="str">
            <v>LANDUNVEZ</v>
          </cell>
        </row>
        <row r="16367">
          <cell r="F16367" t="str">
            <v>LANESPEDE</v>
          </cell>
        </row>
        <row r="16368">
          <cell r="F16368" t="str">
            <v>LANESTER</v>
          </cell>
        </row>
        <row r="16369">
          <cell r="F16369" t="str">
            <v>LANET</v>
          </cell>
        </row>
        <row r="16370">
          <cell r="F16370" t="str">
            <v>LANEUVELLE</v>
          </cell>
        </row>
        <row r="16371">
          <cell r="F16371" t="str">
            <v>LANEUVELOTTE</v>
          </cell>
        </row>
        <row r="16372">
          <cell r="F16372" t="str">
            <v>LANEUVEVILLE-AUX-BOIS</v>
          </cell>
        </row>
        <row r="16373">
          <cell r="F16373" t="str">
            <v>LANEUVEVILLE-DERRIERE-FOUG</v>
          </cell>
        </row>
        <row r="16374">
          <cell r="F16374" t="str">
            <v>LANEUVEVILLE-DEVANT-BAYON</v>
          </cell>
        </row>
        <row r="16375">
          <cell r="F16375" t="str">
            <v>LANEUVEVILLE-DEVANT-NANCY</v>
          </cell>
        </row>
        <row r="16376">
          <cell r="F16376" t="str">
            <v>LANEUVEVILLE-EN-SAULNOIS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monToAllSites"/>
      <sheetName val="SIF_Site1"/>
      <sheetName val="SIF_Site1Users"/>
      <sheetName val="ICP_Site1Users"/>
      <sheetName val="ICP_Site1Phns"/>
      <sheetName val="Pricing Tool"/>
      <sheetName val="PB"/>
      <sheetName val="DE GNP -Site1"/>
      <sheetName val="DE DirectoryEnq-Site1"/>
      <sheetName val="FR GNP -Site1"/>
      <sheetName val="UK GNP -SiteX"/>
      <sheetName val="DE-Notrufzentren"/>
      <sheetName val="FR-RoutageUrgence"/>
      <sheetName val="NL-Alarmcentra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scriber Data"/>
      <sheetName val="ICP Upload"/>
      <sheetName val="Reference Value"/>
      <sheetName val="USER GUIDE"/>
      <sheetName val="Help Text"/>
    </sheetNames>
    <sheetDataSet>
      <sheetData sheetId="0" refreshError="1"/>
      <sheetData sheetId="1" refreshError="1"/>
      <sheetData sheetId="2" refreshError="1">
        <row r="10">
          <cell r="F10" t="str">
            <v>Aastra 51i</v>
          </cell>
        </row>
        <row r="11">
          <cell r="F11" t="str">
            <v>Aastra 55i</v>
          </cell>
        </row>
        <row r="12">
          <cell r="F12" t="str">
            <v>Aastra 57i</v>
          </cell>
        </row>
        <row r="13">
          <cell r="F13" t="str">
            <v>Aastra 57i CT</v>
          </cell>
        </row>
        <row r="14">
          <cell r="F14" t="str">
            <v>Aastra DECT RFP32 RFP34</v>
          </cell>
        </row>
        <row r="15">
          <cell r="F15" t="str">
            <v>Adtran TA924</v>
          </cell>
        </row>
        <row r="16">
          <cell r="F16" t="str">
            <v>Cisco 1760-Trunk</v>
          </cell>
        </row>
        <row r="17">
          <cell r="F17" t="str">
            <v>Cisco 1760-Trunk Shared</v>
          </cell>
        </row>
        <row r="18">
          <cell r="F18" t="str">
            <v>Cisco 243x-Trunk</v>
          </cell>
        </row>
        <row r="19">
          <cell r="F19" t="str">
            <v>Cisco 2600-Trunk</v>
          </cell>
        </row>
        <row r="20">
          <cell r="F20" t="str">
            <v>Cisco 2600-Trunk Shared</v>
          </cell>
        </row>
        <row r="21">
          <cell r="F21" t="str">
            <v>Cisco 36xx-Trunk</v>
          </cell>
        </row>
        <row r="22">
          <cell r="F22" t="str">
            <v>Cisco 36xx-Trunk Shared</v>
          </cell>
        </row>
        <row r="23">
          <cell r="F23" t="str">
            <v>Cisco 37xx-Trunk</v>
          </cell>
        </row>
        <row r="24">
          <cell r="F24" t="str">
            <v>Cisco 37xx-Trunk Shared</v>
          </cell>
        </row>
        <row r="25">
          <cell r="F25" t="str">
            <v>Cisco 53xx-Trunk</v>
          </cell>
        </row>
        <row r="26">
          <cell r="F26" t="str">
            <v>Cisco 53xx-Trunk Shared</v>
          </cell>
        </row>
        <row r="27">
          <cell r="F27" t="str">
            <v>Cisco 5400-Trunk</v>
          </cell>
        </row>
        <row r="28">
          <cell r="F28" t="str">
            <v>Cisco 5400-Trunk Shared</v>
          </cell>
        </row>
        <row r="29">
          <cell r="F29" t="str">
            <v>Cisco 7905</v>
          </cell>
        </row>
        <row r="30">
          <cell r="F30" t="str">
            <v>Cisco 7912</v>
          </cell>
        </row>
        <row r="31">
          <cell r="F31" t="str">
            <v>Cisco 7940</v>
          </cell>
        </row>
        <row r="32">
          <cell r="F32" t="str">
            <v>Cisco 7960</v>
          </cell>
        </row>
        <row r="33">
          <cell r="F33" t="str">
            <v>Cisco ATA-186</v>
          </cell>
        </row>
        <row r="34">
          <cell r="F34" t="str">
            <v>Generic SIP Phone</v>
          </cell>
        </row>
        <row r="35">
          <cell r="F35" t="str">
            <v>Generic SIP Static Registration</v>
          </cell>
        </row>
        <row r="36">
          <cell r="F36" t="str">
            <v>Hosted ICR Shared</v>
          </cell>
        </row>
        <row r="37">
          <cell r="F37" t="str">
            <v>IPF-VoIPProv-Adtran-KeyEGW Shared</v>
          </cell>
        </row>
        <row r="38">
          <cell r="F38" t="str">
            <v>IPIA-CustProv-Adtran-KeyEGW Shared</v>
          </cell>
        </row>
        <row r="39">
          <cell r="F39" t="str">
            <v>IPIA-CustProv-Adtran-PBXEGW Shared</v>
          </cell>
        </row>
        <row r="40">
          <cell r="F40" t="str">
            <v>IPIA-CustProv-Cisco-KeyEGW Shared</v>
          </cell>
        </row>
        <row r="41">
          <cell r="F41" t="str">
            <v>IPIA-CustProv-Cisco-PBXEGW Shared</v>
          </cell>
        </row>
        <row r="42">
          <cell r="F42" t="str">
            <v>IPIA-CustProv-Mediatrix-KeyEGW Shared</v>
          </cell>
        </row>
        <row r="43">
          <cell r="F43" t="str">
            <v>IPIA-CustProv-Other-KeyEGW Shared</v>
          </cell>
        </row>
        <row r="44">
          <cell r="F44" t="str">
            <v>IPIA-CustProv-Other-PBXEGW Shared</v>
          </cell>
        </row>
        <row r="45">
          <cell r="F45" t="str">
            <v>IPIA-VoIPProv-Adtran-KeyEGW Shared</v>
          </cell>
        </row>
        <row r="46">
          <cell r="F46" t="str">
            <v>IPIA-VoIPProv-Adtran-PBXEGW Shared</v>
          </cell>
        </row>
        <row r="47">
          <cell r="F47" t="str">
            <v>IPIA-VoIPProv-Cisco-KeyEGW Shared</v>
          </cell>
        </row>
        <row r="48">
          <cell r="F48" t="str">
            <v>IPIA-VoIPProv-Cisco-PBXEGW Shared</v>
          </cell>
        </row>
        <row r="49">
          <cell r="F49" t="str">
            <v>IPIA-VoIPProv-Mediatrix-KeyEGW Shared</v>
          </cell>
        </row>
        <row r="50">
          <cell r="F50" t="str">
            <v>IPT-CustProv-Alcatel-IPPBX Shared</v>
          </cell>
        </row>
        <row r="51">
          <cell r="F51" t="str">
            <v>IPT-CustProv-Avaya-IPPBX Shared</v>
          </cell>
        </row>
        <row r="52">
          <cell r="F52" t="str">
            <v>IPT-CustProv-Cisco-IPPBX Shared</v>
          </cell>
        </row>
        <row r="53">
          <cell r="F53" t="str">
            <v>IPT-CustProv-Nortel-IPPBX Shared</v>
          </cell>
        </row>
        <row r="54">
          <cell r="F54" t="str">
            <v>IPT-CustProv-Other-IPPBX Shared</v>
          </cell>
        </row>
        <row r="55">
          <cell r="F55" t="str">
            <v>IPT-CustProv-Siemens-IPPBX Shared</v>
          </cell>
        </row>
        <row r="56">
          <cell r="F56" t="str">
            <v>MediaTrix 1102</v>
          </cell>
        </row>
        <row r="57">
          <cell r="F57" t="str">
            <v>MediaTrix 1104</v>
          </cell>
        </row>
        <row r="58">
          <cell r="F58" t="str">
            <v>MediaTrix 1124</v>
          </cell>
        </row>
        <row r="59">
          <cell r="F59" t="str">
            <v>MediaTrix 2102</v>
          </cell>
        </row>
        <row r="60">
          <cell r="F60" t="str">
            <v>MediaTrix 4104</v>
          </cell>
        </row>
        <row r="61">
          <cell r="F61" t="str">
            <v>MediaTrix 4108</v>
          </cell>
        </row>
        <row r="62">
          <cell r="F62" t="str">
            <v>MediaTrix 4116</v>
          </cell>
        </row>
        <row r="63">
          <cell r="F63" t="str">
            <v>MediaTrix 4124</v>
          </cell>
        </row>
        <row r="64">
          <cell r="F64" t="str">
            <v>Polycom Soundpoint IP 300</v>
          </cell>
        </row>
        <row r="65">
          <cell r="F65" t="str">
            <v>Polycom Soundpoint IP 301</v>
          </cell>
        </row>
        <row r="66">
          <cell r="F66" t="str">
            <v>Polycom Soundpoint IP 320</v>
          </cell>
        </row>
        <row r="67">
          <cell r="F67" t="str">
            <v>Polycom Soundpoint IP 330</v>
          </cell>
        </row>
        <row r="68">
          <cell r="F68" t="str">
            <v>Polycom Soundpoint IP 4000</v>
          </cell>
        </row>
        <row r="69">
          <cell r="F69" t="str">
            <v>Polycom Soundpoint IP 450</v>
          </cell>
        </row>
        <row r="70">
          <cell r="F70" t="str">
            <v>Polycom Soundpoint IP 500</v>
          </cell>
        </row>
        <row r="71">
          <cell r="F71" t="str">
            <v>Polycom Soundpoint IP 501</v>
          </cell>
        </row>
        <row r="72">
          <cell r="F72" t="str">
            <v>Polycom Soundpoint IP 550</v>
          </cell>
        </row>
        <row r="73">
          <cell r="F73" t="str">
            <v>Polycom Soundpoint IP 560</v>
          </cell>
        </row>
        <row r="74">
          <cell r="F74" t="str">
            <v>Polycom Soundpoint IP 600</v>
          </cell>
        </row>
        <row r="75">
          <cell r="F75" t="str">
            <v>Polycom Soundpoint IP 6000</v>
          </cell>
        </row>
        <row r="76">
          <cell r="F76" t="str">
            <v>Polycom Soundpoint IP 601</v>
          </cell>
        </row>
        <row r="77">
          <cell r="F77" t="str">
            <v>Polycom Soundpoint IP 650</v>
          </cell>
        </row>
        <row r="78">
          <cell r="F78" t="str">
            <v>Polycom Soundpoint IP 670</v>
          </cell>
        </row>
        <row r="79">
          <cell r="F79" t="str">
            <v>Polycom Soundpoint IP 7000</v>
          </cell>
        </row>
        <row r="80">
          <cell r="F80" t="str">
            <v>Uniden UIP200</v>
          </cell>
        </row>
      </sheetData>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PC Location 1 for US"/>
      <sheetName val="Sheet2"/>
      <sheetName val="Sheet3"/>
      <sheetName val="Script DataSheet"/>
    </sheetNames>
    <sheetDataSet>
      <sheetData sheetId="0" refreshError="1"/>
      <sheetData sheetId="1" refreshError="1"/>
      <sheetData sheetId="2" refreshError="1"/>
      <sheetData sheetId="3">
        <row r="2">
          <cell r="A2" t="str">
            <v>HIPC Location 1 for US</v>
          </cell>
          <cell r="B2" t="str">
            <v>Self Registered</v>
          </cell>
          <cell r="C2" t="str">
            <v>Enabled</v>
          </cell>
          <cell r="D2" t="str">
            <v>US English</v>
          </cell>
          <cell r="E2" t="str">
            <v>None</v>
          </cell>
          <cell r="F2" t="str">
            <v>Basic Integrated Communications Package</v>
          </cell>
        </row>
        <row r="3">
          <cell r="B3" t="str">
            <v>Pre Registered</v>
          </cell>
          <cell r="C3" t="str">
            <v>Disabled</v>
          </cell>
          <cell r="D3" t="str">
            <v>UK English</v>
          </cell>
          <cell r="E3" t="str">
            <v>IBM VM 20</v>
          </cell>
          <cell r="F3" t="str">
            <v>Intermediate Integrated Communications Package</v>
          </cell>
        </row>
        <row r="4">
          <cell r="B4" t="str">
            <v>Existing</v>
          </cell>
          <cell r="D4" t="str">
            <v>Dutch</v>
          </cell>
          <cell r="E4" t="str">
            <v>IBM VM 50</v>
          </cell>
          <cell r="F4" t="str">
            <v>Advanced Integrated Communications Package</v>
          </cell>
        </row>
        <row r="5">
          <cell r="D5" t="str">
            <v>French</v>
          </cell>
        </row>
        <row r="6">
          <cell r="D6" t="str">
            <v>German</v>
          </cell>
        </row>
        <row r="7">
          <cell r="D7" t="str">
            <v>Italian</v>
          </cell>
        </row>
        <row r="8">
          <cell r="D8" t="str">
            <v>Spanish</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eCreation"/>
      <sheetName val="Subscriber Data"/>
      <sheetName val="Reference Data"/>
      <sheetName val="1"/>
    </sheetNames>
    <sheetDataSet>
      <sheetData sheetId="0"/>
      <sheetData sheetId="1"/>
      <sheetData sheetId="2">
        <row r="2">
          <cell r="A2" t="str">
            <v>Corporate Admin</v>
          </cell>
        </row>
        <row r="3">
          <cell r="A3" t="str">
            <v>Normal User</v>
          </cell>
        </row>
        <row r="4">
          <cell r="A4" t="str">
            <v>Phone</v>
          </cell>
        </row>
        <row r="5">
          <cell r="A5" t="str">
            <v>Site Admin</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John.Smith@customer.co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mailto:op-porting-desk@uk.verizonbusiness.com"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X32"/>
  <sheetViews>
    <sheetView workbookViewId="0">
      <selection activeCell="AD24" sqref="AD24"/>
    </sheetView>
  </sheetViews>
  <sheetFormatPr defaultRowHeight="12.5"/>
  <cols>
    <col min="1" max="3" width="4.26953125" customWidth="1"/>
    <col min="4" max="4" width="12" customWidth="1"/>
    <col min="5" max="24" width="4.26953125" customWidth="1"/>
  </cols>
  <sheetData>
    <row r="2" spans="1:24" ht="13">
      <c r="A2" s="3" t="s">
        <v>54</v>
      </c>
    </row>
    <row r="3" spans="1:24" ht="13" thickBot="1"/>
    <row r="4" spans="1:24" ht="13.5" thickBot="1">
      <c r="A4" s="356" t="s">
        <v>55</v>
      </c>
      <c r="B4" s="357"/>
      <c r="C4" s="460" t="s">
        <v>612</v>
      </c>
      <c r="D4" s="461"/>
      <c r="E4" s="467" t="s">
        <v>56</v>
      </c>
      <c r="F4" s="468"/>
      <c r="G4" s="468"/>
      <c r="H4" s="468"/>
      <c r="I4" s="468"/>
      <c r="J4" s="468"/>
      <c r="K4" s="468"/>
      <c r="L4" s="468"/>
      <c r="M4" s="468"/>
      <c r="N4" s="468"/>
      <c r="O4" s="468"/>
      <c r="P4" s="468"/>
      <c r="Q4" s="468"/>
      <c r="R4" s="468"/>
      <c r="S4" s="468"/>
      <c r="T4" s="468"/>
      <c r="U4" s="468"/>
      <c r="V4" s="468"/>
      <c r="W4" s="468"/>
      <c r="X4" s="469"/>
    </row>
    <row r="5" spans="1:24" ht="42" customHeight="1">
      <c r="A5" s="470">
        <v>6.3</v>
      </c>
      <c r="B5" s="471"/>
      <c r="C5" s="462" t="s">
        <v>3</v>
      </c>
      <c r="D5" s="463"/>
      <c r="E5" s="476" t="s">
        <v>136</v>
      </c>
      <c r="F5" s="452"/>
      <c r="G5" s="452"/>
      <c r="H5" s="452"/>
      <c r="I5" s="452"/>
      <c r="J5" s="452"/>
      <c r="K5" s="452"/>
      <c r="L5" s="452"/>
      <c r="M5" s="452"/>
      <c r="N5" s="452"/>
      <c r="O5" s="452"/>
      <c r="P5" s="452"/>
      <c r="Q5" s="452"/>
      <c r="R5" s="452"/>
      <c r="S5" s="452"/>
      <c r="T5" s="452"/>
      <c r="U5" s="452"/>
      <c r="V5" s="452"/>
      <c r="W5" s="452"/>
      <c r="X5" s="453"/>
    </row>
    <row r="6" spans="1:24" ht="13" thickBot="1">
      <c r="A6" s="472"/>
      <c r="B6" s="473"/>
      <c r="C6" s="477"/>
      <c r="D6" s="478"/>
      <c r="E6" s="474" t="s">
        <v>76</v>
      </c>
      <c r="F6" s="474"/>
      <c r="G6" s="474"/>
      <c r="H6" s="474"/>
      <c r="I6" s="474"/>
      <c r="J6" s="474"/>
      <c r="K6" s="474"/>
      <c r="L6" s="474"/>
      <c r="M6" s="474"/>
      <c r="N6" s="474"/>
      <c r="O6" s="474"/>
      <c r="P6" s="474"/>
      <c r="Q6" s="474"/>
      <c r="R6" s="474"/>
      <c r="S6" s="474"/>
      <c r="T6" s="474"/>
      <c r="U6" s="474"/>
      <c r="V6" s="474"/>
      <c r="W6" s="474"/>
      <c r="X6" s="475"/>
    </row>
    <row r="7" spans="1:24">
      <c r="A7" s="470" t="s">
        <v>0</v>
      </c>
      <c r="B7" s="479"/>
      <c r="C7" s="462" t="s">
        <v>4</v>
      </c>
      <c r="D7" s="463"/>
      <c r="E7" s="464" t="s">
        <v>1</v>
      </c>
      <c r="F7" s="465"/>
      <c r="G7" s="465"/>
      <c r="H7" s="465"/>
      <c r="I7" s="465"/>
      <c r="J7" s="465"/>
      <c r="K7" s="465"/>
      <c r="L7" s="465"/>
      <c r="M7" s="465"/>
      <c r="N7" s="465"/>
      <c r="O7" s="465"/>
      <c r="P7" s="465"/>
      <c r="Q7" s="465"/>
      <c r="R7" s="465"/>
      <c r="S7" s="465"/>
      <c r="T7" s="465"/>
      <c r="U7" s="465"/>
      <c r="V7" s="465"/>
      <c r="W7" s="465"/>
      <c r="X7" s="466"/>
    </row>
    <row r="8" spans="1:24" ht="13" thickBot="1">
      <c r="A8" s="480"/>
      <c r="B8" s="481"/>
      <c r="C8" s="484"/>
      <c r="D8" s="485"/>
      <c r="E8" s="444" t="s">
        <v>2</v>
      </c>
      <c r="F8" s="442"/>
      <c r="G8" s="442"/>
      <c r="H8" s="442"/>
      <c r="I8" s="442"/>
      <c r="J8" s="442"/>
      <c r="K8" s="442"/>
      <c r="L8" s="442"/>
      <c r="M8" s="442"/>
      <c r="N8" s="442"/>
      <c r="O8" s="442"/>
      <c r="P8" s="442"/>
      <c r="Q8" s="442"/>
      <c r="R8" s="442"/>
      <c r="S8" s="442"/>
      <c r="T8" s="442"/>
      <c r="U8" s="442"/>
      <c r="V8" s="442"/>
      <c r="W8" s="442"/>
      <c r="X8" s="443"/>
    </row>
    <row r="9" spans="1:24">
      <c r="A9" s="482" t="s">
        <v>127</v>
      </c>
      <c r="B9" s="483"/>
      <c r="C9" s="457" t="s">
        <v>645</v>
      </c>
      <c r="D9" s="458"/>
      <c r="E9" s="441" t="s">
        <v>59</v>
      </c>
      <c r="F9" s="442"/>
      <c r="G9" s="442"/>
      <c r="H9" s="442"/>
      <c r="I9" s="442"/>
      <c r="J9" s="442"/>
      <c r="K9" s="442"/>
      <c r="L9" s="442"/>
      <c r="M9" s="442"/>
      <c r="N9" s="442"/>
      <c r="O9" s="442"/>
      <c r="P9" s="442"/>
      <c r="Q9" s="442"/>
      <c r="R9" s="442"/>
      <c r="S9" s="442"/>
      <c r="T9" s="442"/>
      <c r="U9" s="442"/>
      <c r="V9" s="442"/>
      <c r="W9" s="442"/>
      <c r="X9" s="443"/>
    </row>
    <row r="10" spans="1:24">
      <c r="A10" s="423"/>
      <c r="B10" s="424"/>
      <c r="C10" s="425"/>
      <c r="D10" s="426"/>
      <c r="E10" s="441" t="s">
        <v>60</v>
      </c>
      <c r="F10" s="442"/>
      <c r="G10" s="442"/>
      <c r="H10" s="442"/>
      <c r="I10" s="442"/>
      <c r="J10" s="442"/>
      <c r="K10" s="442"/>
      <c r="L10" s="442"/>
      <c r="M10" s="442"/>
      <c r="N10" s="442"/>
      <c r="O10" s="442"/>
      <c r="P10" s="442"/>
      <c r="Q10" s="442"/>
      <c r="R10" s="442"/>
      <c r="S10" s="442"/>
      <c r="T10" s="442"/>
      <c r="U10" s="442"/>
      <c r="V10" s="442"/>
      <c r="W10" s="442"/>
      <c r="X10" s="443"/>
    </row>
    <row r="11" spans="1:24">
      <c r="A11" s="423"/>
      <c r="B11" s="424"/>
      <c r="C11" s="425"/>
      <c r="D11" s="426"/>
      <c r="E11" s="441" t="s">
        <v>61</v>
      </c>
      <c r="F11" s="442"/>
      <c r="G11" s="442"/>
      <c r="H11" s="442"/>
      <c r="I11" s="442"/>
      <c r="J11" s="442"/>
      <c r="K11" s="442"/>
      <c r="L11" s="442"/>
      <c r="M11" s="442"/>
      <c r="N11" s="442"/>
      <c r="O11" s="442"/>
      <c r="P11" s="442"/>
      <c r="Q11" s="442"/>
      <c r="R11" s="442"/>
      <c r="S11" s="442"/>
      <c r="T11" s="442"/>
      <c r="U11" s="442"/>
      <c r="V11" s="442"/>
      <c r="W11" s="442"/>
      <c r="X11" s="443"/>
    </row>
    <row r="12" spans="1:24">
      <c r="A12" s="423"/>
      <c r="B12" s="424"/>
      <c r="C12" s="425"/>
      <c r="D12" s="426"/>
      <c r="E12" s="441" t="s">
        <v>62</v>
      </c>
      <c r="F12" s="442"/>
      <c r="G12" s="442"/>
      <c r="H12" s="442"/>
      <c r="I12" s="442"/>
      <c r="J12" s="442"/>
      <c r="K12" s="442"/>
      <c r="L12" s="442"/>
      <c r="M12" s="442"/>
      <c r="N12" s="442"/>
      <c r="O12" s="442"/>
      <c r="P12" s="442"/>
      <c r="Q12" s="442"/>
      <c r="R12" s="442"/>
      <c r="S12" s="442"/>
      <c r="T12" s="442"/>
      <c r="U12" s="442"/>
      <c r="V12" s="442"/>
      <c r="W12" s="442"/>
      <c r="X12" s="443"/>
    </row>
    <row r="13" spans="1:24" ht="25.5" customHeight="1" thickBot="1">
      <c r="A13" s="447"/>
      <c r="B13" s="448"/>
      <c r="C13" s="449"/>
      <c r="D13" s="450"/>
      <c r="E13" s="454" t="s">
        <v>124</v>
      </c>
      <c r="F13" s="455"/>
      <c r="G13" s="455"/>
      <c r="H13" s="455"/>
      <c r="I13" s="455"/>
      <c r="J13" s="455"/>
      <c r="K13" s="455"/>
      <c r="L13" s="455"/>
      <c r="M13" s="455"/>
      <c r="N13" s="455"/>
      <c r="O13" s="455"/>
      <c r="P13" s="455"/>
      <c r="Q13" s="455"/>
      <c r="R13" s="455"/>
      <c r="S13" s="455"/>
      <c r="T13" s="455"/>
      <c r="U13" s="455"/>
      <c r="V13" s="455"/>
      <c r="W13" s="455"/>
      <c r="X13" s="456"/>
    </row>
    <row r="14" spans="1:24">
      <c r="A14" s="445" t="s">
        <v>10</v>
      </c>
      <c r="B14" s="446"/>
      <c r="C14" s="459">
        <v>40575</v>
      </c>
      <c r="D14" s="446"/>
      <c r="E14" s="451" t="s">
        <v>206</v>
      </c>
      <c r="F14" s="452"/>
      <c r="G14" s="452"/>
      <c r="H14" s="452"/>
      <c r="I14" s="452"/>
      <c r="J14" s="452"/>
      <c r="K14" s="452"/>
      <c r="L14" s="452"/>
      <c r="M14" s="452"/>
      <c r="N14" s="452"/>
      <c r="O14" s="452"/>
      <c r="P14" s="452"/>
      <c r="Q14" s="452"/>
      <c r="R14" s="452"/>
      <c r="S14" s="452"/>
      <c r="T14" s="452"/>
      <c r="U14" s="452"/>
      <c r="V14" s="452"/>
      <c r="W14" s="452"/>
      <c r="X14" s="453"/>
    </row>
    <row r="15" spans="1:24">
      <c r="A15" s="423"/>
      <c r="B15" s="424"/>
      <c r="C15" s="423"/>
      <c r="D15" s="424"/>
      <c r="E15" s="454" t="s">
        <v>6</v>
      </c>
      <c r="F15" s="455"/>
      <c r="G15" s="455"/>
      <c r="H15" s="455"/>
      <c r="I15" s="455"/>
      <c r="J15" s="455"/>
      <c r="K15" s="455"/>
      <c r="L15" s="455"/>
      <c r="M15" s="455"/>
      <c r="N15" s="455"/>
      <c r="O15" s="455"/>
      <c r="P15" s="455"/>
      <c r="Q15" s="455"/>
      <c r="R15" s="455"/>
      <c r="S15" s="455"/>
      <c r="T15" s="455"/>
      <c r="U15" s="455"/>
      <c r="V15" s="455"/>
      <c r="W15" s="455"/>
      <c r="X15" s="456"/>
    </row>
    <row r="16" spans="1:24">
      <c r="A16" s="439"/>
      <c r="B16" s="440"/>
      <c r="C16" s="439"/>
      <c r="D16" s="440"/>
      <c r="E16" s="433" t="s">
        <v>7</v>
      </c>
      <c r="F16" s="434"/>
      <c r="G16" s="434"/>
      <c r="H16" s="434"/>
      <c r="I16" s="434"/>
      <c r="J16" s="434"/>
      <c r="K16" s="434"/>
      <c r="L16" s="434"/>
      <c r="M16" s="434"/>
      <c r="N16" s="434"/>
      <c r="O16" s="434"/>
      <c r="P16" s="434"/>
      <c r="Q16" s="434"/>
      <c r="R16" s="434"/>
      <c r="S16" s="434"/>
      <c r="T16" s="434"/>
      <c r="U16" s="434"/>
      <c r="V16" s="434"/>
      <c r="W16" s="434"/>
      <c r="X16" s="435"/>
    </row>
    <row r="17" spans="1:24" ht="13" thickBot="1">
      <c r="A17" s="436"/>
      <c r="B17" s="438"/>
      <c r="C17" s="436"/>
      <c r="D17" s="438"/>
      <c r="E17" s="436" t="s">
        <v>9</v>
      </c>
      <c r="F17" s="437"/>
      <c r="G17" s="437"/>
      <c r="H17" s="437"/>
      <c r="I17" s="437"/>
      <c r="J17" s="437"/>
      <c r="K17" s="437"/>
      <c r="L17" s="437"/>
      <c r="M17" s="437"/>
      <c r="N17" s="437"/>
      <c r="O17" s="437"/>
      <c r="P17" s="437"/>
      <c r="Q17" s="437"/>
      <c r="R17" s="437"/>
      <c r="S17" s="437"/>
      <c r="T17" s="437"/>
      <c r="U17" s="437"/>
      <c r="V17" s="437"/>
      <c r="W17" s="437"/>
      <c r="X17" s="438"/>
    </row>
    <row r="18" spans="1:24">
      <c r="A18" s="385" t="s">
        <v>64</v>
      </c>
      <c r="B18" s="380"/>
      <c r="C18" s="431">
        <v>40797</v>
      </c>
      <c r="D18" s="432"/>
      <c r="E18" s="380" t="s">
        <v>65</v>
      </c>
      <c r="F18" s="380"/>
      <c r="G18" s="380"/>
      <c r="H18" s="380"/>
      <c r="I18" s="380"/>
      <c r="J18" s="380"/>
      <c r="K18" s="380"/>
      <c r="L18" s="380"/>
      <c r="M18" s="380"/>
      <c r="N18" s="380"/>
      <c r="O18" s="380"/>
      <c r="P18" s="380"/>
      <c r="Q18" s="380"/>
      <c r="R18" s="380"/>
      <c r="S18" s="380"/>
      <c r="T18" s="380"/>
      <c r="U18" s="380"/>
      <c r="V18" s="380"/>
      <c r="W18" s="380"/>
      <c r="X18" s="381"/>
    </row>
    <row r="19" spans="1:24">
      <c r="A19" s="386"/>
      <c r="B19" s="379"/>
      <c r="C19" s="386"/>
      <c r="D19" s="382"/>
      <c r="E19" s="379" t="s">
        <v>66</v>
      </c>
      <c r="F19" s="379"/>
      <c r="G19" s="379"/>
      <c r="H19" s="379"/>
      <c r="I19" s="379"/>
      <c r="J19" s="379"/>
      <c r="K19" s="379"/>
      <c r="L19" s="379"/>
      <c r="M19" s="379"/>
      <c r="N19" s="379"/>
      <c r="O19" s="379"/>
      <c r="P19" s="379"/>
      <c r="Q19" s="379"/>
      <c r="R19" s="379"/>
      <c r="S19" s="379"/>
      <c r="T19" s="379"/>
      <c r="U19" s="379"/>
      <c r="V19" s="379"/>
      <c r="W19" s="379"/>
      <c r="X19" s="382"/>
    </row>
    <row r="20" spans="1:24" ht="13" thickBot="1">
      <c r="A20" s="387"/>
      <c r="B20" s="383"/>
      <c r="C20" s="387"/>
      <c r="D20" s="384"/>
      <c r="E20" s="383" t="s">
        <v>67</v>
      </c>
      <c r="F20" s="383"/>
      <c r="G20" s="383"/>
      <c r="H20" s="383"/>
      <c r="I20" s="383"/>
      <c r="J20" s="383"/>
      <c r="K20" s="383"/>
      <c r="L20" s="383"/>
      <c r="M20" s="383"/>
      <c r="N20" s="383"/>
      <c r="O20" s="383"/>
      <c r="P20" s="383"/>
      <c r="Q20" s="383"/>
      <c r="R20" s="383"/>
      <c r="S20" s="383"/>
      <c r="T20" s="383"/>
      <c r="U20" s="383"/>
      <c r="V20" s="383"/>
      <c r="W20" s="383"/>
      <c r="X20" s="384"/>
    </row>
    <row r="21" spans="1:24">
      <c r="A21" s="429" t="s">
        <v>11</v>
      </c>
      <c r="B21" s="430"/>
      <c r="C21" s="411" t="s">
        <v>12</v>
      </c>
      <c r="D21" s="412"/>
      <c r="E21" s="380" t="s">
        <v>13</v>
      </c>
      <c r="F21" s="380"/>
      <c r="G21" s="380"/>
      <c r="H21" s="380"/>
      <c r="I21" s="380"/>
      <c r="J21" s="380"/>
      <c r="K21" s="380"/>
      <c r="L21" s="380"/>
      <c r="M21" s="380"/>
      <c r="N21" s="380"/>
      <c r="O21" s="380"/>
      <c r="P21" s="380"/>
      <c r="Q21" s="380"/>
      <c r="R21" s="380"/>
      <c r="S21" s="380"/>
      <c r="T21" s="380"/>
      <c r="U21" s="380"/>
      <c r="V21" s="380"/>
      <c r="W21" s="380"/>
      <c r="X21" s="381"/>
    </row>
    <row r="22" spans="1:24" ht="13" thickBot="1">
      <c r="A22" s="387"/>
      <c r="B22" s="395"/>
      <c r="C22" s="394"/>
      <c r="D22" s="395"/>
      <c r="E22" s="383" t="s">
        <v>14</v>
      </c>
      <c r="F22" s="383"/>
      <c r="G22" s="383"/>
      <c r="H22" s="383"/>
      <c r="I22" s="383"/>
      <c r="J22" s="383"/>
      <c r="K22" s="383"/>
      <c r="L22" s="383"/>
      <c r="M22" s="383"/>
      <c r="N22" s="383"/>
      <c r="O22" s="383"/>
      <c r="P22" s="383"/>
      <c r="Q22" s="383"/>
      <c r="R22" s="383"/>
      <c r="S22" s="383"/>
      <c r="T22" s="383"/>
      <c r="U22" s="383"/>
      <c r="V22" s="383"/>
      <c r="W22" s="383"/>
      <c r="X22" s="384"/>
    </row>
    <row r="23" spans="1:24" ht="13" thickBot="1">
      <c r="A23" s="427" t="s">
        <v>516</v>
      </c>
      <c r="B23" s="428"/>
      <c r="C23" s="407" t="s">
        <v>517</v>
      </c>
      <c r="D23" s="408"/>
      <c r="E23" s="409" t="s">
        <v>518</v>
      </c>
      <c r="F23" s="409"/>
      <c r="G23" s="409"/>
      <c r="H23" s="409"/>
      <c r="I23" s="409"/>
      <c r="J23" s="409"/>
      <c r="K23" s="409"/>
      <c r="L23" s="409"/>
      <c r="M23" s="409"/>
      <c r="N23" s="409"/>
      <c r="O23" s="409"/>
      <c r="P23" s="409"/>
      <c r="Q23" s="409"/>
      <c r="R23" s="409"/>
      <c r="S23" s="409"/>
      <c r="T23" s="409"/>
      <c r="U23" s="409"/>
      <c r="V23" s="409"/>
      <c r="W23" s="409"/>
      <c r="X23" s="410"/>
    </row>
    <row r="24" spans="1:24">
      <c r="A24" s="385" t="s">
        <v>130</v>
      </c>
      <c r="B24" s="412"/>
      <c r="C24" s="411" t="s">
        <v>131</v>
      </c>
      <c r="D24" s="412"/>
      <c r="E24" s="380" t="s">
        <v>132</v>
      </c>
      <c r="F24" s="380"/>
      <c r="G24" s="380"/>
      <c r="H24" s="380"/>
      <c r="I24" s="380"/>
      <c r="J24" s="380"/>
      <c r="K24" s="380"/>
      <c r="L24" s="380"/>
      <c r="M24" s="380"/>
      <c r="N24" s="380"/>
      <c r="O24" s="380"/>
      <c r="P24" s="380"/>
      <c r="Q24" s="380"/>
      <c r="R24" s="380"/>
      <c r="S24" s="380"/>
      <c r="T24" s="380"/>
      <c r="U24" s="380"/>
      <c r="V24" s="380"/>
      <c r="W24" s="380"/>
      <c r="X24" s="381"/>
    </row>
    <row r="25" spans="1:24">
      <c r="A25" s="386"/>
      <c r="B25" s="92"/>
      <c r="C25" s="378"/>
      <c r="D25" s="92"/>
      <c r="E25" s="379" t="s">
        <v>133</v>
      </c>
      <c r="F25" s="379"/>
      <c r="G25" s="379"/>
      <c r="H25" s="379"/>
      <c r="I25" s="379"/>
      <c r="J25" s="379"/>
      <c r="K25" s="379"/>
      <c r="L25" s="379"/>
      <c r="M25" s="379"/>
      <c r="N25" s="379"/>
      <c r="O25" s="379"/>
      <c r="P25" s="379"/>
      <c r="Q25" s="379"/>
      <c r="R25" s="379"/>
      <c r="S25" s="379"/>
      <c r="T25" s="379"/>
      <c r="U25" s="379"/>
      <c r="V25" s="379"/>
      <c r="W25" s="379"/>
      <c r="X25" s="382"/>
    </row>
    <row r="26" spans="1:24">
      <c r="A26" s="386"/>
      <c r="B26" s="92"/>
      <c r="C26" s="378"/>
      <c r="D26" s="92"/>
      <c r="E26" s="379" t="s">
        <v>134</v>
      </c>
      <c r="F26" s="379"/>
      <c r="G26" s="379"/>
      <c r="H26" s="379"/>
      <c r="I26" s="379"/>
      <c r="J26" s="379"/>
      <c r="K26" s="379"/>
      <c r="L26" s="379"/>
      <c r="M26" s="379"/>
      <c r="N26" s="379"/>
      <c r="O26" s="379"/>
      <c r="P26" s="379"/>
      <c r="Q26" s="379"/>
      <c r="R26" s="379"/>
      <c r="S26" s="379"/>
      <c r="T26" s="379"/>
      <c r="U26" s="379"/>
      <c r="V26" s="379"/>
      <c r="W26" s="379"/>
      <c r="X26" s="382"/>
    </row>
    <row r="27" spans="1:24" ht="13" thickBot="1">
      <c r="A27" s="387"/>
      <c r="B27" s="395"/>
      <c r="C27" s="394"/>
      <c r="D27" s="395"/>
      <c r="E27" s="383" t="s">
        <v>135</v>
      </c>
      <c r="F27" s="383"/>
      <c r="G27" s="383"/>
      <c r="H27" s="383"/>
      <c r="I27" s="383"/>
      <c r="J27" s="383"/>
      <c r="K27" s="383"/>
      <c r="L27" s="383"/>
      <c r="M27" s="383"/>
      <c r="N27" s="383"/>
      <c r="O27" s="383"/>
      <c r="P27" s="383"/>
      <c r="Q27" s="383"/>
      <c r="R27" s="383"/>
      <c r="S27" s="383"/>
      <c r="T27" s="383"/>
      <c r="U27" s="383"/>
      <c r="V27" s="383"/>
      <c r="W27" s="383"/>
      <c r="X27" s="384"/>
    </row>
    <row r="28" spans="1:24">
      <c r="A28" s="315">
        <v>7.3</v>
      </c>
      <c r="B28" s="317"/>
      <c r="C28" s="421">
        <v>41377</v>
      </c>
      <c r="D28" s="422"/>
      <c r="E28" s="413" t="s">
        <v>648</v>
      </c>
      <c r="F28" s="316"/>
      <c r="G28" s="316"/>
      <c r="H28" s="316"/>
      <c r="I28" s="316"/>
      <c r="J28" s="316"/>
      <c r="K28" s="316"/>
      <c r="L28" s="316"/>
      <c r="M28" s="316"/>
      <c r="N28" s="316"/>
      <c r="O28" s="316"/>
      <c r="P28" s="316"/>
      <c r="Q28" s="316"/>
      <c r="R28" s="316"/>
      <c r="S28" s="316"/>
      <c r="T28" s="316"/>
      <c r="U28" s="316"/>
      <c r="V28" s="316"/>
      <c r="W28" s="316"/>
      <c r="X28" s="317"/>
    </row>
    <row r="29" spans="1:24" ht="13" thickBot="1">
      <c r="A29" s="378"/>
      <c r="B29" s="92"/>
      <c r="C29" s="415"/>
      <c r="D29" s="416"/>
      <c r="E29" s="414" t="s">
        <v>649</v>
      </c>
      <c r="F29" s="379"/>
      <c r="G29" s="379"/>
      <c r="H29" s="379"/>
      <c r="I29" s="379"/>
      <c r="J29" s="379"/>
      <c r="K29" s="379"/>
      <c r="L29" s="379"/>
      <c r="M29" s="379"/>
      <c r="N29" s="379"/>
      <c r="O29" s="379"/>
      <c r="P29" s="379"/>
      <c r="Q29" s="379"/>
      <c r="R29" s="379"/>
      <c r="S29" s="379"/>
      <c r="T29" s="379"/>
      <c r="U29" s="379"/>
      <c r="V29" s="379"/>
      <c r="W29" s="379"/>
      <c r="X29" s="92"/>
    </row>
    <row r="30" spans="1:24">
      <c r="A30" s="315">
        <v>7.4</v>
      </c>
      <c r="B30" s="317"/>
      <c r="C30" s="421">
        <v>41456</v>
      </c>
      <c r="D30" s="422"/>
      <c r="E30" s="413" t="s">
        <v>651</v>
      </c>
      <c r="F30" s="316"/>
      <c r="G30" s="316"/>
      <c r="H30" s="316"/>
      <c r="I30" s="316"/>
      <c r="J30" s="316"/>
      <c r="K30" s="316"/>
      <c r="L30" s="316"/>
      <c r="M30" s="316"/>
      <c r="N30" s="316"/>
      <c r="O30" s="316"/>
      <c r="P30" s="316"/>
      <c r="Q30" s="316"/>
      <c r="R30" s="316"/>
      <c r="S30" s="316"/>
      <c r="T30" s="316"/>
      <c r="U30" s="316"/>
      <c r="V30" s="316"/>
      <c r="W30" s="316"/>
      <c r="X30" s="317"/>
    </row>
    <row r="31" spans="1:24">
      <c r="A31" s="378"/>
      <c r="B31" s="92"/>
      <c r="C31" s="378"/>
      <c r="D31" s="92"/>
      <c r="E31" s="414" t="s">
        <v>660</v>
      </c>
      <c r="F31" s="379"/>
      <c r="G31" s="379"/>
      <c r="H31" s="379"/>
      <c r="I31" s="379"/>
      <c r="J31" s="379"/>
      <c r="K31" s="379"/>
      <c r="L31" s="379"/>
      <c r="M31" s="379"/>
      <c r="N31" s="379"/>
      <c r="O31" s="379"/>
      <c r="P31" s="379"/>
      <c r="Q31" s="379"/>
      <c r="R31" s="379"/>
      <c r="S31" s="379"/>
      <c r="T31" s="379"/>
      <c r="U31" s="379"/>
      <c r="V31" s="379"/>
      <c r="W31" s="379"/>
      <c r="X31" s="92"/>
    </row>
    <row r="32" spans="1:24">
      <c r="A32" s="378">
        <v>7.5</v>
      </c>
      <c r="B32" s="92"/>
      <c r="C32" s="419">
        <v>1.2014</v>
      </c>
      <c r="D32" s="420"/>
      <c r="E32" s="418" t="s">
        <v>666</v>
      </c>
      <c r="F32" s="379"/>
      <c r="G32" s="379"/>
      <c r="H32" s="379"/>
      <c r="I32" s="379"/>
      <c r="J32" s="379"/>
      <c r="K32" s="379"/>
      <c r="L32" s="379"/>
      <c r="M32" s="379"/>
      <c r="N32" s="379"/>
      <c r="O32" s="379"/>
      <c r="P32" s="379"/>
      <c r="Q32" s="379"/>
      <c r="R32" s="379"/>
      <c r="S32" s="379"/>
      <c r="T32" s="379"/>
      <c r="U32" s="379"/>
      <c r="V32" s="379"/>
      <c r="W32" s="379"/>
      <c r="X32" s="92"/>
    </row>
  </sheetData>
  <sheetProtection password="E903" sheet="1" objects="1" scenarios="1"/>
  <mergeCells count="47">
    <mergeCell ref="C4:D4"/>
    <mergeCell ref="C7:D7"/>
    <mergeCell ref="A10:B10"/>
    <mergeCell ref="E7:X7"/>
    <mergeCell ref="E4:X4"/>
    <mergeCell ref="A5:B5"/>
    <mergeCell ref="A6:B6"/>
    <mergeCell ref="C5:D5"/>
    <mergeCell ref="E6:X6"/>
    <mergeCell ref="E5:X5"/>
    <mergeCell ref="C6:D6"/>
    <mergeCell ref="A7:B7"/>
    <mergeCell ref="A8:B8"/>
    <mergeCell ref="A9:B9"/>
    <mergeCell ref="C8:D8"/>
    <mergeCell ref="E10:X10"/>
    <mergeCell ref="E9:X9"/>
    <mergeCell ref="E8:X8"/>
    <mergeCell ref="A15:B15"/>
    <mergeCell ref="A14:B14"/>
    <mergeCell ref="A13:B13"/>
    <mergeCell ref="C15:D15"/>
    <mergeCell ref="C13:D13"/>
    <mergeCell ref="E14:X14"/>
    <mergeCell ref="E13:X13"/>
    <mergeCell ref="C9:D9"/>
    <mergeCell ref="E15:X15"/>
    <mergeCell ref="E12:X12"/>
    <mergeCell ref="E11:X11"/>
    <mergeCell ref="C14:D14"/>
    <mergeCell ref="C10:D10"/>
    <mergeCell ref="E16:X16"/>
    <mergeCell ref="E17:X17"/>
    <mergeCell ref="C17:D17"/>
    <mergeCell ref="A17:B17"/>
    <mergeCell ref="C16:D16"/>
    <mergeCell ref="A16:B16"/>
    <mergeCell ref="C32:D32"/>
    <mergeCell ref="C30:D30"/>
    <mergeCell ref="A11:B11"/>
    <mergeCell ref="C12:D12"/>
    <mergeCell ref="C11:D11"/>
    <mergeCell ref="C28:D28"/>
    <mergeCell ref="A12:B12"/>
    <mergeCell ref="A23:B23"/>
    <mergeCell ref="A21:B21"/>
    <mergeCell ref="C18:D18"/>
  </mergeCells>
  <phoneticPr fontId="13" type="noConversion"/>
  <pageMargins left="0.27" right="0.21" top="1" bottom="1" header="0.5" footer="0.5"/>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ICPS1"/>
  <dimension ref="A1:X419"/>
  <sheetViews>
    <sheetView zoomScale="80" workbookViewId="0">
      <pane xSplit="3" ySplit="1" topLeftCell="G2" activePane="bottomRight" state="frozen"/>
      <selection activeCell="P15" sqref="P15:S15"/>
      <selection pane="topRight" activeCell="P15" sqref="P15:S15"/>
      <selection pane="bottomLeft" activeCell="P15" sqref="P15:S15"/>
      <selection pane="bottomRight" activeCell="I17" sqref="I17"/>
    </sheetView>
  </sheetViews>
  <sheetFormatPr defaultColWidth="9.1796875" defaultRowHeight="12.5"/>
  <cols>
    <col min="1" max="1" width="9.1796875" style="7"/>
    <col min="2" max="2" width="7" style="7" bestFit="1" customWidth="1"/>
    <col min="3" max="4" width="29.26953125" style="7" customWidth="1"/>
    <col min="5" max="5" width="23.1796875" style="7" customWidth="1"/>
    <col min="6" max="6" width="20.54296875" style="7" customWidth="1"/>
    <col min="7" max="7" width="27.1796875" style="164" bestFit="1" customWidth="1"/>
    <col min="8" max="8" width="27.1796875" style="164" customWidth="1"/>
    <col min="9" max="9" width="21" style="7" bestFit="1" customWidth="1"/>
    <col min="10" max="10" width="16.453125" style="7" customWidth="1"/>
    <col min="11" max="11" width="21.81640625" style="7" bestFit="1" customWidth="1"/>
    <col min="12" max="12" width="24.453125" style="73" bestFit="1" customWidth="1"/>
    <col min="13" max="15" width="9.1796875" style="7"/>
    <col min="16" max="16" width="9" style="7" customWidth="1"/>
    <col min="17" max="17" width="9.1796875" style="7"/>
    <col min="18" max="18" width="7.81640625" style="77" bestFit="1" customWidth="1"/>
    <col min="19" max="19" width="6.7265625" style="77" bestFit="1" customWidth="1"/>
    <col min="20" max="20" width="11.1796875" style="77" bestFit="1" customWidth="1"/>
    <col min="21" max="21" width="14.81640625" style="77" customWidth="1"/>
    <col min="22" max="22" width="12.81640625" style="77" bestFit="1" customWidth="1"/>
    <col min="23" max="23" width="16.7265625" style="77" bestFit="1" customWidth="1"/>
    <col min="24" max="24" width="18" style="77" bestFit="1" customWidth="1"/>
    <col min="25" max="16384" width="9.1796875" style="7"/>
  </cols>
  <sheetData>
    <row r="1" spans="1:24">
      <c r="A1" s="165" t="s">
        <v>161</v>
      </c>
      <c r="B1" s="112" t="s">
        <v>484</v>
      </c>
      <c r="C1" s="111" t="s">
        <v>165</v>
      </c>
      <c r="D1" s="111" t="s">
        <v>626</v>
      </c>
      <c r="E1" s="111" t="s">
        <v>237</v>
      </c>
      <c r="F1" s="111" t="s">
        <v>537</v>
      </c>
      <c r="G1" s="111" t="s">
        <v>167</v>
      </c>
      <c r="H1" s="111" t="s">
        <v>636</v>
      </c>
      <c r="I1" s="111" t="s">
        <v>238</v>
      </c>
      <c r="J1" s="111" t="s">
        <v>168</v>
      </c>
      <c r="K1" s="111" t="s">
        <v>635</v>
      </c>
      <c r="L1" s="183" t="s">
        <v>239</v>
      </c>
      <c r="R1" s="75"/>
      <c r="S1" s="75"/>
      <c r="T1" s="75"/>
      <c r="U1" s="75"/>
      <c r="V1" s="75"/>
      <c r="W1" s="75"/>
      <c r="X1" s="75"/>
    </row>
    <row r="2" spans="1:24">
      <c r="E2" s="183"/>
      <c r="F2" s="183"/>
      <c r="G2" s="163"/>
      <c r="H2" s="163"/>
      <c r="I2" s="164"/>
      <c r="K2" s="164"/>
      <c r="L2" s="183"/>
      <c r="R2" s="76"/>
      <c r="S2" s="76"/>
      <c r="T2" s="76"/>
      <c r="U2" s="76"/>
      <c r="V2" s="76"/>
      <c r="W2" s="76"/>
      <c r="X2" s="76"/>
    </row>
    <row r="3" spans="1:24">
      <c r="E3" s="183"/>
      <c r="F3" s="183"/>
      <c r="G3" s="163"/>
      <c r="H3" s="163"/>
      <c r="I3" s="164"/>
      <c r="K3" s="164"/>
      <c r="L3" s="183"/>
      <c r="R3" s="76"/>
      <c r="S3" s="76"/>
      <c r="T3" s="76"/>
      <c r="U3" s="76"/>
      <c r="V3" s="76"/>
      <c r="W3" s="76"/>
      <c r="X3" s="76"/>
    </row>
    <row r="4" spans="1:24">
      <c r="E4" s="183"/>
      <c r="F4" s="183"/>
      <c r="G4" s="163"/>
      <c r="H4" s="163"/>
      <c r="I4" s="164"/>
      <c r="K4" s="164"/>
      <c r="L4" s="183"/>
      <c r="R4" s="76"/>
      <c r="S4" s="76"/>
      <c r="T4" s="76"/>
      <c r="U4" s="76"/>
      <c r="V4" s="76"/>
      <c r="W4" s="76"/>
      <c r="X4" s="76"/>
    </row>
    <row r="5" spans="1:24">
      <c r="E5" s="183"/>
      <c r="F5" s="183"/>
      <c r="G5" s="163"/>
      <c r="H5" s="163"/>
      <c r="I5" s="164"/>
      <c r="J5" s="239"/>
      <c r="K5" s="302"/>
      <c r="R5" s="76"/>
      <c r="S5" s="76"/>
      <c r="T5" s="76"/>
      <c r="U5" s="76"/>
      <c r="V5" s="76"/>
      <c r="W5" s="76"/>
      <c r="X5" s="76"/>
    </row>
    <row r="6" spans="1:24">
      <c r="E6" s="183"/>
      <c r="F6" s="183"/>
      <c r="G6" s="163"/>
      <c r="H6" s="163"/>
      <c r="I6" s="164"/>
      <c r="J6" s="239"/>
      <c r="K6" s="302"/>
      <c r="R6" s="76"/>
      <c r="S6" s="76"/>
      <c r="T6" s="76"/>
      <c r="U6" s="76"/>
      <c r="V6" s="76"/>
      <c r="W6" s="76"/>
      <c r="X6" s="76"/>
    </row>
    <row r="7" spans="1:24">
      <c r="E7" s="183"/>
      <c r="F7" s="183"/>
      <c r="G7" s="163"/>
      <c r="H7" s="163"/>
      <c r="I7" s="164"/>
      <c r="J7" s="239"/>
      <c r="K7" s="302"/>
      <c r="R7" s="76"/>
      <c r="S7" s="76"/>
      <c r="T7" s="76"/>
      <c r="U7" s="76"/>
      <c r="V7" s="76"/>
      <c r="W7" s="76"/>
      <c r="X7" s="76"/>
    </row>
    <row r="8" spans="1:24">
      <c r="E8" s="183"/>
      <c r="F8" s="183"/>
      <c r="G8" s="163"/>
      <c r="H8" s="163"/>
      <c r="I8" s="164"/>
      <c r="J8" s="183"/>
      <c r="K8" s="303"/>
      <c r="R8" s="76"/>
      <c r="S8" s="76"/>
      <c r="T8" s="76"/>
      <c r="U8" s="76"/>
      <c r="V8" s="76"/>
      <c r="W8" s="76"/>
      <c r="X8" s="76"/>
    </row>
    <row r="9" spans="1:24">
      <c r="E9" s="183"/>
      <c r="F9" s="183"/>
      <c r="G9" s="163"/>
      <c r="H9" s="163"/>
      <c r="I9" s="164"/>
      <c r="J9" s="183"/>
      <c r="K9" s="303"/>
      <c r="R9" s="76"/>
      <c r="S9" s="76"/>
      <c r="T9" s="76"/>
      <c r="U9" s="76"/>
      <c r="V9" s="76"/>
      <c r="W9" s="76"/>
      <c r="X9" s="76"/>
    </row>
    <row r="10" spans="1:24">
      <c r="E10" s="183"/>
      <c r="F10" s="183"/>
      <c r="G10" s="163"/>
      <c r="H10" s="163"/>
      <c r="I10" s="164"/>
      <c r="J10" s="183"/>
      <c r="K10" s="303"/>
      <c r="R10" s="76"/>
      <c r="S10" s="76"/>
      <c r="T10" s="76"/>
      <c r="U10" s="76"/>
      <c r="V10" s="76"/>
      <c r="W10" s="76"/>
      <c r="X10" s="76"/>
    </row>
    <row r="11" spans="1:24">
      <c r="E11" s="183"/>
      <c r="F11" s="183"/>
      <c r="G11" s="163"/>
      <c r="H11" s="163"/>
      <c r="I11" s="164"/>
      <c r="J11" s="183"/>
      <c r="K11" s="303"/>
      <c r="R11" s="76"/>
      <c r="S11" s="76"/>
      <c r="T11" s="76"/>
      <c r="U11" s="76"/>
      <c r="V11" s="76"/>
      <c r="W11" s="76"/>
      <c r="X11" s="76"/>
    </row>
    <row r="12" spans="1:24">
      <c r="E12" s="183"/>
      <c r="F12" s="183"/>
      <c r="G12" s="163"/>
      <c r="H12" s="163"/>
      <c r="I12" s="164"/>
      <c r="J12" s="183"/>
      <c r="K12" s="303"/>
      <c r="R12" s="76"/>
      <c r="S12" s="76"/>
      <c r="T12" s="76"/>
      <c r="U12" s="76"/>
      <c r="V12" s="76"/>
      <c r="W12" s="76"/>
      <c r="X12" s="76"/>
    </row>
    <row r="13" spans="1:24">
      <c r="E13" s="183"/>
      <c r="F13" s="183"/>
      <c r="G13" s="163"/>
      <c r="H13" s="163"/>
      <c r="I13" s="164"/>
      <c r="J13" s="183"/>
      <c r="K13" s="303"/>
      <c r="R13" s="76"/>
      <c r="S13" s="76"/>
      <c r="T13" s="76"/>
      <c r="U13" s="76"/>
      <c r="V13" s="76"/>
      <c r="W13" s="76"/>
      <c r="X13" s="76"/>
    </row>
    <row r="14" spans="1:24">
      <c r="E14" s="183"/>
      <c r="F14" s="183"/>
      <c r="G14" s="163"/>
      <c r="H14" s="163"/>
      <c r="I14" s="164"/>
      <c r="J14" s="183"/>
      <c r="K14" s="303"/>
      <c r="R14" s="76"/>
      <c r="S14" s="76"/>
      <c r="T14" s="76"/>
      <c r="U14" s="76"/>
      <c r="V14" s="76"/>
      <c r="W14" s="76"/>
      <c r="X14" s="76"/>
    </row>
    <row r="15" spans="1:24">
      <c r="I15" s="164"/>
      <c r="K15" s="164"/>
      <c r="R15" s="76"/>
      <c r="S15" s="76"/>
      <c r="T15" s="76"/>
      <c r="U15" s="76"/>
      <c r="V15" s="76"/>
      <c r="W15" s="76"/>
      <c r="X15" s="76"/>
    </row>
    <row r="16" spans="1:24">
      <c r="I16" s="164"/>
      <c r="K16" s="164"/>
      <c r="R16" s="76"/>
      <c r="S16" s="76"/>
      <c r="T16" s="76"/>
      <c r="U16" s="76"/>
      <c r="V16" s="76"/>
      <c r="W16" s="76"/>
      <c r="X16" s="76"/>
    </row>
    <row r="17" spans="9:24">
      <c r="I17" s="164"/>
      <c r="K17" s="164"/>
      <c r="R17" s="76"/>
      <c r="S17" s="76"/>
      <c r="T17" s="76"/>
      <c r="U17" s="76"/>
      <c r="V17" s="76"/>
      <c r="W17" s="76"/>
      <c r="X17" s="76"/>
    </row>
    <row r="18" spans="9:24">
      <c r="I18" s="164"/>
      <c r="K18" s="164"/>
      <c r="R18" s="76"/>
      <c r="S18" s="76"/>
      <c r="T18" s="76"/>
      <c r="U18" s="76"/>
      <c r="W18" s="76"/>
      <c r="X18" s="76"/>
    </row>
    <row r="19" spans="9:24">
      <c r="I19" s="164"/>
      <c r="K19" s="164"/>
      <c r="R19" s="76"/>
      <c r="S19" s="76"/>
      <c r="T19" s="76"/>
      <c r="U19" s="76"/>
      <c r="W19" s="76"/>
      <c r="X19" s="76"/>
    </row>
    <row r="20" spans="9:24">
      <c r="I20" s="164"/>
      <c r="K20" s="164"/>
      <c r="R20" s="76"/>
      <c r="S20" s="76"/>
      <c r="T20" s="76"/>
      <c r="U20" s="76"/>
      <c r="W20" s="76"/>
      <c r="X20" s="76"/>
    </row>
    <row r="21" spans="9:24">
      <c r="I21" s="164"/>
      <c r="K21" s="164"/>
      <c r="R21" s="76"/>
      <c r="S21" s="76"/>
      <c r="T21" s="76"/>
      <c r="U21" s="76"/>
      <c r="W21" s="76"/>
      <c r="X21" s="76"/>
    </row>
    <row r="22" spans="9:24">
      <c r="I22" s="164"/>
      <c r="K22" s="164"/>
      <c r="R22" s="76"/>
      <c r="S22" s="76"/>
      <c r="T22" s="76"/>
      <c r="U22" s="76"/>
      <c r="W22" s="76"/>
      <c r="X22" s="76"/>
    </row>
    <row r="23" spans="9:24">
      <c r="I23" s="164"/>
      <c r="K23" s="164"/>
      <c r="R23" s="76"/>
      <c r="S23" s="76"/>
      <c r="T23" s="76"/>
      <c r="U23" s="76"/>
      <c r="W23" s="76"/>
      <c r="X23" s="76"/>
    </row>
    <row r="24" spans="9:24">
      <c r="I24" s="164"/>
      <c r="K24" s="164"/>
      <c r="R24" s="76"/>
      <c r="S24" s="76"/>
      <c r="T24" s="76"/>
      <c r="U24" s="76"/>
      <c r="W24" s="76"/>
      <c r="X24" s="76"/>
    </row>
    <row r="25" spans="9:24">
      <c r="I25" s="164"/>
      <c r="K25" s="164"/>
      <c r="R25" s="76"/>
      <c r="S25" s="76"/>
      <c r="T25" s="76"/>
      <c r="U25" s="76"/>
      <c r="W25" s="76"/>
      <c r="X25" s="76"/>
    </row>
    <row r="26" spans="9:24">
      <c r="I26" s="164"/>
      <c r="K26" s="164"/>
      <c r="R26" s="76"/>
      <c r="S26" s="76"/>
      <c r="T26" s="76"/>
      <c r="U26" s="76"/>
      <c r="W26" s="76"/>
      <c r="X26" s="76"/>
    </row>
    <row r="27" spans="9:24">
      <c r="I27" s="164"/>
      <c r="K27" s="164"/>
      <c r="R27" s="76"/>
      <c r="S27" s="76"/>
      <c r="T27" s="76"/>
      <c r="U27" s="76"/>
      <c r="W27" s="76"/>
      <c r="X27" s="76"/>
    </row>
    <row r="28" spans="9:24">
      <c r="I28" s="164"/>
      <c r="K28" s="164"/>
      <c r="R28" s="76"/>
      <c r="S28" s="76"/>
      <c r="T28" s="76"/>
      <c r="U28" s="76"/>
      <c r="W28" s="76"/>
      <c r="X28" s="76"/>
    </row>
    <row r="29" spans="9:24">
      <c r="I29" s="164"/>
      <c r="K29" s="164"/>
      <c r="R29" s="76"/>
      <c r="S29" s="76"/>
      <c r="T29" s="76"/>
      <c r="U29" s="76"/>
      <c r="W29" s="76"/>
      <c r="X29" s="76"/>
    </row>
    <row r="30" spans="9:24">
      <c r="I30" s="164"/>
      <c r="K30" s="164"/>
      <c r="R30" s="76"/>
      <c r="S30" s="76"/>
      <c r="T30" s="76"/>
      <c r="U30" s="76"/>
      <c r="W30" s="76"/>
      <c r="X30" s="76"/>
    </row>
    <row r="31" spans="9:24">
      <c r="I31" s="164"/>
      <c r="K31" s="164"/>
      <c r="R31" s="76"/>
      <c r="S31" s="76"/>
      <c r="T31" s="76"/>
      <c r="U31" s="76"/>
      <c r="W31" s="76"/>
      <c r="X31" s="76"/>
    </row>
    <row r="32" spans="9:24">
      <c r="I32" s="164"/>
      <c r="K32" s="164"/>
      <c r="R32" s="76"/>
      <c r="S32" s="76"/>
      <c r="T32" s="76"/>
      <c r="U32" s="76"/>
      <c r="W32" s="76"/>
      <c r="X32" s="76"/>
    </row>
    <row r="33" spans="9:24">
      <c r="I33" s="164"/>
      <c r="K33" s="164"/>
      <c r="R33" s="76"/>
      <c r="S33" s="76"/>
      <c r="T33" s="76"/>
      <c r="U33" s="76"/>
      <c r="W33" s="76"/>
      <c r="X33" s="76"/>
    </row>
    <row r="34" spans="9:24">
      <c r="I34" s="164"/>
      <c r="K34" s="164"/>
      <c r="R34" s="76"/>
      <c r="S34" s="76"/>
      <c r="T34" s="76"/>
      <c r="U34" s="76"/>
      <c r="W34" s="76"/>
      <c r="X34" s="76"/>
    </row>
    <row r="35" spans="9:24">
      <c r="I35" s="164"/>
      <c r="K35" s="164"/>
      <c r="R35" s="76"/>
      <c r="S35" s="76"/>
      <c r="T35" s="76"/>
      <c r="U35" s="76"/>
      <c r="W35" s="76"/>
      <c r="X35" s="76"/>
    </row>
    <row r="36" spans="9:24">
      <c r="I36" s="164"/>
      <c r="K36" s="164"/>
      <c r="R36" s="76"/>
      <c r="S36" s="76"/>
      <c r="T36" s="76"/>
      <c r="U36" s="76"/>
      <c r="W36" s="76"/>
      <c r="X36" s="76"/>
    </row>
    <row r="37" spans="9:24">
      <c r="I37" s="164"/>
      <c r="K37" s="164"/>
      <c r="R37" s="76"/>
      <c r="S37" s="76"/>
      <c r="T37" s="76"/>
      <c r="U37" s="76"/>
      <c r="W37" s="76"/>
      <c r="X37" s="76"/>
    </row>
    <row r="38" spans="9:24">
      <c r="I38" s="164"/>
      <c r="K38" s="164"/>
      <c r="R38" s="76"/>
      <c r="S38" s="76"/>
      <c r="T38" s="76"/>
      <c r="U38" s="76"/>
      <c r="W38" s="76"/>
      <c r="X38" s="76"/>
    </row>
    <row r="39" spans="9:24">
      <c r="I39" s="164"/>
      <c r="K39" s="164"/>
      <c r="R39" s="76"/>
      <c r="S39" s="76"/>
      <c r="T39" s="76"/>
      <c r="U39" s="76"/>
      <c r="W39" s="76"/>
      <c r="X39" s="76"/>
    </row>
    <row r="40" spans="9:24">
      <c r="I40" s="164"/>
      <c r="K40" s="164"/>
      <c r="R40" s="76"/>
      <c r="S40" s="76"/>
      <c r="T40" s="76"/>
      <c r="U40" s="76"/>
      <c r="W40" s="76"/>
      <c r="X40" s="76"/>
    </row>
    <row r="41" spans="9:24">
      <c r="I41" s="164"/>
      <c r="K41" s="164"/>
      <c r="R41" s="76"/>
      <c r="S41" s="76"/>
      <c r="T41" s="76"/>
      <c r="U41" s="76"/>
      <c r="W41" s="76"/>
      <c r="X41" s="76"/>
    </row>
    <row r="42" spans="9:24">
      <c r="I42" s="164"/>
      <c r="K42" s="164"/>
      <c r="R42" s="76"/>
      <c r="S42" s="76"/>
      <c r="T42" s="76"/>
      <c r="U42" s="76"/>
      <c r="W42" s="76"/>
      <c r="X42" s="76"/>
    </row>
    <row r="43" spans="9:24">
      <c r="I43" s="164"/>
      <c r="K43" s="164"/>
      <c r="R43" s="76"/>
      <c r="S43" s="76"/>
      <c r="T43" s="76"/>
      <c r="U43" s="76"/>
      <c r="W43" s="76"/>
      <c r="X43" s="76"/>
    </row>
    <row r="44" spans="9:24">
      <c r="I44" s="164"/>
      <c r="K44" s="164"/>
      <c r="R44" s="76"/>
      <c r="S44" s="76"/>
      <c r="T44" s="76"/>
      <c r="U44" s="76"/>
      <c r="W44" s="76"/>
      <c r="X44" s="76"/>
    </row>
    <row r="45" spans="9:24">
      <c r="I45" s="164"/>
      <c r="K45" s="164"/>
      <c r="R45" s="76"/>
      <c r="S45" s="76"/>
      <c r="T45" s="76"/>
      <c r="U45" s="76"/>
      <c r="W45" s="76"/>
      <c r="X45" s="76"/>
    </row>
    <row r="46" spans="9:24">
      <c r="I46" s="164"/>
      <c r="K46" s="164"/>
      <c r="R46" s="76"/>
      <c r="S46" s="76"/>
      <c r="T46" s="76"/>
      <c r="U46" s="76"/>
      <c r="W46" s="76"/>
      <c r="X46" s="76"/>
    </row>
    <row r="47" spans="9:24">
      <c r="I47" s="164"/>
      <c r="K47" s="164"/>
      <c r="R47" s="76"/>
      <c r="S47" s="76"/>
      <c r="T47" s="76"/>
      <c r="U47" s="76"/>
      <c r="W47" s="76"/>
      <c r="X47" s="76"/>
    </row>
    <row r="48" spans="9:24">
      <c r="I48" s="164"/>
      <c r="K48" s="164"/>
      <c r="R48" s="76"/>
      <c r="S48" s="76"/>
      <c r="T48" s="76"/>
      <c r="U48" s="76"/>
      <c r="W48" s="76"/>
      <c r="X48" s="76"/>
    </row>
    <row r="49" spans="9:24">
      <c r="I49" s="164"/>
      <c r="K49" s="164"/>
      <c r="R49" s="76"/>
      <c r="S49" s="76"/>
      <c r="T49" s="76"/>
      <c r="U49" s="76"/>
      <c r="W49" s="76"/>
      <c r="X49" s="76"/>
    </row>
    <row r="50" spans="9:24">
      <c r="I50" s="164"/>
      <c r="K50" s="164"/>
      <c r="R50" s="76"/>
      <c r="S50" s="76"/>
      <c r="T50" s="76"/>
      <c r="U50" s="76"/>
      <c r="W50" s="76"/>
      <c r="X50" s="76"/>
    </row>
    <row r="51" spans="9:24">
      <c r="I51" s="164"/>
      <c r="K51" s="164"/>
      <c r="R51" s="76"/>
      <c r="S51" s="76"/>
      <c r="T51" s="76"/>
      <c r="U51" s="76"/>
      <c r="W51" s="76"/>
      <c r="X51" s="76"/>
    </row>
    <row r="52" spans="9:24">
      <c r="I52" s="164"/>
      <c r="K52" s="164"/>
      <c r="R52" s="76"/>
      <c r="S52" s="76"/>
      <c r="T52" s="76"/>
      <c r="U52" s="76"/>
      <c r="W52" s="76"/>
      <c r="X52" s="76"/>
    </row>
    <row r="53" spans="9:24">
      <c r="I53" s="164"/>
      <c r="K53" s="164"/>
      <c r="R53" s="76"/>
      <c r="S53" s="76"/>
      <c r="T53" s="76"/>
      <c r="U53" s="76"/>
      <c r="W53" s="76"/>
      <c r="X53" s="76"/>
    </row>
    <row r="54" spans="9:24">
      <c r="I54" s="164"/>
      <c r="K54" s="164"/>
      <c r="R54" s="76"/>
      <c r="S54" s="76"/>
      <c r="T54" s="76"/>
      <c r="U54" s="76"/>
      <c r="W54" s="76"/>
      <c r="X54" s="76"/>
    </row>
    <row r="55" spans="9:24">
      <c r="I55" s="164"/>
      <c r="K55" s="164"/>
      <c r="R55" s="76"/>
      <c r="S55" s="76"/>
      <c r="T55" s="76"/>
      <c r="U55" s="76"/>
      <c r="W55" s="76"/>
      <c r="X55" s="76"/>
    </row>
    <row r="56" spans="9:24">
      <c r="I56" s="164"/>
      <c r="K56" s="164"/>
      <c r="R56" s="76"/>
      <c r="S56" s="76"/>
      <c r="T56" s="76"/>
      <c r="U56" s="76"/>
      <c r="W56" s="76"/>
      <c r="X56" s="76"/>
    </row>
    <row r="57" spans="9:24">
      <c r="I57" s="164"/>
      <c r="K57" s="164"/>
      <c r="R57" s="76"/>
      <c r="S57" s="76"/>
      <c r="T57" s="76"/>
      <c r="U57" s="76"/>
      <c r="W57" s="76"/>
      <c r="X57" s="76"/>
    </row>
    <row r="58" spans="9:24">
      <c r="I58" s="164"/>
      <c r="K58" s="164"/>
      <c r="R58" s="76"/>
      <c r="S58" s="76"/>
      <c r="T58" s="76"/>
      <c r="U58" s="76"/>
      <c r="W58" s="76"/>
      <c r="X58" s="76"/>
    </row>
    <row r="59" spans="9:24">
      <c r="I59" s="164"/>
      <c r="K59" s="164"/>
      <c r="R59" s="76"/>
      <c r="S59" s="76"/>
      <c r="T59" s="76"/>
      <c r="U59" s="76"/>
      <c r="W59" s="76"/>
      <c r="X59" s="76"/>
    </row>
    <row r="60" spans="9:24">
      <c r="I60" s="164"/>
      <c r="K60" s="164"/>
      <c r="R60" s="76"/>
      <c r="S60" s="76"/>
      <c r="T60" s="76"/>
      <c r="U60" s="76"/>
      <c r="W60" s="76"/>
      <c r="X60" s="76"/>
    </row>
    <row r="61" spans="9:24">
      <c r="I61" s="164"/>
      <c r="K61" s="164"/>
      <c r="R61" s="76"/>
      <c r="S61" s="76"/>
      <c r="T61" s="76"/>
      <c r="U61" s="76"/>
      <c r="W61" s="76"/>
      <c r="X61" s="76"/>
    </row>
    <row r="62" spans="9:24">
      <c r="I62" s="164"/>
      <c r="K62" s="164"/>
      <c r="R62" s="76"/>
      <c r="S62" s="76"/>
      <c r="T62" s="76"/>
      <c r="U62" s="76"/>
      <c r="W62" s="76"/>
      <c r="X62" s="76"/>
    </row>
    <row r="63" spans="9:24">
      <c r="I63" s="164"/>
      <c r="K63" s="164"/>
      <c r="R63" s="76"/>
      <c r="S63" s="76"/>
      <c r="T63" s="76"/>
      <c r="U63" s="76"/>
      <c r="W63" s="76"/>
      <c r="X63" s="76"/>
    </row>
    <row r="64" spans="9:24">
      <c r="I64" s="164"/>
      <c r="K64" s="164"/>
      <c r="R64" s="76"/>
      <c r="S64" s="76"/>
      <c r="T64" s="76"/>
      <c r="U64" s="76"/>
      <c r="W64" s="76"/>
      <c r="X64" s="76"/>
    </row>
    <row r="65" spans="9:24">
      <c r="I65" s="164"/>
      <c r="K65" s="164"/>
      <c r="R65" s="76"/>
      <c r="S65" s="76"/>
      <c r="T65" s="76"/>
      <c r="U65" s="76"/>
      <c r="W65" s="76"/>
      <c r="X65" s="76"/>
    </row>
    <row r="66" spans="9:24">
      <c r="I66" s="164"/>
      <c r="K66" s="164"/>
      <c r="R66" s="76"/>
      <c r="S66" s="76"/>
      <c r="T66" s="76"/>
      <c r="U66" s="76"/>
      <c r="W66" s="76"/>
      <c r="X66" s="76"/>
    </row>
    <row r="67" spans="9:24">
      <c r="I67" s="164"/>
      <c r="K67" s="164"/>
      <c r="R67" s="76"/>
      <c r="S67" s="76"/>
      <c r="T67" s="76"/>
      <c r="U67" s="76"/>
      <c r="W67" s="76"/>
      <c r="X67" s="76"/>
    </row>
    <row r="68" spans="9:24">
      <c r="I68" s="164"/>
      <c r="K68" s="164"/>
      <c r="R68" s="76"/>
      <c r="S68" s="76"/>
      <c r="T68" s="76"/>
      <c r="U68" s="76"/>
      <c r="W68" s="76"/>
      <c r="X68" s="76"/>
    </row>
    <row r="69" spans="9:24">
      <c r="I69" s="164"/>
      <c r="K69" s="164"/>
      <c r="R69" s="76"/>
      <c r="S69" s="76"/>
      <c r="T69" s="76"/>
      <c r="U69" s="76"/>
      <c r="W69" s="76"/>
      <c r="X69" s="76"/>
    </row>
    <row r="70" spans="9:24">
      <c r="I70" s="164"/>
      <c r="K70" s="164"/>
      <c r="R70" s="76"/>
      <c r="S70" s="76"/>
      <c r="T70" s="76"/>
      <c r="U70" s="76"/>
      <c r="W70" s="76"/>
      <c r="X70" s="76"/>
    </row>
    <row r="71" spans="9:24">
      <c r="I71" s="164"/>
      <c r="K71" s="164"/>
      <c r="R71" s="76"/>
      <c r="S71" s="76"/>
      <c r="T71" s="76"/>
      <c r="U71" s="76"/>
      <c r="W71" s="76"/>
      <c r="X71" s="76"/>
    </row>
    <row r="72" spans="9:24">
      <c r="I72" s="164"/>
      <c r="K72" s="164"/>
      <c r="R72" s="76"/>
      <c r="S72" s="76"/>
      <c r="T72" s="76"/>
      <c r="U72" s="76"/>
      <c r="W72" s="76"/>
      <c r="X72" s="76"/>
    </row>
    <row r="73" spans="9:24">
      <c r="I73" s="164"/>
      <c r="K73" s="164"/>
      <c r="R73" s="76"/>
      <c r="S73" s="76"/>
      <c r="T73" s="76"/>
      <c r="U73" s="76"/>
      <c r="W73" s="76"/>
      <c r="X73" s="76"/>
    </row>
    <row r="74" spans="9:24">
      <c r="I74" s="164"/>
      <c r="K74" s="164"/>
      <c r="R74" s="76"/>
      <c r="S74" s="76"/>
      <c r="T74" s="76"/>
      <c r="U74" s="76"/>
      <c r="W74" s="76"/>
      <c r="X74" s="76"/>
    </row>
    <row r="75" spans="9:24">
      <c r="I75" s="164"/>
      <c r="K75" s="164"/>
      <c r="R75" s="76"/>
      <c r="S75" s="76"/>
      <c r="T75" s="76"/>
      <c r="U75" s="76"/>
      <c r="W75" s="76"/>
      <c r="X75" s="76"/>
    </row>
    <row r="76" spans="9:24">
      <c r="I76" s="164"/>
      <c r="K76" s="164"/>
      <c r="R76" s="76"/>
      <c r="S76" s="76"/>
      <c r="T76" s="76"/>
      <c r="U76" s="76"/>
      <c r="W76" s="76"/>
      <c r="X76" s="76"/>
    </row>
    <row r="77" spans="9:24">
      <c r="I77" s="164"/>
      <c r="K77" s="164"/>
      <c r="R77" s="76"/>
      <c r="S77" s="76"/>
      <c r="T77" s="76"/>
      <c r="U77" s="76"/>
      <c r="W77" s="76"/>
      <c r="X77" s="76"/>
    </row>
    <row r="78" spans="9:24">
      <c r="I78" s="164"/>
      <c r="K78" s="164"/>
      <c r="R78" s="76"/>
      <c r="S78" s="76"/>
      <c r="T78" s="76"/>
      <c r="U78" s="76"/>
      <c r="W78" s="76"/>
      <c r="X78" s="76"/>
    </row>
    <row r="79" spans="9:24">
      <c r="I79" s="164"/>
      <c r="K79" s="164"/>
      <c r="R79" s="76"/>
      <c r="S79" s="76"/>
      <c r="T79" s="76"/>
      <c r="U79" s="76"/>
      <c r="W79" s="76"/>
      <c r="X79" s="76"/>
    </row>
    <row r="80" spans="9:24">
      <c r="I80" s="164"/>
      <c r="K80" s="164"/>
      <c r="R80" s="76"/>
      <c r="S80" s="76"/>
      <c r="T80" s="76"/>
      <c r="U80" s="76"/>
      <c r="W80" s="76"/>
      <c r="X80" s="76"/>
    </row>
    <row r="81" spans="9:24">
      <c r="I81" s="164"/>
      <c r="K81" s="164"/>
      <c r="R81" s="76"/>
      <c r="S81" s="76"/>
      <c r="T81" s="76"/>
      <c r="U81" s="76"/>
      <c r="W81" s="76"/>
      <c r="X81" s="76"/>
    </row>
    <row r="82" spans="9:24">
      <c r="I82" s="164"/>
      <c r="K82" s="164"/>
      <c r="R82" s="76"/>
      <c r="S82" s="76"/>
      <c r="T82" s="76"/>
      <c r="U82" s="76"/>
      <c r="W82" s="76"/>
      <c r="X82" s="76"/>
    </row>
    <row r="83" spans="9:24">
      <c r="I83" s="164"/>
      <c r="K83" s="164"/>
      <c r="R83" s="76"/>
      <c r="S83" s="76"/>
      <c r="T83" s="76"/>
      <c r="U83" s="76"/>
      <c r="W83" s="76"/>
      <c r="X83" s="76"/>
    </row>
    <row r="84" spans="9:24">
      <c r="I84" s="164"/>
      <c r="K84" s="164"/>
      <c r="R84" s="76"/>
      <c r="S84" s="76"/>
      <c r="T84" s="76"/>
      <c r="U84" s="76"/>
      <c r="W84" s="76"/>
      <c r="X84" s="76"/>
    </row>
    <row r="85" spans="9:24">
      <c r="I85" s="164"/>
      <c r="K85" s="164"/>
      <c r="R85" s="76"/>
      <c r="S85" s="76"/>
      <c r="T85" s="76"/>
      <c r="U85" s="76"/>
      <c r="W85" s="76"/>
      <c r="X85" s="76"/>
    </row>
    <row r="86" spans="9:24">
      <c r="I86" s="164"/>
      <c r="K86" s="164"/>
      <c r="R86" s="76"/>
      <c r="S86" s="76"/>
      <c r="T86" s="76"/>
      <c r="U86" s="76"/>
      <c r="W86" s="76"/>
      <c r="X86" s="76"/>
    </row>
    <row r="87" spans="9:24">
      <c r="I87" s="164"/>
      <c r="K87" s="164"/>
      <c r="R87" s="76"/>
      <c r="S87" s="76"/>
      <c r="T87" s="76"/>
      <c r="U87" s="76"/>
      <c r="W87" s="76"/>
      <c r="X87" s="76"/>
    </row>
    <row r="88" spans="9:24">
      <c r="I88" s="164"/>
      <c r="K88" s="164"/>
      <c r="R88" s="76"/>
      <c r="S88" s="76"/>
      <c r="T88" s="76"/>
      <c r="U88" s="76"/>
      <c r="W88" s="76"/>
      <c r="X88" s="76"/>
    </row>
    <row r="89" spans="9:24">
      <c r="I89" s="164"/>
      <c r="K89" s="164"/>
      <c r="R89" s="76"/>
      <c r="S89" s="76"/>
      <c r="T89" s="76"/>
      <c r="U89" s="76"/>
      <c r="W89" s="76"/>
      <c r="X89" s="76"/>
    </row>
    <row r="90" spans="9:24">
      <c r="I90" s="164"/>
      <c r="K90" s="164"/>
      <c r="R90" s="76"/>
      <c r="S90" s="76"/>
      <c r="T90" s="76"/>
      <c r="U90" s="76"/>
      <c r="W90" s="76"/>
      <c r="X90" s="76"/>
    </row>
    <row r="91" spans="9:24">
      <c r="I91" s="164"/>
      <c r="K91" s="164"/>
      <c r="R91" s="76"/>
      <c r="S91" s="76"/>
      <c r="T91" s="76"/>
      <c r="U91" s="76"/>
      <c r="W91" s="76"/>
      <c r="X91" s="76"/>
    </row>
    <row r="92" spans="9:24">
      <c r="I92" s="164"/>
      <c r="K92" s="164"/>
      <c r="T92" s="76"/>
      <c r="U92" s="76"/>
    </row>
    <row r="93" spans="9:24">
      <c r="I93" s="164"/>
      <c r="K93" s="164"/>
      <c r="T93" s="76"/>
      <c r="U93" s="76"/>
    </row>
    <row r="94" spans="9:24">
      <c r="I94" s="164"/>
      <c r="K94" s="164"/>
      <c r="T94" s="76"/>
      <c r="U94" s="76"/>
    </row>
    <row r="95" spans="9:24">
      <c r="I95" s="164"/>
      <c r="K95" s="164"/>
      <c r="T95" s="76"/>
      <c r="U95" s="76"/>
    </row>
    <row r="96" spans="9:24">
      <c r="I96" s="164"/>
      <c r="K96" s="164"/>
      <c r="T96" s="76"/>
      <c r="U96" s="76"/>
    </row>
    <row r="97" spans="9:21">
      <c r="I97" s="164"/>
      <c r="K97" s="164"/>
      <c r="T97" s="76"/>
      <c r="U97" s="76"/>
    </row>
    <row r="98" spans="9:21">
      <c r="I98" s="164"/>
      <c r="K98" s="164"/>
      <c r="T98" s="76"/>
      <c r="U98" s="76"/>
    </row>
    <row r="99" spans="9:21">
      <c r="I99" s="164"/>
      <c r="K99" s="164"/>
      <c r="T99" s="76"/>
      <c r="U99" s="76"/>
    </row>
    <row r="100" spans="9:21">
      <c r="I100" s="164"/>
      <c r="K100" s="164"/>
      <c r="T100" s="76"/>
      <c r="U100" s="76"/>
    </row>
    <row r="101" spans="9:21">
      <c r="I101" s="164"/>
      <c r="K101" s="164"/>
      <c r="T101" s="76"/>
      <c r="U101" s="76"/>
    </row>
    <row r="102" spans="9:21">
      <c r="I102" s="164"/>
      <c r="K102" s="164"/>
      <c r="T102" s="76"/>
      <c r="U102" s="76"/>
    </row>
    <row r="103" spans="9:21">
      <c r="I103" s="164"/>
      <c r="K103" s="164"/>
      <c r="T103" s="76"/>
      <c r="U103" s="76"/>
    </row>
    <row r="104" spans="9:21">
      <c r="I104" s="164"/>
      <c r="K104" s="164"/>
      <c r="T104" s="76"/>
      <c r="U104" s="76"/>
    </row>
    <row r="105" spans="9:21">
      <c r="I105" s="164"/>
      <c r="K105" s="164"/>
      <c r="T105" s="76"/>
      <c r="U105" s="76"/>
    </row>
    <row r="106" spans="9:21">
      <c r="I106" s="164"/>
      <c r="K106" s="164"/>
      <c r="T106" s="76"/>
      <c r="U106" s="76"/>
    </row>
    <row r="107" spans="9:21">
      <c r="I107" s="164"/>
      <c r="K107" s="164"/>
      <c r="T107" s="76"/>
      <c r="U107" s="76"/>
    </row>
    <row r="108" spans="9:21">
      <c r="I108" s="164"/>
      <c r="K108" s="164"/>
      <c r="T108" s="76"/>
      <c r="U108" s="76"/>
    </row>
    <row r="109" spans="9:21">
      <c r="I109" s="164"/>
      <c r="K109" s="164"/>
      <c r="T109" s="76"/>
      <c r="U109" s="76"/>
    </row>
    <row r="110" spans="9:21">
      <c r="I110" s="164"/>
      <c r="K110" s="164"/>
      <c r="T110" s="76"/>
      <c r="U110" s="76"/>
    </row>
    <row r="111" spans="9:21">
      <c r="I111" s="164"/>
      <c r="K111" s="164"/>
      <c r="T111" s="76"/>
      <c r="U111" s="76"/>
    </row>
    <row r="112" spans="9:21">
      <c r="I112" s="164"/>
      <c r="K112" s="164"/>
      <c r="T112" s="76"/>
      <c r="U112" s="76"/>
    </row>
    <row r="113" spans="9:21">
      <c r="I113" s="164"/>
      <c r="K113" s="164"/>
      <c r="T113" s="76"/>
      <c r="U113" s="76"/>
    </row>
    <row r="114" spans="9:21">
      <c r="I114" s="164"/>
      <c r="K114" s="164"/>
      <c r="T114" s="76"/>
      <c r="U114" s="76"/>
    </row>
    <row r="115" spans="9:21">
      <c r="I115" s="164"/>
      <c r="K115" s="164"/>
      <c r="T115" s="76"/>
      <c r="U115" s="76"/>
    </row>
    <row r="116" spans="9:21">
      <c r="I116" s="164"/>
      <c r="K116" s="164"/>
      <c r="T116" s="76"/>
      <c r="U116" s="76"/>
    </row>
    <row r="117" spans="9:21">
      <c r="I117" s="164"/>
      <c r="K117" s="164"/>
      <c r="T117" s="76"/>
      <c r="U117" s="76"/>
    </row>
    <row r="118" spans="9:21">
      <c r="I118" s="164"/>
      <c r="K118" s="164"/>
      <c r="T118" s="76"/>
      <c r="U118" s="76"/>
    </row>
    <row r="119" spans="9:21">
      <c r="I119" s="164"/>
      <c r="K119" s="164"/>
      <c r="T119" s="76"/>
      <c r="U119" s="76"/>
    </row>
    <row r="120" spans="9:21">
      <c r="I120" s="164"/>
      <c r="K120" s="164"/>
      <c r="T120" s="76"/>
      <c r="U120" s="76"/>
    </row>
    <row r="121" spans="9:21">
      <c r="I121" s="164"/>
      <c r="K121" s="164"/>
      <c r="T121" s="76"/>
      <c r="U121" s="76"/>
    </row>
    <row r="122" spans="9:21">
      <c r="I122" s="164"/>
      <c r="K122" s="164"/>
      <c r="T122" s="76"/>
      <c r="U122" s="76"/>
    </row>
    <row r="123" spans="9:21">
      <c r="I123" s="164"/>
      <c r="K123" s="164"/>
      <c r="T123" s="76"/>
      <c r="U123" s="76"/>
    </row>
    <row r="124" spans="9:21">
      <c r="I124" s="164"/>
      <c r="K124" s="164"/>
      <c r="T124" s="76"/>
      <c r="U124" s="76"/>
    </row>
    <row r="125" spans="9:21">
      <c r="I125" s="164"/>
      <c r="K125" s="164"/>
      <c r="T125" s="76"/>
      <c r="U125" s="76"/>
    </row>
    <row r="126" spans="9:21">
      <c r="I126" s="164"/>
      <c r="K126" s="164"/>
      <c r="T126" s="76"/>
      <c r="U126" s="76"/>
    </row>
    <row r="127" spans="9:21">
      <c r="I127" s="164"/>
      <c r="K127" s="164"/>
      <c r="T127" s="76"/>
      <c r="U127" s="76"/>
    </row>
    <row r="128" spans="9:21">
      <c r="I128" s="164"/>
      <c r="K128" s="164"/>
      <c r="T128" s="76"/>
      <c r="U128" s="76"/>
    </row>
    <row r="129" spans="9:21">
      <c r="I129" s="164"/>
      <c r="K129" s="164"/>
      <c r="T129" s="76"/>
      <c r="U129" s="76"/>
    </row>
    <row r="130" spans="9:21">
      <c r="I130" s="164"/>
      <c r="K130" s="164"/>
      <c r="T130" s="76"/>
      <c r="U130" s="76"/>
    </row>
    <row r="131" spans="9:21">
      <c r="I131" s="164"/>
      <c r="K131" s="164"/>
      <c r="T131" s="76"/>
      <c r="U131" s="76"/>
    </row>
    <row r="132" spans="9:21">
      <c r="I132" s="164"/>
      <c r="K132" s="164"/>
      <c r="T132" s="76"/>
      <c r="U132" s="76"/>
    </row>
    <row r="133" spans="9:21">
      <c r="I133" s="164"/>
      <c r="K133" s="164"/>
      <c r="T133" s="76"/>
      <c r="U133" s="76"/>
    </row>
    <row r="134" spans="9:21">
      <c r="I134" s="164"/>
      <c r="K134" s="164"/>
      <c r="T134" s="76"/>
      <c r="U134" s="76"/>
    </row>
    <row r="135" spans="9:21">
      <c r="I135" s="164"/>
      <c r="K135" s="164"/>
      <c r="T135" s="76"/>
      <c r="U135" s="76"/>
    </row>
    <row r="136" spans="9:21">
      <c r="I136" s="164"/>
      <c r="K136" s="164"/>
      <c r="T136" s="76"/>
      <c r="U136" s="76"/>
    </row>
    <row r="137" spans="9:21">
      <c r="I137" s="164"/>
      <c r="K137" s="164"/>
      <c r="T137" s="76"/>
      <c r="U137" s="76"/>
    </row>
    <row r="138" spans="9:21">
      <c r="I138" s="164"/>
      <c r="K138" s="164"/>
      <c r="T138" s="76"/>
      <c r="U138" s="76"/>
    </row>
    <row r="139" spans="9:21">
      <c r="I139" s="164"/>
      <c r="K139" s="164"/>
      <c r="T139" s="76"/>
      <c r="U139" s="76"/>
    </row>
    <row r="140" spans="9:21">
      <c r="I140" s="164"/>
      <c r="K140" s="164"/>
      <c r="T140" s="76"/>
      <c r="U140" s="76"/>
    </row>
    <row r="141" spans="9:21">
      <c r="I141" s="164"/>
      <c r="K141" s="164"/>
      <c r="T141" s="76"/>
      <c r="U141" s="76"/>
    </row>
    <row r="142" spans="9:21">
      <c r="I142" s="164"/>
      <c r="K142" s="164"/>
    </row>
    <row r="143" spans="9:21">
      <c r="I143" s="164"/>
      <c r="K143" s="164"/>
    </row>
    <row r="144" spans="9:21">
      <c r="I144" s="164"/>
      <c r="K144" s="164"/>
    </row>
    <row r="145" spans="9:11">
      <c r="I145" s="164"/>
      <c r="K145" s="164"/>
    </row>
    <row r="146" spans="9:11">
      <c r="I146" s="164"/>
      <c r="K146" s="164"/>
    </row>
    <row r="147" spans="9:11">
      <c r="I147" s="164"/>
      <c r="K147" s="164"/>
    </row>
    <row r="148" spans="9:11">
      <c r="I148" s="164"/>
      <c r="K148" s="164"/>
    </row>
    <row r="149" spans="9:11">
      <c r="I149" s="164"/>
      <c r="K149" s="164"/>
    </row>
    <row r="150" spans="9:11">
      <c r="I150" s="164"/>
      <c r="K150" s="164"/>
    </row>
    <row r="151" spans="9:11">
      <c r="I151" s="164"/>
      <c r="K151" s="164"/>
    </row>
    <row r="152" spans="9:11">
      <c r="I152" s="164"/>
      <c r="K152" s="164"/>
    </row>
    <row r="153" spans="9:11">
      <c r="I153" s="164"/>
      <c r="K153" s="164"/>
    </row>
    <row r="154" spans="9:11">
      <c r="I154" s="164"/>
      <c r="K154" s="164"/>
    </row>
    <row r="155" spans="9:11">
      <c r="I155" s="164"/>
      <c r="K155" s="164"/>
    </row>
    <row r="156" spans="9:11">
      <c r="I156" s="164"/>
      <c r="K156" s="164"/>
    </row>
    <row r="157" spans="9:11">
      <c r="I157" s="164"/>
      <c r="K157" s="164"/>
    </row>
    <row r="158" spans="9:11">
      <c r="I158" s="164"/>
      <c r="K158" s="164"/>
    </row>
    <row r="159" spans="9:11">
      <c r="I159" s="164"/>
      <c r="K159" s="164"/>
    </row>
    <row r="160" spans="9:11">
      <c r="I160" s="164"/>
      <c r="K160" s="164"/>
    </row>
    <row r="161" spans="9:11">
      <c r="I161" s="164"/>
      <c r="K161" s="164"/>
    </row>
    <row r="162" spans="9:11">
      <c r="I162" s="164"/>
      <c r="K162" s="164"/>
    </row>
    <row r="163" spans="9:11">
      <c r="I163" s="164"/>
      <c r="K163" s="164"/>
    </row>
    <row r="164" spans="9:11">
      <c r="I164" s="164"/>
      <c r="K164" s="164"/>
    </row>
    <row r="165" spans="9:11">
      <c r="I165" s="164"/>
      <c r="K165" s="164"/>
    </row>
    <row r="166" spans="9:11">
      <c r="I166" s="164"/>
      <c r="K166" s="164"/>
    </row>
    <row r="167" spans="9:11">
      <c r="I167" s="164"/>
      <c r="K167" s="164"/>
    </row>
    <row r="168" spans="9:11">
      <c r="I168" s="164"/>
      <c r="K168" s="164"/>
    </row>
    <row r="169" spans="9:11">
      <c r="I169" s="164"/>
      <c r="K169" s="164"/>
    </row>
    <row r="170" spans="9:11">
      <c r="I170" s="164"/>
      <c r="K170" s="164"/>
    </row>
    <row r="171" spans="9:11">
      <c r="I171" s="164"/>
      <c r="K171" s="164"/>
    </row>
    <row r="172" spans="9:11">
      <c r="I172" s="164"/>
      <c r="K172" s="164"/>
    </row>
    <row r="173" spans="9:11">
      <c r="I173" s="164"/>
      <c r="K173" s="164"/>
    </row>
    <row r="174" spans="9:11">
      <c r="I174" s="164"/>
      <c r="K174" s="164"/>
    </row>
    <row r="175" spans="9:11">
      <c r="I175" s="164"/>
      <c r="K175" s="164"/>
    </row>
    <row r="176" spans="9:11">
      <c r="I176" s="164"/>
      <c r="K176" s="164"/>
    </row>
    <row r="177" spans="9:11">
      <c r="I177" s="164"/>
      <c r="K177" s="164"/>
    </row>
    <row r="178" spans="9:11">
      <c r="I178" s="164"/>
      <c r="K178" s="164"/>
    </row>
    <row r="179" spans="9:11">
      <c r="I179" s="164"/>
      <c r="K179" s="164"/>
    </row>
    <row r="180" spans="9:11">
      <c r="I180" s="164"/>
      <c r="K180" s="164"/>
    </row>
    <row r="181" spans="9:11">
      <c r="I181" s="164"/>
      <c r="K181" s="164"/>
    </row>
    <row r="182" spans="9:11">
      <c r="I182" s="164"/>
      <c r="K182" s="164"/>
    </row>
    <row r="183" spans="9:11">
      <c r="I183" s="164"/>
      <c r="K183" s="164"/>
    </row>
    <row r="184" spans="9:11">
      <c r="I184" s="164"/>
      <c r="K184" s="164"/>
    </row>
    <row r="185" spans="9:11">
      <c r="I185" s="164"/>
      <c r="K185" s="164"/>
    </row>
    <row r="186" spans="9:11">
      <c r="I186" s="164"/>
      <c r="K186" s="164"/>
    </row>
    <row r="187" spans="9:11">
      <c r="I187" s="164"/>
      <c r="K187" s="164"/>
    </row>
    <row r="188" spans="9:11">
      <c r="I188" s="164"/>
      <c r="K188" s="164"/>
    </row>
    <row r="189" spans="9:11">
      <c r="I189" s="164"/>
      <c r="K189" s="164"/>
    </row>
    <row r="190" spans="9:11">
      <c r="I190" s="164"/>
      <c r="K190" s="164"/>
    </row>
    <row r="191" spans="9:11">
      <c r="I191" s="164"/>
      <c r="K191" s="164"/>
    </row>
    <row r="192" spans="9:11">
      <c r="I192" s="164"/>
      <c r="K192" s="164"/>
    </row>
    <row r="193" spans="9:11">
      <c r="I193" s="164"/>
      <c r="K193" s="164"/>
    </row>
    <row r="194" spans="9:11">
      <c r="I194" s="164"/>
      <c r="K194" s="164"/>
    </row>
    <row r="195" spans="9:11">
      <c r="I195" s="164"/>
      <c r="K195" s="164"/>
    </row>
    <row r="196" spans="9:11">
      <c r="I196" s="164"/>
      <c r="K196" s="164"/>
    </row>
    <row r="197" spans="9:11">
      <c r="I197" s="164"/>
      <c r="K197" s="164"/>
    </row>
    <row r="198" spans="9:11">
      <c r="I198" s="164"/>
      <c r="K198" s="164"/>
    </row>
    <row r="199" spans="9:11">
      <c r="I199" s="164"/>
      <c r="K199" s="164"/>
    </row>
    <row r="200" spans="9:11">
      <c r="I200" s="164"/>
      <c r="K200" s="164"/>
    </row>
    <row r="201" spans="9:11">
      <c r="I201" s="164"/>
      <c r="K201" s="164"/>
    </row>
    <row r="202" spans="9:11">
      <c r="I202" s="164"/>
      <c r="K202" s="164"/>
    </row>
    <row r="203" spans="9:11">
      <c r="I203" s="164"/>
      <c r="K203" s="164"/>
    </row>
    <row r="204" spans="9:11">
      <c r="I204" s="164"/>
      <c r="K204" s="164"/>
    </row>
    <row r="205" spans="9:11">
      <c r="I205" s="164"/>
      <c r="K205" s="164"/>
    </row>
    <row r="206" spans="9:11">
      <c r="I206" s="164"/>
      <c r="K206" s="164"/>
    </row>
    <row r="207" spans="9:11">
      <c r="I207" s="164"/>
      <c r="K207" s="164"/>
    </row>
    <row r="208" spans="9:11">
      <c r="I208" s="164"/>
      <c r="K208" s="164"/>
    </row>
    <row r="209" spans="9:11">
      <c r="I209" s="164"/>
      <c r="K209" s="164"/>
    </row>
    <row r="210" spans="9:11">
      <c r="I210" s="164"/>
      <c r="K210" s="164"/>
    </row>
    <row r="211" spans="9:11">
      <c r="I211" s="164"/>
      <c r="K211" s="164"/>
    </row>
    <row r="212" spans="9:11">
      <c r="I212" s="164"/>
      <c r="K212" s="164"/>
    </row>
    <row r="213" spans="9:11">
      <c r="I213" s="164"/>
      <c r="K213" s="164"/>
    </row>
    <row r="214" spans="9:11">
      <c r="I214" s="164"/>
      <c r="K214" s="164"/>
    </row>
    <row r="215" spans="9:11">
      <c r="I215" s="164"/>
      <c r="K215" s="164"/>
    </row>
    <row r="216" spans="9:11">
      <c r="I216" s="164"/>
      <c r="K216" s="164"/>
    </row>
    <row r="217" spans="9:11">
      <c r="I217" s="164"/>
      <c r="K217" s="164"/>
    </row>
    <row r="218" spans="9:11">
      <c r="I218" s="164"/>
      <c r="K218" s="164"/>
    </row>
    <row r="219" spans="9:11">
      <c r="I219" s="164"/>
      <c r="K219" s="164"/>
    </row>
    <row r="220" spans="9:11">
      <c r="I220" s="164"/>
      <c r="K220" s="164"/>
    </row>
    <row r="221" spans="9:11">
      <c r="I221" s="164"/>
      <c r="K221" s="164"/>
    </row>
    <row r="222" spans="9:11">
      <c r="I222" s="164"/>
      <c r="K222" s="164"/>
    </row>
    <row r="223" spans="9:11">
      <c r="I223" s="164"/>
      <c r="K223" s="164"/>
    </row>
    <row r="224" spans="9:11">
      <c r="I224" s="164"/>
      <c r="K224" s="164"/>
    </row>
    <row r="225" spans="9:11">
      <c r="I225" s="164"/>
      <c r="K225" s="164"/>
    </row>
    <row r="226" spans="9:11">
      <c r="I226" s="164"/>
      <c r="K226" s="164"/>
    </row>
    <row r="227" spans="9:11">
      <c r="I227" s="164"/>
      <c r="K227" s="164"/>
    </row>
    <row r="228" spans="9:11">
      <c r="I228" s="164"/>
      <c r="K228" s="164"/>
    </row>
    <row r="229" spans="9:11">
      <c r="I229" s="164"/>
      <c r="K229" s="164"/>
    </row>
    <row r="230" spans="9:11">
      <c r="I230" s="164"/>
      <c r="K230" s="164"/>
    </row>
    <row r="231" spans="9:11">
      <c r="I231" s="164"/>
      <c r="K231" s="164"/>
    </row>
    <row r="232" spans="9:11">
      <c r="I232" s="164"/>
      <c r="K232" s="164"/>
    </row>
    <row r="233" spans="9:11">
      <c r="I233" s="164"/>
      <c r="K233" s="164"/>
    </row>
    <row r="234" spans="9:11">
      <c r="I234" s="164"/>
      <c r="K234" s="164"/>
    </row>
    <row r="235" spans="9:11">
      <c r="I235" s="164"/>
      <c r="K235" s="164"/>
    </row>
    <row r="236" spans="9:11">
      <c r="I236" s="164"/>
      <c r="K236" s="164"/>
    </row>
    <row r="237" spans="9:11">
      <c r="I237" s="164"/>
      <c r="K237" s="164"/>
    </row>
    <row r="238" spans="9:11">
      <c r="I238" s="164"/>
      <c r="K238" s="164"/>
    </row>
    <row r="239" spans="9:11">
      <c r="I239" s="164"/>
      <c r="K239" s="164"/>
    </row>
    <row r="240" spans="9:11">
      <c r="I240" s="164"/>
      <c r="K240" s="164"/>
    </row>
    <row r="241" spans="9:11">
      <c r="I241" s="164"/>
      <c r="K241" s="164"/>
    </row>
    <row r="242" spans="9:11">
      <c r="I242" s="164"/>
      <c r="K242" s="164"/>
    </row>
    <row r="243" spans="9:11">
      <c r="I243" s="164"/>
      <c r="K243" s="164"/>
    </row>
    <row r="244" spans="9:11">
      <c r="I244" s="164"/>
      <c r="K244" s="164"/>
    </row>
    <row r="245" spans="9:11">
      <c r="I245" s="164"/>
      <c r="K245" s="164"/>
    </row>
    <row r="246" spans="9:11">
      <c r="I246" s="164"/>
      <c r="K246" s="164"/>
    </row>
    <row r="247" spans="9:11">
      <c r="I247" s="164"/>
      <c r="K247" s="164"/>
    </row>
    <row r="248" spans="9:11">
      <c r="I248" s="164"/>
      <c r="K248" s="164"/>
    </row>
    <row r="249" spans="9:11">
      <c r="I249" s="164"/>
      <c r="K249" s="164"/>
    </row>
    <row r="250" spans="9:11">
      <c r="I250" s="164"/>
      <c r="K250" s="164"/>
    </row>
    <row r="251" spans="9:11">
      <c r="I251" s="164"/>
      <c r="K251" s="164"/>
    </row>
    <row r="252" spans="9:11">
      <c r="I252" s="164"/>
      <c r="K252" s="164"/>
    </row>
    <row r="253" spans="9:11">
      <c r="I253" s="164"/>
      <c r="K253" s="164"/>
    </row>
    <row r="254" spans="9:11">
      <c r="I254" s="164"/>
      <c r="K254" s="164"/>
    </row>
    <row r="255" spans="9:11">
      <c r="I255" s="164"/>
      <c r="K255" s="164"/>
    </row>
    <row r="256" spans="9:11">
      <c r="I256" s="164"/>
      <c r="K256" s="164"/>
    </row>
    <row r="257" spans="9:11">
      <c r="I257" s="164"/>
      <c r="K257" s="164"/>
    </row>
    <row r="258" spans="9:11">
      <c r="I258" s="164"/>
      <c r="K258" s="164"/>
    </row>
    <row r="259" spans="9:11">
      <c r="I259" s="164"/>
      <c r="K259" s="164"/>
    </row>
    <row r="260" spans="9:11">
      <c r="I260" s="164"/>
      <c r="K260" s="164"/>
    </row>
    <row r="261" spans="9:11">
      <c r="I261" s="164"/>
      <c r="K261" s="164"/>
    </row>
    <row r="262" spans="9:11">
      <c r="I262" s="164"/>
      <c r="K262" s="164"/>
    </row>
    <row r="263" spans="9:11">
      <c r="I263" s="164"/>
      <c r="K263" s="164"/>
    </row>
    <row r="264" spans="9:11">
      <c r="I264" s="164"/>
      <c r="K264" s="164"/>
    </row>
    <row r="265" spans="9:11">
      <c r="I265" s="164"/>
      <c r="K265" s="164"/>
    </row>
    <row r="266" spans="9:11">
      <c r="I266" s="164"/>
      <c r="K266" s="164"/>
    </row>
    <row r="267" spans="9:11">
      <c r="I267" s="164"/>
      <c r="K267" s="164"/>
    </row>
    <row r="268" spans="9:11">
      <c r="I268" s="164"/>
      <c r="K268" s="164"/>
    </row>
    <row r="269" spans="9:11">
      <c r="I269" s="164"/>
      <c r="K269" s="164"/>
    </row>
    <row r="270" spans="9:11">
      <c r="I270" s="164"/>
      <c r="K270" s="164"/>
    </row>
    <row r="271" spans="9:11">
      <c r="I271" s="164"/>
      <c r="K271" s="164"/>
    </row>
    <row r="272" spans="9:11">
      <c r="I272" s="164"/>
      <c r="K272" s="164"/>
    </row>
    <row r="273" spans="9:11">
      <c r="I273" s="164"/>
      <c r="K273" s="164"/>
    </row>
    <row r="274" spans="9:11">
      <c r="I274" s="164"/>
      <c r="K274" s="164"/>
    </row>
    <row r="275" spans="9:11">
      <c r="I275" s="164"/>
      <c r="K275" s="164"/>
    </row>
    <row r="276" spans="9:11">
      <c r="I276" s="164"/>
      <c r="K276" s="164"/>
    </row>
    <row r="277" spans="9:11">
      <c r="I277" s="164"/>
      <c r="K277" s="164"/>
    </row>
    <row r="278" spans="9:11">
      <c r="I278" s="164"/>
      <c r="K278" s="164"/>
    </row>
    <row r="279" spans="9:11">
      <c r="I279" s="164"/>
      <c r="K279" s="164"/>
    </row>
    <row r="280" spans="9:11">
      <c r="I280" s="164"/>
      <c r="K280" s="164"/>
    </row>
    <row r="281" spans="9:11">
      <c r="I281" s="164"/>
      <c r="K281" s="164"/>
    </row>
    <row r="282" spans="9:11">
      <c r="I282" s="164"/>
      <c r="K282" s="164"/>
    </row>
    <row r="283" spans="9:11">
      <c r="I283" s="164"/>
      <c r="K283" s="164"/>
    </row>
    <row r="284" spans="9:11">
      <c r="I284" s="164"/>
      <c r="K284" s="164"/>
    </row>
    <row r="285" spans="9:11">
      <c r="I285" s="164"/>
      <c r="K285" s="164"/>
    </row>
    <row r="286" spans="9:11">
      <c r="I286" s="164"/>
      <c r="K286" s="164"/>
    </row>
    <row r="287" spans="9:11">
      <c r="I287" s="164"/>
      <c r="K287" s="164"/>
    </row>
    <row r="288" spans="9:11">
      <c r="I288" s="164"/>
      <c r="K288" s="164"/>
    </row>
    <row r="289" spans="9:11">
      <c r="I289" s="164"/>
      <c r="K289" s="164"/>
    </row>
    <row r="290" spans="9:11">
      <c r="I290" s="164"/>
      <c r="K290" s="164"/>
    </row>
    <row r="291" spans="9:11">
      <c r="I291" s="164"/>
      <c r="K291" s="164"/>
    </row>
    <row r="292" spans="9:11">
      <c r="I292" s="164"/>
      <c r="K292" s="164"/>
    </row>
    <row r="293" spans="9:11">
      <c r="I293" s="164"/>
      <c r="K293" s="164"/>
    </row>
    <row r="294" spans="9:11">
      <c r="I294" s="164"/>
      <c r="K294" s="164"/>
    </row>
    <row r="295" spans="9:11">
      <c r="I295" s="164"/>
      <c r="K295" s="164"/>
    </row>
    <row r="296" spans="9:11">
      <c r="I296" s="164"/>
      <c r="K296" s="164"/>
    </row>
    <row r="297" spans="9:11">
      <c r="I297" s="164"/>
      <c r="K297" s="164"/>
    </row>
    <row r="298" spans="9:11">
      <c r="I298" s="164"/>
      <c r="K298" s="164"/>
    </row>
    <row r="299" spans="9:11">
      <c r="I299" s="164"/>
      <c r="K299" s="164"/>
    </row>
    <row r="300" spans="9:11">
      <c r="I300" s="164"/>
      <c r="K300" s="164"/>
    </row>
    <row r="301" spans="9:11">
      <c r="I301" s="164"/>
      <c r="K301" s="164"/>
    </row>
    <row r="302" spans="9:11">
      <c r="I302" s="164"/>
      <c r="K302" s="164"/>
    </row>
    <row r="303" spans="9:11">
      <c r="I303" s="164"/>
      <c r="K303" s="164"/>
    </row>
    <row r="304" spans="9:11">
      <c r="I304" s="164"/>
      <c r="K304" s="164"/>
    </row>
    <row r="305" spans="9:11">
      <c r="I305" s="164"/>
      <c r="K305" s="164"/>
    </row>
    <row r="306" spans="9:11">
      <c r="I306" s="164"/>
      <c r="K306" s="164"/>
    </row>
    <row r="307" spans="9:11">
      <c r="I307" s="164"/>
      <c r="K307" s="164"/>
    </row>
    <row r="308" spans="9:11">
      <c r="I308" s="164"/>
      <c r="K308" s="164"/>
    </row>
    <row r="309" spans="9:11">
      <c r="I309" s="164"/>
      <c r="K309" s="164"/>
    </row>
    <row r="310" spans="9:11">
      <c r="I310" s="164"/>
      <c r="K310" s="164"/>
    </row>
    <row r="311" spans="9:11">
      <c r="I311" s="164"/>
      <c r="K311" s="164"/>
    </row>
    <row r="312" spans="9:11">
      <c r="I312" s="164"/>
      <c r="K312" s="164"/>
    </row>
    <row r="313" spans="9:11">
      <c r="I313" s="164"/>
      <c r="K313" s="164"/>
    </row>
    <row r="314" spans="9:11">
      <c r="I314" s="164"/>
      <c r="K314" s="164"/>
    </row>
    <row r="315" spans="9:11">
      <c r="I315" s="164"/>
      <c r="K315" s="164"/>
    </row>
    <row r="316" spans="9:11">
      <c r="I316" s="164"/>
      <c r="K316" s="164"/>
    </row>
    <row r="317" spans="9:11">
      <c r="I317" s="164"/>
      <c r="K317" s="164"/>
    </row>
    <row r="318" spans="9:11">
      <c r="I318" s="164"/>
      <c r="K318" s="164"/>
    </row>
    <row r="319" spans="9:11">
      <c r="I319" s="164"/>
      <c r="K319" s="164"/>
    </row>
    <row r="320" spans="9:11">
      <c r="I320" s="164"/>
      <c r="K320" s="164"/>
    </row>
    <row r="321" spans="9:11">
      <c r="I321" s="164"/>
      <c r="K321" s="164"/>
    </row>
    <row r="322" spans="9:11">
      <c r="I322" s="164"/>
      <c r="K322" s="164"/>
    </row>
    <row r="323" spans="9:11">
      <c r="I323" s="164"/>
      <c r="K323" s="164"/>
    </row>
    <row r="324" spans="9:11">
      <c r="I324" s="164"/>
      <c r="K324" s="164"/>
    </row>
    <row r="325" spans="9:11">
      <c r="I325" s="164"/>
      <c r="K325" s="164"/>
    </row>
    <row r="326" spans="9:11">
      <c r="I326" s="164"/>
      <c r="K326" s="164"/>
    </row>
    <row r="327" spans="9:11">
      <c r="I327" s="164"/>
      <c r="K327" s="164"/>
    </row>
    <row r="328" spans="9:11">
      <c r="I328" s="164"/>
      <c r="K328" s="164"/>
    </row>
    <row r="329" spans="9:11">
      <c r="I329" s="164"/>
      <c r="K329" s="164"/>
    </row>
    <row r="330" spans="9:11">
      <c r="I330" s="164"/>
      <c r="K330" s="164"/>
    </row>
    <row r="331" spans="9:11">
      <c r="I331" s="164"/>
      <c r="K331" s="164"/>
    </row>
    <row r="332" spans="9:11">
      <c r="I332" s="164"/>
      <c r="K332" s="164"/>
    </row>
    <row r="333" spans="9:11">
      <c r="I333" s="164"/>
      <c r="K333" s="164"/>
    </row>
    <row r="334" spans="9:11">
      <c r="I334" s="164"/>
      <c r="K334" s="164"/>
    </row>
    <row r="335" spans="9:11">
      <c r="I335" s="164"/>
      <c r="K335" s="164"/>
    </row>
    <row r="336" spans="9:11">
      <c r="I336" s="164"/>
      <c r="K336" s="164"/>
    </row>
    <row r="337" spans="9:11">
      <c r="I337" s="164"/>
      <c r="K337" s="164"/>
    </row>
    <row r="338" spans="9:11">
      <c r="I338" s="164"/>
      <c r="K338" s="164"/>
    </row>
    <row r="339" spans="9:11">
      <c r="I339" s="164"/>
      <c r="K339" s="164"/>
    </row>
    <row r="340" spans="9:11">
      <c r="I340" s="164"/>
      <c r="K340" s="164"/>
    </row>
    <row r="341" spans="9:11">
      <c r="I341" s="164"/>
      <c r="K341" s="164"/>
    </row>
    <row r="342" spans="9:11">
      <c r="I342" s="164"/>
      <c r="K342" s="164"/>
    </row>
    <row r="343" spans="9:11">
      <c r="I343" s="164"/>
      <c r="K343" s="164"/>
    </row>
    <row r="344" spans="9:11">
      <c r="I344" s="164"/>
      <c r="K344" s="164"/>
    </row>
    <row r="345" spans="9:11">
      <c r="I345" s="164"/>
      <c r="K345" s="164"/>
    </row>
    <row r="346" spans="9:11">
      <c r="I346" s="164"/>
      <c r="K346" s="164"/>
    </row>
    <row r="347" spans="9:11">
      <c r="I347" s="164"/>
      <c r="K347" s="164"/>
    </row>
    <row r="348" spans="9:11">
      <c r="I348" s="164"/>
      <c r="K348" s="164"/>
    </row>
    <row r="349" spans="9:11">
      <c r="I349" s="164"/>
      <c r="K349" s="164"/>
    </row>
    <row r="350" spans="9:11">
      <c r="I350" s="164"/>
      <c r="K350" s="164"/>
    </row>
    <row r="351" spans="9:11">
      <c r="I351" s="164"/>
      <c r="K351" s="164"/>
    </row>
    <row r="352" spans="9:11">
      <c r="I352" s="164"/>
      <c r="K352" s="164"/>
    </row>
    <row r="353" spans="9:11">
      <c r="I353" s="164"/>
      <c r="K353" s="164"/>
    </row>
    <row r="354" spans="9:11">
      <c r="I354" s="164"/>
      <c r="K354" s="164"/>
    </row>
    <row r="355" spans="9:11">
      <c r="I355" s="164"/>
      <c r="K355" s="164"/>
    </row>
    <row r="356" spans="9:11">
      <c r="I356" s="164"/>
      <c r="K356" s="164"/>
    </row>
    <row r="357" spans="9:11">
      <c r="I357" s="164"/>
      <c r="K357" s="164"/>
    </row>
    <row r="358" spans="9:11">
      <c r="I358" s="164"/>
      <c r="K358" s="164"/>
    </row>
    <row r="359" spans="9:11">
      <c r="I359" s="164"/>
      <c r="K359" s="164"/>
    </row>
    <row r="360" spans="9:11">
      <c r="I360" s="164"/>
      <c r="K360" s="164"/>
    </row>
    <row r="361" spans="9:11">
      <c r="I361" s="164"/>
      <c r="K361" s="164"/>
    </row>
    <row r="362" spans="9:11">
      <c r="I362" s="164"/>
      <c r="K362" s="164"/>
    </row>
    <row r="363" spans="9:11">
      <c r="I363" s="164"/>
      <c r="K363" s="164"/>
    </row>
    <row r="364" spans="9:11">
      <c r="I364" s="164"/>
      <c r="K364" s="164"/>
    </row>
    <row r="365" spans="9:11">
      <c r="I365" s="164"/>
      <c r="K365" s="164"/>
    </row>
    <row r="366" spans="9:11">
      <c r="I366" s="164"/>
      <c r="K366" s="164"/>
    </row>
    <row r="367" spans="9:11">
      <c r="I367" s="164"/>
      <c r="K367" s="164"/>
    </row>
    <row r="368" spans="9:11">
      <c r="I368" s="164"/>
      <c r="K368" s="164"/>
    </row>
    <row r="369" spans="9:11">
      <c r="I369" s="164"/>
      <c r="K369" s="164"/>
    </row>
    <row r="370" spans="9:11">
      <c r="I370" s="164"/>
      <c r="K370" s="164"/>
    </row>
    <row r="371" spans="9:11">
      <c r="I371" s="164"/>
      <c r="K371" s="164"/>
    </row>
    <row r="372" spans="9:11">
      <c r="I372" s="164"/>
      <c r="K372" s="164"/>
    </row>
    <row r="373" spans="9:11">
      <c r="I373" s="164"/>
      <c r="K373" s="164"/>
    </row>
    <row r="374" spans="9:11">
      <c r="I374" s="164"/>
      <c r="K374" s="164"/>
    </row>
    <row r="375" spans="9:11">
      <c r="I375" s="164"/>
      <c r="K375" s="164"/>
    </row>
    <row r="376" spans="9:11">
      <c r="I376" s="164"/>
      <c r="K376" s="164"/>
    </row>
    <row r="377" spans="9:11">
      <c r="I377" s="164"/>
      <c r="K377" s="164"/>
    </row>
    <row r="378" spans="9:11">
      <c r="I378" s="164"/>
      <c r="K378" s="164"/>
    </row>
    <row r="379" spans="9:11">
      <c r="I379" s="164"/>
      <c r="K379" s="164"/>
    </row>
    <row r="380" spans="9:11">
      <c r="I380" s="164"/>
      <c r="K380" s="164"/>
    </row>
    <row r="381" spans="9:11">
      <c r="I381" s="164"/>
      <c r="K381" s="164"/>
    </row>
    <row r="382" spans="9:11">
      <c r="I382" s="164"/>
      <c r="K382" s="164"/>
    </row>
    <row r="383" spans="9:11">
      <c r="I383" s="164"/>
      <c r="K383" s="164"/>
    </row>
    <row r="384" spans="9:11">
      <c r="I384" s="164"/>
      <c r="K384" s="164"/>
    </row>
    <row r="385" spans="9:11">
      <c r="I385" s="164"/>
      <c r="K385" s="164"/>
    </row>
    <row r="386" spans="9:11">
      <c r="I386" s="164"/>
      <c r="K386" s="164"/>
    </row>
    <row r="387" spans="9:11">
      <c r="I387" s="164"/>
      <c r="K387" s="164"/>
    </row>
    <row r="388" spans="9:11">
      <c r="I388" s="164"/>
      <c r="K388" s="164"/>
    </row>
    <row r="389" spans="9:11">
      <c r="I389" s="164"/>
      <c r="K389" s="164"/>
    </row>
    <row r="390" spans="9:11">
      <c r="I390" s="164"/>
      <c r="K390" s="164"/>
    </row>
    <row r="391" spans="9:11">
      <c r="I391" s="164"/>
      <c r="K391" s="164"/>
    </row>
    <row r="392" spans="9:11">
      <c r="I392" s="164"/>
      <c r="K392" s="164"/>
    </row>
    <row r="393" spans="9:11">
      <c r="I393" s="164"/>
      <c r="K393" s="164"/>
    </row>
    <row r="394" spans="9:11">
      <c r="I394" s="164"/>
      <c r="K394" s="164"/>
    </row>
    <row r="395" spans="9:11">
      <c r="I395" s="164"/>
      <c r="K395" s="164"/>
    </row>
    <row r="396" spans="9:11">
      <c r="I396" s="164"/>
      <c r="K396" s="164"/>
    </row>
    <row r="397" spans="9:11">
      <c r="I397" s="164"/>
      <c r="K397" s="164"/>
    </row>
    <row r="398" spans="9:11">
      <c r="I398" s="164"/>
      <c r="K398" s="164"/>
    </row>
    <row r="399" spans="9:11">
      <c r="I399" s="164"/>
      <c r="K399" s="164"/>
    </row>
    <row r="400" spans="9:11">
      <c r="I400" s="164"/>
      <c r="K400" s="164"/>
    </row>
    <row r="401" spans="9:11">
      <c r="I401" s="164"/>
      <c r="K401" s="164"/>
    </row>
    <row r="402" spans="9:11">
      <c r="I402" s="164"/>
      <c r="K402" s="164"/>
    </row>
    <row r="403" spans="9:11">
      <c r="I403" s="164"/>
      <c r="K403" s="164"/>
    </row>
    <row r="404" spans="9:11">
      <c r="I404" s="164"/>
      <c r="K404" s="164"/>
    </row>
    <row r="405" spans="9:11">
      <c r="I405" s="164"/>
      <c r="K405" s="164"/>
    </row>
    <row r="406" spans="9:11">
      <c r="I406" s="164"/>
      <c r="K406" s="164"/>
    </row>
    <row r="407" spans="9:11">
      <c r="I407" s="164"/>
      <c r="K407" s="164"/>
    </row>
    <row r="408" spans="9:11">
      <c r="I408" s="164"/>
      <c r="K408" s="164"/>
    </row>
    <row r="409" spans="9:11">
      <c r="I409" s="164"/>
      <c r="K409" s="164"/>
    </row>
    <row r="410" spans="9:11">
      <c r="I410" s="164"/>
      <c r="K410" s="164"/>
    </row>
    <row r="411" spans="9:11">
      <c r="I411" s="164"/>
      <c r="K411" s="164"/>
    </row>
    <row r="412" spans="9:11">
      <c r="I412" s="164"/>
      <c r="K412" s="164"/>
    </row>
    <row r="413" spans="9:11">
      <c r="I413" s="164"/>
      <c r="K413" s="164"/>
    </row>
    <row r="414" spans="9:11">
      <c r="I414" s="164"/>
      <c r="K414" s="164"/>
    </row>
    <row r="415" spans="9:11">
      <c r="I415" s="164"/>
      <c r="K415" s="164"/>
    </row>
    <row r="416" spans="9:11">
      <c r="I416" s="164"/>
      <c r="K416" s="164"/>
    </row>
    <row r="417" spans="9:11">
      <c r="I417" s="164"/>
      <c r="K417" s="164"/>
    </row>
    <row r="418" spans="9:11">
      <c r="I418" s="164"/>
      <c r="K418" s="164"/>
    </row>
    <row r="419" spans="9:11">
      <c r="K419" s="164"/>
    </row>
  </sheetData>
  <sheetProtection password="E903" sheet="1" objects="1" scenarios="1"/>
  <phoneticPr fontId="13" type="noConversion"/>
  <pageMargins left="0.75" right="0.75" top="1" bottom="1" header="0.5" footer="0.5"/>
  <pageSetup paperSize="9" orientation="portrait" horizontalDpi="1200" verticalDpi="12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NXO1">
    <pageSetUpPr fitToPage="1"/>
  </sheetPr>
  <dimension ref="A1:U2"/>
  <sheetViews>
    <sheetView zoomScale="80" workbookViewId="0">
      <selection activeCell="G58" sqref="G58"/>
    </sheetView>
  </sheetViews>
  <sheetFormatPr defaultColWidth="9.1796875" defaultRowHeight="12.5"/>
  <cols>
    <col min="1" max="1" width="7.7265625" style="7" bestFit="1" customWidth="1"/>
    <col min="2" max="2" width="9.26953125" style="7" bestFit="1" customWidth="1"/>
    <col min="3" max="3" width="14.81640625" style="7" customWidth="1"/>
    <col min="4" max="4" width="18.7265625" style="231" customWidth="1"/>
    <col min="5" max="5" width="17.81640625" style="7" customWidth="1"/>
    <col min="6" max="6" width="18.54296875" style="199" customWidth="1"/>
    <col min="7" max="7" width="21.54296875" style="73" customWidth="1"/>
    <col min="8" max="8" width="23.81640625" style="73" customWidth="1"/>
    <col min="9" max="9" width="24.54296875" style="7" customWidth="1"/>
    <col min="10" max="10" width="23.26953125" style="7" customWidth="1"/>
    <col min="11" max="11" width="16" style="7" customWidth="1"/>
    <col min="12" max="12" width="21.7265625" style="7" customWidth="1"/>
    <col min="13" max="21" width="17.54296875" style="7" customWidth="1"/>
    <col min="22" max="16384" width="9.1796875" style="7"/>
  </cols>
  <sheetData>
    <row r="1" spans="1:21" s="72" customFormat="1" ht="12" customHeight="1">
      <c r="A1" s="71"/>
      <c r="D1" s="192"/>
      <c r="E1" s="192"/>
      <c r="F1" s="197"/>
      <c r="G1" s="192"/>
      <c r="J1" s="76"/>
      <c r="K1" s="196"/>
      <c r="L1" s="76"/>
      <c r="M1" s="76"/>
      <c r="N1" s="76"/>
      <c r="O1" s="76"/>
      <c r="P1" s="76"/>
      <c r="Q1" s="76"/>
      <c r="R1" s="76"/>
      <c r="S1" s="76"/>
      <c r="T1" s="76"/>
      <c r="U1" s="76"/>
    </row>
    <row r="2" spans="1:21" s="72" customFormat="1">
      <c r="A2" s="71"/>
      <c r="D2" s="192"/>
      <c r="E2" s="192"/>
      <c r="F2" s="198"/>
      <c r="G2" s="74"/>
      <c r="H2" s="193"/>
      <c r="K2" s="192"/>
    </row>
  </sheetData>
  <sheetProtection password="E903" sheet="1" objects="1" scenarios="1"/>
  <phoneticPr fontId="13" type="noConversion"/>
  <pageMargins left="0.75" right="0.75" top="1" bottom="1" header="0.5" footer="0.5"/>
  <pageSetup paperSize="9" scale="12" fitToHeight="100" orientation="landscape"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1:X66"/>
  <sheetViews>
    <sheetView tabSelected="1" showWhiteSpace="0" zoomScale="110" zoomScaleNormal="110" zoomScalePageLayoutView="90" workbookViewId="0">
      <selection activeCell="M4" sqref="M4:X4"/>
    </sheetView>
  </sheetViews>
  <sheetFormatPr defaultRowHeight="12.5"/>
  <cols>
    <col min="1" max="15" width="4.26953125" customWidth="1"/>
    <col min="16" max="16" width="4.54296875" customWidth="1"/>
    <col min="17" max="25" width="4.26953125" customWidth="1"/>
  </cols>
  <sheetData>
    <row r="1" spans="1:24" ht="25">
      <c r="A1" s="521" t="s">
        <v>667</v>
      </c>
      <c r="B1" s="521"/>
      <c r="C1" s="521"/>
      <c r="D1" s="521"/>
      <c r="E1" s="521"/>
      <c r="F1" s="521"/>
      <c r="G1" s="521"/>
      <c r="H1" s="521"/>
      <c r="I1" s="521"/>
      <c r="J1" s="521"/>
      <c r="K1" s="521"/>
      <c r="L1" s="521"/>
      <c r="M1" s="521"/>
      <c r="N1" s="521"/>
      <c r="O1" s="521"/>
      <c r="P1" s="521"/>
      <c r="Q1" s="521"/>
      <c r="R1" s="521"/>
      <c r="S1" s="521"/>
      <c r="T1" s="521"/>
      <c r="U1" s="521"/>
      <c r="V1" s="521"/>
      <c r="W1" s="521"/>
      <c r="X1" s="521"/>
    </row>
    <row r="2" spans="1:24" ht="25">
      <c r="A2" s="521" t="s">
        <v>673</v>
      </c>
      <c r="B2" s="521"/>
      <c r="C2" s="521"/>
      <c r="D2" s="521"/>
      <c r="E2" s="521"/>
      <c r="F2" s="521"/>
      <c r="G2" s="521"/>
      <c r="H2" s="521"/>
      <c r="I2" s="521"/>
      <c r="J2" s="521"/>
      <c r="K2" s="521"/>
      <c r="L2" s="521"/>
      <c r="M2" s="521"/>
      <c r="N2" s="521"/>
      <c r="O2" s="521"/>
      <c r="P2" s="521"/>
      <c r="Q2" s="521"/>
      <c r="R2" s="521"/>
      <c r="S2" s="521"/>
      <c r="T2" s="521"/>
      <c r="U2" s="521"/>
      <c r="V2" s="521"/>
      <c r="W2" s="521"/>
      <c r="X2" s="521"/>
    </row>
    <row r="3" spans="1:24" ht="18">
      <c r="A3" s="5"/>
      <c r="B3" s="5"/>
      <c r="C3" s="5"/>
      <c r="D3" s="5"/>
      <c r="E3" s="5"/>
      <c r="F3" s="5"/>
      <c r="G3" s="5"/>
      <c r="H3" s="5"/>
      <c r="I3" s="5"/>
      <c r="J3" s="5"/>
      <c r="K3" s="5"/>
      <c r="L3" s="5"/>
      <c r="M3" s="5"/>
      <c r="N3" s="5"/>
      <c r="O3" s="6"/>
      <c r="P3" s="5"/>
      <c r="Q3" s="5"/>
      <c r="R3" s="5"/>
      <c r="S3" s="5"/>
      <c r="T3" s="5"/>
      <c r="U3" s="5"/>
      <c r="V3" s="5"/>
      <c r="W3" s="5"/>
      <c r="X3" s="5"/>
    </row>
    <row r="4" spans="1:24" ht="13.5" thickBot="1">
      <c r="A4" s="10"/>
      <c r="B4" s="1"/>
      <c r="C4" s="1"/>
      <c r="D4" s="1"/>
      <c r="E4" s="1"/>
      <c r="F4" s="1"/>
      <c r="G4" s="11"/>
      <c r="H4" s="11"/>
      <c r="I4" s="11"/>
      <c r="J4" s="12"/>
      <c r="K4" s="11"/>
      <c r="L4" s="13" t="s">
        <v>668</v>
      </c>
      <c r="M4" s="1225" t="s">
        <v>644</v>
      </c>
      <c r="N4" s="1226"/>
      <c r="O4" s="1226"/>
      <c r="P4" s="1226"/>
      <c r="Q4" s="1226"/>
      <c r="R4" s="1226"/>
      <c r="S4" s="1226"/>
      <c r="T4" s="1226"/>
      <c r="U4" s="1226"/>
      <c r="V4" s="1226"/>
      <c r="W4" s="1226"/>
      <c r="X4" s="1226"/>
    </row>
    <row r="5" spans="1:24" ht="13.5" thickTop="1">
      <c r="A5" s="10"/>
      <c r="B5" s="1"/>
      <c r="C5" s="1"/>
      <c r="D5" s="1"/>
      <c r="E5" s="1"/>
      <c r="F5" s="1"/>
      <c r="G5" s="11"/>
      <c r="H5" s="11"/>
      <c r="I5" s="11"/>
      <c r="J5" s="12"/>
      <c r="K5" s="11"/>
      <c r="L5" s="13"/>
      <c r="M5" s="14"/>
      <c r="N5" s="14"/>
      <c r="O5" s="14"/>
      <c r="P5" s="14"/>
      <c r="Q5" s="14"/>
      <c r="R5" s="14"/>
      <c r="S5" s="15"/>
      <c r="T5" s="15"/>
      <c r="U5" s="15"/>
      <c r="V5" s="15"/>
      <c r="W5" s="15"/>
      <c r="X5" s="15"/>
    </row>
    <row r="6" spans="1:24" ht="20.5" thickBot="1">
      <c r="A6" s="306"/>
      <c r="B6" s="307" t="s">
        <v>15</v>
      </c>
      <c r="C6" s="308"/>
      <c r="D6" s="308"/>
      <c r="E6" s="308"/>
      <c r="F6" s="308"/>
      <c r="G6" s="308"/>
      <c r="H6" s="308"/>
      <c r="I6" s="308"/>
      <c r="J6" s="308"/>
      <c r="K6" s="308"/>
      <c r="L6" s="308"/>
      <c r="M6" s="308"/>
      <c r="N6" s="308"/>
      <c r="O6" s="308"/>
      <c r="P6" s="309"/>
      <c r="Q6" s="310"/>
      <c r="R6" s="308"/>
      <c r="S6" s="308"/>
      <c r="T6" s="308"/>
      <c r="U6" s="308"/>
      <c r="V6" s="308"/>
      <c r="W6" s="308"/>
      <c r="X6" s="308"/>
    </row>
    <row r="7" spans="1:24" ht="20.5" thickBot="1">
      <c r="A7" s="16">
        <v>1</v>
      </c>
      <c r="B7" s="17" t="s">
        <v>16</v>
      </c>
      <c r="C7" s="18"/>
      <c r="D7" s="18"/>
      <c r="E7" s="18"/>
      <c r="F7" s="18"/>
      <c r="G7" s="18"/>
      <c r="H7" s="18"/>
      <c r="I7" s="18"/>
      <c r="J7" s="18"/>
      <c r="K7" s="18"/>
      <c r="L7" s="18"/>
      <c r="M7" s="18"/>
      <c r="N7" s="18"/>
      <c r="O7" s="18"/>
      <c r="P7" s="20"/>
      <c r="Q7" s="21"/>
      <c r="R7" s="18"/>
      <c r="S7" s="18"/>
      <c r="T7" s="18"/>
      <c r="U7" s="18"/>
      <c r="V7" s="18"/>
      <c r="W7" s="18"/>
      <c r="X7" s="18"/>
    </row>
    <row r="8" spans="1:24" ht="14" thickTop="1" thickBot="1">
      <c r="A8" s="2"/>
      <c r="B8" s="599" t="s">
        <v>17</v>
      </c>
      <c r="C8" s="599"/>
      <c r="D8" s="599"/>
      <c r="E8" s="599"/>
      <c r="F8" s="959"/>
      <c r="G8" s="1213"/>
      <c r="H8" s="1214"/>
      <c r="I8" s="1214"/>
      <c r="J8" s="1214"/>
      <c r="K8" s="1214"/>
      <c r="L8" s="1214"/>
      <c r="M8" s="1214"/>
      <c r="N8" s="1214"/>
      <c r="O8" s="22"/>
      <c r="P8" s="3" t="s">
        <v>672</v>
      </c>
    </row>
    <row r="9" spans="1:24" ht="13.5" thickTop="1" thickBot="1">
      <c r="A9" s="2"/>
      <c r="B9" s="599" t="s">
        <v>18</v>
      </c>
      <c r="C9" s="599"/>
      <c r="D9" s="599"/>
      <c r="E9" s="599"/>
      <c r="F9" s="959"/>
      <c r="G9" s="1213" t="s">
        <v>644</v>
      </c>
      <c r="H9" s="1214"/>
      <c r="I9" s="1214"/>
      <c r="J9" s="1214"/>
      <c r="K9" s="1214"/>
      <c r="L9" s="1214"/>
      <c r="M9" s="1214"/>
      <c r="N9" s="1214"/>
      <c r="O9" s="22"/>
      <c r="P9" s="501" t="s">
        <v>19</v>
      </c>
      <c r="Q9" s="501"/>
      <c r="R9" s="501"/>
      <c r="S9" s="1227"/>
      <c r="T9" s="1213" t="s">
        <v>644</v>
      </c>
      <c r="U9" s="1214"/>
      <c r="V9" s="1214"/>
      <c r="W9" s="1214"/>
      <c r="X9" s="1214"/>
    </row>
    <row r="10" spans="1:24" ht="13.5" thickTop="1" thickBot="1">
      <c r="A10" s="2"/>
      <c r="B10" s="596" t="s">
        <v>669</v>
      </c>
      <c r="C10" s="596"/>
      <c r="D10" s="596"/>
      <c r="E10" s="596"/>
      <c r="F10" s="596"/>
      <c r="G10" s="596"/>
      <c r="H10" s="596"/>
      <c r="I10" s="596"/>
      <c r="J10" s="596"/>
      <c r="K10" s="596"/>
      <c r="L10" s="596"/>
      <c r="M10" s="1207"/>
      <c r="N10" s="1207"/>
      <c r="O10" s="22"/>
      <c r="P10" s="599" t="s">
        <v>20</v>
      </c>
      <c r="Q10" s="599"/>
      <c r="R10" s="599"/>
      <c r="S10" s="959"/>
      <c r="T10" s="1228" t="s">
        <v>21</v>
      </c>
      <c r="U10" s="791"/>
      <c r="V10" s="791"/>
      <c r="W10" s="791"/>
      <c r="X10" s="791"/>
    </row>
    <row r="11" spans="1:24" ht="13.5" thickTop="1" thickBot="1">
      <c r="A11" s="2"/>
      <c r="B11" s="1206" t="s">
        <v>22</v>
      </c>
      <c r="C11" s="501"/>
      <c r="D11" s="501"/>
      <c r="E11" s="501"/>
      <c r="F11" s="501"/>
      <c r="G11" s="501"/>
      <c r="H11" s="501"/>
      <c r="I11" s="501"/>
      <c r="J11" s="501"/>
      <c r="K11" s="501"/>
      <c r="L11" s="501"/>
      <c r="M11" s="1207"/>
      <c r="N11" s="1207"/>
      <c r="O11" s="22"/>
      <c r="P11" s="599" t="s">
        <v>23</v>
      </c>
      <c r="Q11" s="599"/>
      <c r="R11" s="599"/>
      <c r="S11" s="959"/>
      <c r="T11" s="790" t="s">
        <v>644</v>
      </c>
      <c r="U11" s="791"/>
      <c r="V11" s="791"/>
      <c r="W11" s="791"/>
      <c r="X11" s="791"/>
    </row>
    <row r="12" spans="1:24" ht="13.5" thickTop="1" thickBot="1">
      <c r="A12" s="2"/>
      <c r="B12" t="s">
        <v>661</v>
      </c>
      <c r="O12" s="22"/>
      <c r="P12" s="599" t="s">
        <v>24</v>
      </c>
      <c r="Q12" s="599"/>
      <c r="R12" s="599"/>
      <c r="S12" s="959"/>
      <c r="T12" s="790"/>
      <c r="U12" s="791"/>
      <c r="V12" s="791"/>
      <c r="W12" s="791"/>
      <c r="X12" s="791"/>
    </row>
    <row r="13" spans="1:24" ht="13.5" thickTop="1" thickBot="1">
      <c r="A13" s="2"/>
      <c r="B13" t="s">
        <v>25</v>
      </c>
      <c r="K13" s="1192" t="s">
        <v>26</v>
      </c>
      <c r="L13" s="1192"/>
      <c r="M13" s="1207"/>
      <c r="N13" s="1207"/>
      <c r="O13" s="22"/>
      <c r="P13" s="599" t="s">
        <v>27</v>
      </c>
      <c r="Q13" s="599"/>
      <c r="R13" s="599"/>
      <c r="S13" s="959"/>
      <c r="T13" s="790" t="s">
        <v>650</v>
      </c>
      <c r="U13" s="791"/>
      <c r="V13" s="791"/>
      <c r="W13" s="791"/>
      <c r="X13" s="791"/>
    </row>
    <row r="14" spans="1:24" ht="13.5" thickTop="1" thickBot="1">
      <c r="A14" s="2"/>
      <c r="K14" s="1229" t="s">
        <v>28</v>
      </c>
      <c r="L14" s="1229"/>
      <c r="M14" s="1207"/>
      <c r="N14" s="1207"/>
      <c r="O14" s="24"/>
      <c r="P14" s="596" t="s">
        <v>29</v>
      </c>
      <c r="Q14" s="596"/>
      <c r="R14" s="596"/>
      <c r="S14" s="1221"/>
      <c r="T14" s="1219" t="s">
        <v>662</v>
      </c>
      <c r="U14" s="1220"/>
      <c r="V14" s="1220"/>
      <c r="W14" s="1220"/>
      <c r="X14" s="1220"/>
    </row>
    <row r="15" spans="1:24" ht="13" thickTop="1">
      <c r="A15" s="2"/>
      <c r="B15" t="s">
        <v>30</v>
      </c>
      <c r="O15" s="24"/>
    </row>
    <row r="16" spans="1:24">
      <c r="A16" s="2"/>
      <c r="B16" t="s">
        <v>31</v>
      </c>
      <c r="O16" s="22"/>
    </row>
    <row r="17" spans="1:24" ht="13" thickBot="1">
      <c r="A17" s="561"/>
      <c r="B17" s="561"/>
      <c r="C17" s="561"/>
      <c r="D17" s="561"/>
      <c r="E17" s="561"/>
      <c r="F17" s="561"/>
      <c r="G17" s="561"/>
      <c r="H17" s="561"/>
      <c r="I17" s="561"/>
      <c r="J17" s="561"/>
      <c r="K17" s="561"/>
      <c r="L17" s="561"/>
      <c r="M17" s="561"/>
      <c r="N17" s="561"/>
      <c r="O17" s="561"/>
      <c r="P17" s="561"/>
      <c r="Q17" s="561"/>
      <c r="R17" s="561"/>
      <c r="S17" s="561"/>
      <c r="T17" s="561"/>
      <c r="U17" s="561"/>
      <c r="V17" s="561"/>
      <c r="W17" s="561"/>
      <c r="X17" s="561"/>
    </row>
    <row r="18" spans="1:24" ht="20.5" thickBot="1">
      <c r="A18" s="16">
        <v>2</v>
      </c>
      <c r="B18" s="17" t="s">
        <v>32</v>
      </c>
      <c r="C18" s="18"/>
      <c r="D18" s="18"/>
      <c r="E18" s="18"/>
      <c r="F18" s="18"/>
      <c r="G18" s="18"/>
      <c r="H18" s="18"/>
      <c r="I18" s="18"/>
      <c r="J18" s="18"/>
      <c r="K18" s="18"/>
      <c r="L18" s="18"/>
      <c r="M18" s="18"/>
      <c r="N18" s="18"/>
      <c r="O18" s="18"/>
      <c r="P18" s="311">
        <v>3</v>
      </c>
      <c r="Q18" s="21" t="s">
        <v>33</v>
      </c>
      <c r="R18" s="18"/>
      <c r="S18" s="18"/>
      <c r="T18" s="18"/>
      <c r="U18" s="18"/>
      <c r="V18" s="18"/>
      <c r="W18" s="18"/>
      <c r="X18" s="18"/>
    </row>
    <row r="19" spans="1:24" ht="13.5" thickTop="1" thickBot="1">
      <c r="B19" s="1212" t="s">
        <v>34</v>
      </c>
      <c r="C19" s="599"/>
      <c r="D19" s="599"/>
      <c r="E19" s="599"/>
      <c r="F19" s="959"/>
      <c r="G19" s="1213" t="s">
        <v>5</v>
      </c>
      <c r="H19" s="1214"/>
      <c r="I19" s="1214"/>
      <c r="J19" s="1214"/>
      <c r="K19" s="1214"/>
      <c r="L19" s="1214"/>
      <c r="M19" s="1214"/>
      <c r="N19" s="1214"/>
      <c r="P19" s="501" t="s">
        <v>35</v>
      </c>
      <c r="Q19" s="501"/>
      <c r="R19" s="501"/>
      <c r="S19" s="501"/>
      <c r="T19" s="501"/>
      <c r="U19" s="501"/>
      <c r="V19" s="501"/>
      <c r="W19" s="1208"/>
      <c r="X19" s="1208"/>
    </row>
    <row r="20" spans="1:24" ht="13.5" thickTop="1" thickBot="1">
      <c r="B20" s="599" t="s">
        <v>36</v>
      </c>
      <c r="C20" s="599"/>
      <c r="D20" s="599"/>
      <c r="E20" s="599"/>
      <c r="F20" s="959"/>
      <c r="G20" s="1213"/>
      <c r="H20" s="1214"/>
      <c r="I20" s="1214"/>
      <c r="J20" s="1214"/>
      <c r="K20" s="1214"/>
      <c r="L20" s="1214"/>
      <c r="M20" s="1214"/>
      <c r="N20" s="1214"/>
      <c r="P20" s="1216" t="s">
        <v>37</v>
      </c>
      <c r="Q20" s="1216"/>
      <c r="R20" s="1216"/>
      <c r="S20" s="1216"/>
      <c r="T20" s="1216"/>
      <c r="U20" s="1216"/>
      <c r="V20" s="1216"/>
      <c r="W20" s="1216"/>
      <c r="X20" s="1216"/>
    </row>
    <row r="21" spans="1:24" ht="13.5" thickTop="1" thickBot="1">
      <c r="B21" s="1222"/>
      <c r="C21" s="1222"/>
      <c r="D21" s="1222"/>
      <c r="E21" s="1222"/>
      <c r="F21" s="1223"/>
      <c r="G21" s="1213"/>
      <c r="H21" s="1214"/>
      <c r="I21" s="1214"/>
      <c r="J21" s="1214"/>
      <c r="K21" s="1214"/>
      <c r="L21" s="1214"/>
      <c r="M21" s="1214"/>
      <c r="N21" s="1214"/>
      <c r="P21" s="1217" t="s">
        <v>38</v>
      </c>
      <c r="Q21" s="1217"/>
      <c r="R21" s="1217"/>
      <c r="S21" s="1217"/>
      <c r="T21" s="1217"/>
      <c r="U21" s="1217"/>
      <c r="V21" s="1217"/>
      <c r="W21" s="1217"/>
      <c r="X21" s="1217"/>
    </row>
    <row r="22" spans="1:24" ht="13.5" thickTop="1" thickBot="1">
      <c r="B22" s="1192"/>
      <c r="C22" s="1192"/>
      <c r="D22" s="1192"/>
      <c r="E22" s="1192"/>
      <c r="F22" s="1224"/>
      <c r="G22" s="1213"/>
      <c r="H22" s="1214"/>
      <c r="I22" s="1214"/>
      <c r="J22" s="1214"/>
      <c r="K22" s="1214"/>
      <c r="L22" s="1214"/>
      <c r="M22" s="1214"/>
      <c r="N22" s="1214"/>
      <c r="P22" s="1217" t="s">
        <v>39</v>
      </c>
      <c r="Q22" s="1217"/>
      <c r="R22" s="1217"/>
      <c r="S22" s="1217"/>
      <c r="T22" s="1217"/>
      <c r="U22" s="1217"/>
      <c r="V22" s="1217"/>
      <c r="W22" s="1217"/>
      <c r="X22" s="1217"/>
    </row>
    <row r="23" spans="1:24" ht="13" thickTop="1">
      <c r="B23" s="1217" t="s">
        <v>40</v>
      </c>
      <c r="C23" s="1217"/>
      <c r="D23" s="1217"/>
      <c r="E23" s="1217"/>
      <c r="F23" s="1217"/>
      <c r="G23" s="1217"/>
      <c r="H23" s="1217"/>
      <c r="I23" s="1217"/>
      <c r="J23" s="1217"/>
      <c r="K23" s="1217"/>
      <c r="L23" s="1217"/>
      <c r="M23" s="1217"/>
      <c r="N23" s="1217"/>
    </row>
    <row r="24" spans="1:24" ht="13.5" thickBot="1">
      <c r="B24" s="1217" t="s">
        <v>41</v>
      </c>
      <c r="C24" s="1217"/>
      <c r="D24" s="1217"/>
      <c r="E24" s="1217"/>
      <c r="F24" s="1217"/>
      <c r="G24" s="1217"/>
      <c r="H24" s="1217"/>
      <c r="I24" s="1217"/>
      <c r="J24" s="1217"/>
      <c r="K24" s="1217"/>
      <c r="L24" s="1217"/>
      <c r="M24" s="1217"/>
      <c r="N24" s="1217"/>
      <c r="P24" s="1206" t="s">
        <v>42</v>
      </c>
      <c r="Q24" s="1206"/>
      <c r="R24" s="1206"/>
      <c r="S24" s="1206"/>
      <c r="T24" s="1206"/>
      <c r="U24" s="1206"/>
      <c r="V24" s="1206"/>
      <c r="W24" s="1215"/>
      <c r="X24" s="1215"/>
    </row>
    <row r="25" spans="1:24" ht="14" thickTop="1" thickBot="1">
      <c r="K25" s="312"/>
      <c r="P25" s="770" t="s">
        <v>43</v>
      </c>
      <c r="Q25" s="770"/>
      <c r="R25" s="770"/>
      <c r="S25" s="770"/>
      <c r="T25" s="770"/>
      <c r="U25" s="770"/>
      <c r="V25" s="770"/>
      <c r="W25" s="770"/>
      <c r="X25" s="770"/>
    </row>
    <row r="26" spans="1:24" ht="14" thickTop="1" thickBot="1">
      <c r="B26" s="1212" t="s">
        <v>77</v>
      </c>
      <c r="C26" s="599"/>
      <c r="D26" s="599"/>
      <c r="E26" s="599"/>
      <c r="F26" s="959"/>
      <c r="G26" s="1213"/>
      <c r="H26" s="1214"/>
      <c r="I26" s="1214"/>
      <c r="J26" s="1214"/>
      <c r="K26" s="1214"/>
      <c r="L26" s="1214"/>
      <c r="M26" s="1214"/>
      <c r="N26" s="1214"/>
      <c r="P26" s="770" t="s">
        <v>78</v>
      </c>
      <c r="Q26" s="770"/>
      <c r="R26" s="770"/>
      <c r="S26" s="770"/>
      <c r="T26" s="770"/>
      <c r="U26" s="770"/>
      <c r="V26" s="770"/>
      <c r="W26" s="770"/>
      <c r="X26" s="770"/>
    </row>
    <row r="27" spans="1:24" ht="13.5" thickTop="1" thickBot="1">
      <c r="B27" s="1216" t="s">
        <v>79</v>
      </c>
      <c r="C27" s="1216"/>
      <c r="D27" s="1216"/>
      <c r="E27" s="1216"/>
      <c r="F27" s="1216"/>
      <c r="G27" s="1216"/>
      <c r="H27" s="1216"/>
      <c r="I27" s="1216"/>
      <c r="J27" s="1216"/>
      <c r="K27" s="1216"/>
      <c r="L27" s="1216"/>
      <c r="M27" s="1216"/>
      <c r="N27" s="1216"/>
      <c r="P27" s="770" t="s">
        <v>80</v>
      </c>
      <c r="Q27" s="770"/>
      <c r="R27" s="770"/>
      <c r="S27" s="770"/>
      <c r="T27" s="770"/>
      <c r="U27" s="770"/>
      <c r="V27" s="770"/>
      <c r="W27" s="770"/>
      <c r="X27" s="770"/>
    </row>
    <row r="28" spans="1:24" ht="13.5" thickTop="1" thickBot="1">
      <c r="B28" s="1217" t="s">
        <v>81</v>
      </c>
      <c r="C28" s="1217"/>
      <c r="D28" s="1217"/>
      <c r="E28" s="1217"/>
      <c r="F28" s="1217"/>
      <c r="G28" s="1217"/>
      <c r="H28" s="1217"/>
      <c r="I28" s="1217"/>
      <c r="J28" s="1217"/>
      <c r="K28" s="1217"/>
      <c r="L28" s="1217"/>
      <c r="M28" s="1217"/>
      <c r="N28" s="1217"/>
      <c r="P28" s="770" t="s">
        <v>82</v>
      </c>
      <c r="Q28" s="770"/>
      <c r="R28" s="770"/>
      <c r="S28" s="770"/>
      <c r="T28" s="770"/>
      <c r="U28" s="770"/>
      <c r="V28" s="770"/>
      <c r="W28" s="770"/>
      <c r="X28" s="770"/>
    </row>
    <row r="29" spans="1:24" ht="14" thickTop="1" thickBot="1">
      <c r="P29" s="770" t="s">
        <v>83</v>
      </c>
      <c r="Q29" s="770"/>
      <c r="R29" s="770"/>
      <c r="S29" s="770"/>
      <c r="T29" s="770"/>
      <c r="U29" s="770"/>
      <c r="V29" s="770"/>
      <c r="W29" s="770"/>
      <c r="X29" s="770"/>
    </row>
    <row r="30" spans="1:24" ht="13.5" thickTop="1" thickBot="1">
      <c r="B30" s="1212" t="s">
        <v>84</v>
      </c>
      <c r="C30" s="599"/>
      <c r="D30" s="599"/>
      <c r="E30" s="599"/>
      <c r="F30" s="959"/>
      <c r="G30" s="790" t="s">
        <v>5</v>
      </c>
      <c r="H30" s="791"/>
      <c r="I30" s="791"/>
      <c r="J30" s="791"/>
      <c r="K30" s="791"/>
      <c r="L30" s="791"/>
      <c r="M30" s="791"/>
      <c r="N30" s="791"/>
      <c r="P30" s="1216" t="s">
        <v>85</v>
      </c>
      <c r="Q30" s="1216"/>
      <c r="R30" s="1216"/>
      <c r="S30" s="1216"/>
      <c r="T30" s="1216"/>
      <c r="U30" s="1216"/>
      <c r="V30" s="1216"/>
      <c r="W30" s="1216"/>
      <c r="X30" s="1216"/>
    </row>
    <row r="31" spans="1:24" ht="14" thickTop="1" thickBot="1">
      <c r="B31" s="599" t="s">
        <v>86</v>
      </c>
      <c r="C31" s="599"/>
      <c r="D31" s="599"/>
      <c r="E31" s="599"/>
      <c r="F31" s="959"/>
      <c r="G31" s="790"/>
      <c r="H31" s="791"/>
      <c r="I31" s="791"/>
      <c r="J31" s="791"/>
      <c r="K31" s="791"/>
      <c r="L31" s="791"/>
      <c r="M31" s="791"/>
      <c r="N31" s="791"/>
      <c r="P31" s="1206" t="s">
        <v>87</v>
      </c>
      <c r="Q31" s="1206"/>
      <c r="R31" s="1206"/>
      <c r="S31" s="1206"/>
      <c r="T31" s="1206"/>
      <c r="U31" s="1206"/>
      <c r="V31" s="1206"/>
      <c r="W31" s="1215"/>
      <c r="X31" s="1215"/>
    </row>
    <row r="32" spans="1:24" ht="14.5" thickTop="1" thickBot="1">
      <c r="B32" s="599" t="s">
        <v>122</v>
      </c>
      <c r="C32" s="599"/>
      <c r="D32" s="599"/>
      <c r="E32" s="599"/>
      <c r="F32" s="959"/>
      <c r="G32" s="790" t="s">
        <v>5</v>
      </c>
      <c r="H32" s="791"/>
      <c r="I32" s="791"/>
      <c r="J32" s="791"/>
      <c r="K32" s="791"/>
      <c r="L32" s="791"/>
      <c r="M32" s="791"/>
      <c r="N32" s="791"/>
      <c r="P32" s="770" t="s">
        <v>88</v>
      </c>
      <c r="Q32" s="770"/>
      <c r="R32" s="770"/>
      <c r="S32" s="770"/>
      <c r="T32" s="770"/>
      <c r="U32" s="770"/>
      <c r="V32" s="770"/>
      <c r="W32" s="770"/>
      <c r="X32" s="770"/>
    </row>
    <row r="33" spans="1:24" ht="13.5" thickTop="1" thickBot="1">
      <c r="B33" s="599" t="s">
        <v>89</v>
      </c>
      <c r="C33" s="599"/>
      <c r="D33" s="599"/>
      <c r="E33" s="599"/>
      <c r="F33" s="959"/>
      <c r="G33" s="710" t="s">
        <v>5</v>
      </c>
      <c r="H33" s="711"/>
      <c r="I33" s="711"/>
      <c r="J33" s="711"/>
      <c r="K33" s="711"/>
      <c r="L33" s="711"/>
      <c r="M33" s="711"/>
      <c r="N33" s="711"/>
      <c r="P33" s="1216" t="s">
        <v>90</v>
      </c>
      <c r="Q33" s="1216"/>
      <c r="R33" s="1216"/>
      <c r="S33" s="1216"/>
      <c r="T33" s="1216"/>
      <c r="U33" s="1216"/>
      <c r="V33" s="1216"/>
      <c r="W33" s="1216"/>
      <c r="X33" s="1216"/>
    </row>
    <row r="34" spans="1:24" ht="15.5" thickTop="1" thickBot="1">
      <c r="B34" s="1218" t="s">
        <v>91</v>
      </c>
      <c r="C34" s="1218"/>
      <c r="D34" s="1218"/>
      <c r="E34" s="1218"/>
      <c r="F34" s="1218"/>
      <c r="G34" s="1218"/>
      <c r="H34" s="1218"/>
      <c r="I34" s="1218"/>
      <c r="J34" s="1218"/>
      <c r="K34" s="1218"/>
      <c r="L34" s="1218"/>
      <c r="M34" s="1218"/>
      <c r="N34" s="1218"/>
      <c r="P34" s="1206" t="s">
        <v>92</v>
      </c>
      <c r="Q34" s="1206"/>
      <c r="R34" s="1206"/>
      <c r="S34" s="1206"/>
      <c r="T34" s="1206"/>
      <c r="U34" s="1206"/>
      <c r="V34" s="1206"/>
      <c r="W34" s="1208"/>
      <c r="X34" s="1208"/>
    </row>
    <row r="35" spans="1:24" ht="13.5" thickTop="1" thickBot="1">
      <c r="B35" s="1217" t="s">
        <v>663</v>
      </c>
      <c r="C35" s="1217"/>
      <c r="D35" s="1217"/>
      <c r="E35" s="1217"/>
      <c r="F35" s="1217"/>
      <c r="G35" s="1217"/>
      <c r="H35" s="1217"/>
      <c r="I35" s="1217"/>
      <c r="J35" s="1217"/>
      <c r="K35" s="1217"/>
      <c r="L35" s="1217"/>
      <c r="M35" s="1217"/>
      <c r="N35" s="1217"/>
      <c r="P35" s="1206" t="s">
        <v>93</v>
      </c>
      <c r="Q35" s="1206"/>
      <c r="R35" s="1206"/>
      <c r="S35" s="1206"/>
      <c r="T35" s="1206"/>
      <c r="U35" s="1206"/>
      <c r="V35" s="1206"/>
      <c r="W35" s="1208"/>
      <c r="X35" s="1208"/>
    </row>
    <row r="36" spans="1:24" ht="13.5" thickTop="1" thickBot="1">
      <c r="P36" s="1210" t="s">
        <v>94</v>
      </c>
      <c r="Q36" s="1210"/>
      <c r="R36" s="1210"/>
      <c r="S36" s="1210"/>
      <c r="T36" s="1210"/>
      <c r="U36" s="1210"/>
      <c r="V36" s="1210"/>
      <c r="W36" s="1211"/>
      <c r="X36" s="1211"/>
    </row>
    <row r="37" spans="1:24" ht="13.5" thickTop="1" thickBot="1">
      <c r="B37" s="1212" t="s">
        <v>95</v>
      </c>
      <c r="C37" s="599"/>
      <c r="D37" s="599"/>
      <c r="E37" s="599"/>
      <c r="F37" s="959"/>
      <c r="G37" s="1193"/>
      <c r="H37" s="1194"/>
      <c r="I37" s="1194"/>
      <c r="J37" s="1194"/>
      <c r="K37" s="1194"/>
      <c r="L37" s="1194"/>
      <c r="M37" s="1194"/>
      <c r="N37" s="1194"/>
      <c r="P37" s="501" t="s">
        <v>96</v>
      </c>
      <c r="Q37" s="501"/>
      <c r="R37" s="501"/>
      <c r="S37" s="501"/>
      <c r="T37" s="501"/>
      <c r="U37" s="501"/>
      <c r="V37" s="501"/>
      <c r="W37" s="1207"/>
      <c r="X37" s="1207"/>
    </row>
    <row r="38" spans="1:24" ht="13.5" thickTop="1" thickBot="1">
      <c r="B38" s="599" t="s">
        <v>97</v>
      </c>
      <c r="C38" s="599"/>
      <c r="D38" s="599"/>
      <c r="E38" s="599"/>
      <c r="F38" s="959"/>
      <c r="G38" s="1193"/>
      <c r="H38" s="1194"/>
      <c r="I38" s="1194"/>
      <c r="J38" s="1194"/>
      <c r="K38" s="1194"/>
      <c r="L38" s="1209" t="s">
        <v>98</v>
      </c>
      <c r="M38" s="1209"/>
      <c r="N38" s="313"/>
      <c r="P38" s="501" t="s">
        <v>99</v>
      </c>
      <c r="Q38" s="501"/>
      <c r="R38" s="501"/>
      <c r="S38" s="501"/>
      <c r="T38" s="501"/>
      <c r="U38" s="501"/>
      <c r="V38" s="501"/>
      <c r="W38" s="1208"/>
      <c r="X38" s="1208"/>
    </row>
    <row r="39" spans="1:24" ht="13.5" thickTop="1" thickBot="1">
      <c r="B39" s="599" t="s">
        <v>100</v>
      </c>
      <c r="C39" s="599"/>
      <c r="D39" s="599"/>
      <c r="E39" s="599"/>
      <c r="F39" s="959"/>
      <c r="G39" s="1193"/>
      <c r="H39" s="1194"/>
      <c r="I39" s="1194"/>
      <c r="J39" s="1194"/>
      <c r="K39" s="1194"/>
      <c r="L39" s="1194"/>
      <c r="M39" s="1194"/>
      <c r="N39" s="1194"/>
    </row>
    <row r="40" spans="1:24" ht="13.5" thickTop="1" thickBot="1">
      <c r="B40" s="599"/>
      <c r="C40" s="599"/>
      <c r="D40" s="599"/>
      <c r="E40" s="599"/>
      <c r="F40" s="959"/>
      <c r="G40" s="1193"/>
      <c r="H40" s="1194"/>
      <c r="I40" s="1194"/>
      <c r="J40" s="1194"/>
      <c r="K40" s="1194"/>
      <c r="L40" s="1194"/>
      <c r="M40" s="1194"/>
      <c r="N40" s="1194"/>
    </row>
    <row r="41" spans="1:24" ht="13.5" thickTop="1" thickBot="1">
      <c r="A41" s="561"/>
      <c r="B41" s="561"/>
      <c r="C41" s="561"/>
      <c r="D41" s="561"/>
      <c r="E41" s="561"/>
      <c r="F41" s="561"/>
      <c r="G41" s="561"/>
      <c r="H41" s="561"/>
      <c r="I41" s="561"/>
      <c r="J41" s="561"/>
      <c r="K41" s="561"/>
      <c r="L41" s="561"/>
      <c r="M41" s="561"/>
      <c r="N41" s="561"/>
      <c r="O41" s="561"/>
      <c r="P41" s="561"/>
      <c r="Q41" s="561"/>
      <c r="R41" s="561"/>
      <c r="S41" s="561"/>
      <c r="T41" s="561"/>
      <c r="U41" s="561"/>
      <c r="V41" s="561"/>
      <c r="W41" s="561"/>
      <c r="X41" s="561"/>
    </row>
    <row r="42" spans="1:24" ht="20.5" thickBot="1">
      <c r="A42" s="16">
        <v>4</v>
      </c>
      <c r="B42" s="17" t="s">
        <v>101</v>
      </c>
      <c r="C42" s="18"/>
      <c r="D42" s="18"/>
      <c r="E42" s="18"/>
      <c r="F42" s="18"/>
      <c r="G42" s="18"/>
      <c r="H42" s="18"/>
      <c r="I42" s="18"/>
      <c r="J42" s="18"/>
      <c r="K42" s="18"/>
      <c r="L42" s="18"/>
      <c r="M42" s="18"/>
      <c r="N42" s="18"/>
      <c r="O42" s="18"/>
      <c r="P42" s="311">
        <v>6</v>
      </c>
      <c r="Q42" s="21" t="s">
        <v>102</v>
      </c>
      <c r="R42" s="18"/>
      <c r="S42" s="18"/>
      <c r="T42" s="18"/>
      <c r="U42" s="18"/>
      <c r="V42" s="18"/>
      <c r="W42" s="18"/>
      <c r="X42" s="18"/>
    </row>
    <row r="43" spans="1:24" ht="15" thickBot="1">
      <c r="B43" s="1192" t="s">
        <v>103</v>
      </c>
      <c r="C43" s="1192"/>
      <c r="D43" s="1192"/>
      <c r="E43" s="1192"/>
      <c r="F43" s="1192"/>
      <c r="G43" s="1192"/>
      <c r="H43" s="1192"/>
      <c r="I43" s="1192"/>
      <c r="J43" s="1192"/>
      <c r="K43" s="1192"/>
      <c r="L43" s="1203"/>
      <c r="M43" s="1204"/>
      <c r="N43" s="1205"/>
      <c r="P43" t="s">
        <v>123</v>
      </c>
    </row>
    <row r="44" spans="1:24" ht="13" thickBot="1">
      <c r="J44" s="1192" t="s">
        <v>104</v>
      </c>
      <c r="K44" s="1192"/>
      <c r="L44" s="1200"/>
      <c r="M44" s="1201"/>
      <c r="N44" s="1202"/>
      <c r="W44" s="1199"/>
      <c r="X44" s="1199"/>
    </row>
    <row r="45" spans="1:24" ht="14.5">
      <c r="B45" t="s">
        <v>664</v>
      </c>
      <c r="P45" s="314" t="s">
        <v>105</v>
      </c>
    </row>
    <row r="46" spans="1:24">
      <c r="B46" t="s">
        <v>665</v>
      </c>
      <c r="P46" t="s">
        <v>106</v>
      </c>
    </row>
    <row r="47" spans="1:24">
      <c r="B47" t="s">
        <v>107</v>
      </c>
      <c r="P47" t="s">
        <v>108</v>
      </c>
    </row>
    <row r="48" spans="1:24">
      <c r="B48" t="s">
        <v>109</v>
      </c>
      <c r="P48" t="s">
        <v>110</v>
      </c>
    </row>
    <row r="49" spans="1:24">
      <c r="B49" t="s">
        <v>670</v>
      </c>
      <c r="P49" t="s">
        <v>111</v>
      </c>
    </row>
    <row r="50" spans="1:24">
      <c r="B50" t="s">
        <v>671</v>
      </c>
      <c r="P50" t="s">
        <v>112</v>
      </c>
    </row>
    <row r="51" spans="1:24">
      <c r="P51" t="s">
        <v>113</v>
      </c>
    </row>
    <row r="52" spans="1:24">
      <c r="P52" t="s">
        <v>114</v>
      </c>
    </row>
    <row r="53" spans="1:24">
      <c r="P53" t="s">
        <v>115</v>
      </c>
    </row>
    <row r="54" spans="1:24">
      <c r="P54" t="s">
        <v>116</v>
      </c>
    </row>
    <row r="55" spans="1:24">
      <c r="P55" t="s">
        <v>117</v>
      </c>
    </row>
    <row r="56" spans="1:24" ht="13" thickBot="1">
      <c r="A56" s="561"/>
      <c r="B56" s="561"/>
      <c r="C56" s="561"/>
      <c r="D56" s="561"/>
      <c r="E56" s="561"/>
      <c r="F56" s="561"/>
      <c r="G56" s="561"/>
      <c r="H56" s="561"/>
      <c r="I56" s="561"/>
      <c r="J56" s="561"/>
      <c r="K56" s="561"/>
      <c r="L56" s="561"/>
      <c r="M56" s="561"/>
      <c r="N56" s="561"/>
      <c r="O56" s="561"/>
      <c r="P56" s="561"/>
      <c r="Q56" s="561"/>
      <c r="R56" s="561"/>
      <c r="S56" s="561"/>
      <c r="T56" s="561"/>
      <c r="U56" s="561"/>
      <c r="V56" s="561"/>
      <c r="W56" s="561"/>
      <c r="X56" s="561"/>
    </row>
    <row r="57" spans="1:24" ht="20">
      <c r="A57" s="16">
        <v>6</v>
      </c>
      <c r="B57" s="17" t="s">
        <v>118</v>
      </c>
      <c r="C57" s="18"/>
      <c r="D57" s="18"/>
      <c r="E57" s="18"/>
      <c r="F57" s="18"/>
      <c r="G57" s="18"/>
      <c r="H57" s="18"/>
      <c r="I57" s="18"/>
      <c r="J57" s="18"/>
      <c r="K57" s="18"/>
      <c r="L57" s="18"/>
      <c r="M57" s="18"/>
      <c r="N57" s="18"/>
      <c r="O57" s="18"/>
      <c r="P57" s="311"/>
      <c r="Q57" s="21"/>
      <c r="R57" s="18"/>
      <c r="S57" s="18"/>
      <c r="T57" s="18"/>
      <c r="U57" s="18"/>
      <c r="V57" s="18"/>
      <c r="W57" s="18"/>
      <c r="X57" s="18"/>
    </row>
    <row r="58" spans="1:24">
      <c r="C58" s="7"/>
      <c r="D58" s="7"/>
      <c r="E58" s="7"/>
      <c r="F58" s="7"/>
      <c r="G58" s="7"/>
      <c r="H58" s="7"/>
      <c r="I58" s="7"/>
      <c r="J58" s="7"/>
      <c r="P58" s="7" t="s">
        <v>119</v>
      </c>
      <c r="Q58" s="7"/>
      <c r="R58" s="7"/>
      <c r="S58" s="7"/>
      <c r="T58" s="7"/>
      <c r="U58" s="7"/>
      <c r="V58" s="7"/>
      <c r="W58" s="7"/>
      <c r="X58" s="7"/>
    </row>
    <row r="59" spans="1:24">
      <c r="C59" s="7"/>
      <c r="D59" s="7"/>
      <c r="E59" s="7" t="s">
        <v>422</v>
      </c>
      <c r="F59" s="7"/>
      <c r="G59" s="7"/>
      <c r="H59" s="7"/>
      <c r="I59" s="7"/>
      <c r="J59" s="7"/>
      <c r="P59" s="31" t="s">
        <v>120</v>
      </c>
      <c r="Q59" s="7"/>
      <c r="R59" s="7"/>
      <c r="S59" s="7"/>
      <c r="T59" s="7"/>
      <c r="U59" s="7"/>
      <c r="V59" s="7"/>
      <c r="W59" s="7"/>
      <c r="X59" s="7"/>
    </row>
    <row r="60" spans="1:24" ht="13" thickBot="1">
      <c r="E60" s="1009" t="s">
        <v>588</v>
      </c>
      <c r="F60" s="1009"/>
      <c r="G60" s="1196"/>
      <c r="H60" s="1196"/>
      <c r="I60" s="1196"/>
      <c r="J60" s="1196"/>
      <c r="K60" s="1196"/>
      <c r="L60" s="1196"/>
      <c r="M60" s="1196"/>
      <c r="P60" s="1009" t="s">
        <v>588</v>
      </c>
      <c r="Q60" s="1009"/>
      <c r="R60" s="1196"/>
      <c r="S60" s="1196"/>
      <c r="T60" s="1196"/>
      <c r="U60" s="1196"/>
      <c r="V60" s="1196"/>
      <c r="W60" s="1196"/>
      <c r="X60" s="1196"/>
    </row>
    <row r="61" spans="1:24" ht="13.5" thickTop="1" thickBot="1">
      <c r="E61" s="916" t="s">
        <v>121</v>
      </c>
      <c r="F61" s="916"/>
      <c r="G61" s="676"/>
      <c r="H61" s="676"/>
      <c r="I61" s="676"/>
      <c r="J61" s="676"/>
      <c r="K61" s="676"/>
      <c r="L61" s="676"/>
      <c r="M61" s="676"/>
      <c r="P61" s="916" t="s">
        <v>121</v>
      </c>
      <c r="Q61" s="916"/>
      <c r="R61" s="676"/>
      <c r="S61" s="676"/>
      <c r="T61" s="676"/>
      <c r="U61" s="676"/>
      <c r="V61" s="676"/>
      <c r="W61" s="676"/>
      <c r="X61" s="676"/>
    </row>
    <row r="62" spans="1:24" ht="13.5" thickTop="1" thickBot="1">
      <c r="E62" s="916" t="s">
        <v>390</v>
      </c>
      <c r="F62" s="916"/>
      <c r="G62" s="676"/>
      <c r="H62" s="676"/>
      <c r="I62" s="676"/>
      <c r="J62" s="676"/>
      <c r="K62" s="676"/>
      <c r="L62" s="676"/>
      <c r="M62" s="676"/>
      <c r="P62" s="916" t="s">
        <v>390</v>
      </c>
      <c r="Q62" s="916"/>
      <c r="R62" s="676"/>
      <c r="S62" s="676"/>
      <c r="T62" s="676"/>
      <c r="U62" s="676"/>
      <c r="V62" s="676"/>
      <c r="W62" s="676"/>
      <c r="X62" s="676"/>
    </row>
    <row r="63" spans="1:24" ht="13.5" thickTop="1" thickBot="1">
      <c r="E63" s="916" t="s">
        <v>612</v>
      </c>
      <c r="F63" s="916"/>
      <c r="G63" s="676"/>
      <c r="H63" s="676"/>
      <c r="I63" s="676"/>
      <c r="J63" s="676"/>
      <c r="K63" s="676"/>
      <c r="L63" s="676"/>
      <c r="M63" s="676"/>
      <c r="P63" s="916" t="s">
        <v>612</v>
      </c>
      <c r="Q63" s="916"/>
      <c r="R63" s="676"/>
      <c r="S63" s="676"/>
      <c r="T63" s="676"/>
      <c r="U63" s="676"/>
      <c r="V63" s="676"/>
      <c r="W63" s="676"/>
      <c r="X63" s="676"/>
    </row>
    <row r="64" spans="1:24" ht="13.5" thickTop="1" thickBot="1">
      <c r="E64" s="916" t="s">
        <v>474</v>
      </c>
      <c r="F64" s="916"/>
      <c r="G64" s="676"/>
      <c r="H64" s="676"/>
      <c r="I64" s="676"/>
      <c r="J64" s="676"/>
      <c r="K64" s="676"/>
      <c r="L64" s="676"/>
      <c r="M64" s="676"/>
      <c r="P64" s="916" t="s">
        <v>474</v>
      </c>
      <c r="Q64" s="916"/>
      <c r="R64" s="676"/>
      <c r="S64" s="676"/>
      <c r="T64" s="676"/>
      <c r="U64" s="676"/>
      <c r="V64" s="676"/>
      <c r="W64" s="676"/>
      <c r="X64" s="676"/>
    </row>
    <row r="65" spans="2:24" ht="13" thickTop="1">
      <c r="E65" s="1195" t="s">
        <v>589</v>
      </c>
      <c r="F65" s="1195"/>
      <c r="G65" s="1197"/>
      <c r="H65" s="1197"/>
      <c r="I65" s="1197"/>
      <c r="J65" s="1197"/>
      <c r="K65" s="1197"/>
      <c r="L65" s="1197"/>
      <c r="M65" s="1197"/>
      <c r="P65" s="1195" t="s">
        <v>589</v>
      </c>
      <c r="Q65" s="1195"/>
      <c r="R65" s="1197"/>
      <c r="S65" s="1197"/>
      <c r="T65" s="1197"/>
      <c r="U65" s="1197"/>
      <c r="V65" s="1197"/>
      <c r="W65" s="1197"/>
      <c r="X65" s="1197"/>
    </row>
    <row r="66" spans="2:24">
      <c r="B66" s="7"/>
      <c r="C66" s="7"/>
      <c r="G66" s="1198"/>
      <c r="H66" s="1198"/>
      <c r="I66" s="1198"/>
      <c r="J66" s="1198"/>
      <c r="K66" s="1198"/>
      <c r="L66" s="1198"/>
      <c r="M66" s="1198"/>
      <c r="P66" s="7"/>
      <c r="Q66" s="7"/>
      <c r="R66" s="1198"/>
      <c r="S66" s="1198"/>
      <c r="T66" s="1198"/>
      <c r="U66" s="1198"/>
      <c r="V66" s="1198"/>
      <c r="W66" s="1198"/>
      <c r="X66" s="1198"/>
    </row>
  </sheetData>
  <sheetProtection password="8A25" sheet="1" objects="1" scenarios="1" selectLockedCells="1"/>
  <mergeCells count="119">
    <mergeCell ref="K13:L13"/>
    <mergeCell ref="K14:L14"/>
    <mergeCell ref="M11:N11"/>
    <mergeCell ref="B22:F22"/>
    <mergeCell ref="P21:X21"/>
    <mergeCell ref="P22:X22"/>
    <mergeCell ref="A1:X1"/>
    <mergeCell ref="A2:X2"/>
    <mergeCell ref="M4:X4"/>
    <mergeCell ref="G22:N22"/>
    <mergeCell ref="B8:F8"/>
    <mergeCell ref="G8:N8"/>
    <mergeCell ref="B10:L10"/>
    <mergeCell ref="M10:N10"/>
    <mergeCell ref="P19:V19"/>
    <mergeCell ref="P12:S12"/>
    <mergeCell ref="T12:X12"/>
    <mergeCell ref="P13:S13"/>
    <mergeCell ref="T13:X13"/>
    <mergeCell ref="P9:S9"/>
    <mergeCell ref="T9:X9"/>
    <mergeCell ref="P10:S10"/>
    <mergeCell ref="T10:X10"/>
    <mergeCell ref="B9:F9"/>
    <mergeCell ref="G9:N9"/>
    <mergeCell ref="M13:N13"/>
    <mergeCell ref="M14:N14"/>
    <mergeCell ref="B34:N34"/>
    <mergeCell ref="B35:N35"/>
    <mergeCell ref="W34:X34"/>
    <mergeCell ref="P27:X27"/>
    <mergeCell ref="P28:X28"/>
    <mergeCell ref="P31:V31"/>
    <mergeCell ref="B24:N24"/>
    <mergeCell ref="P11:S11"/>
    <mergeCell ref="T11:X11"/>
    <mergeCell ref="B11:L11"/>
    <mergeCell ref="T14:X14"/>
    <mergeCell ref="P24:V24"/>
    <mergeCell ref="W19:X19"/>
    <mergeCell ref="W24:X24"/>
    <mergeCell ref="B23:N23"/>
    <mergeCell ref="G21:N21"/>
    <mergeCell ref="A17:X17"/>
    <mergeCell ref="P14:S14"/>
    <mergeCell ref="B19:F19"/>
    <mergeCell ref="G19:N19"/>
    <mergeCell ref="B20:F20"/>
    <mergeCell ref="G20:N20"/>
    <mergeCell ref="P20:X20"/>
    <mergeCell ref="B21:F21"/>
    <mergeCell ref="G37:N37"/>
    <mergeCell ref="P37:V37"/>
    <mergeCell ref="W35:X35"/>
    <mergeCell ref="P36:V36"/>
    <mergeCell ref="W36:X36"/>
    <mergeCell ref="B26:F26"/>
    <mergeCell ref="G26:N26"/>
    <mergeCell ref="B32:F32"/>
    <mergeCell ref="G32:N32"/>
    <mergeCell ref="B31:F31"/>
    <mergeCell ref="G31:N31"/>
    <mergeCell ref="B30:F30"/>
    <mergeCell ref="G30:N30"/>
    <mergeCell ref="P35:V35"/>
    <mergeCell ref="B33:F33"/>
    <mergeCell ref="G33:N33"/>
    <mergeCell ref="B37:F37"/>
    <mergeCell ref="P29:X29"/>
    <mergeCell ref="W31:X31"/>
    <mergeCell ref="B27:N27"/>
    <mergeCell ref="B28:N28"/>
    <mergeCell ref="P30:X30"/>
    <mergeCell ref="P32:X32"/>
    <mergeCell ref="P33:X33"/>
    <mergeCell ref="R65:X66"/>
    <mergeCell ref="W44:X44"/>
    <mergeCell ref="A56:X56"/>
    <mergeCell ref="E60:F60"/>
    <mergeCell ref="R60:X60"/>
    <mergeCell ref="R61:X61"/>
    <mergeCell ref="R62:X62"/>
    <mergeCell ref="P63:Q63"/>
    <mergeCell ref="R63:X63"/>
    <mergeCell ref="J44:K44"/>
    <mergeCell ref="L44:N44"/>
    <mergeCell ref="E65:F65"/>
    <mergeCell ref="P60:Q60"/>
    <mergeCell ref="P61:Q61"/>
    <mergeCell ref="P62:Q62"/>
    <mergeCell ref="G60:M60"/>
    <mergeCell ref="G61:M61"/>
    <mergeCell ref="E61:F61"/>
    <mergeCell ref="P65:Q65"/>
    <mergeCell ref="G65:M66"/>
    <mergeCell ref="P64:Q64"/>
    <mergeCell ref="E63:F63"/>
    <mergeCell ref="E64:F64"/>
    <mergeCell ref="E62:F62"/>
    <mergeCell ref="R64:X64"/>
    <mergeCell ref="G62:M62"/>
    <mergeCell ref="G63:M63"/>
    <mergeCell ref="G64:M64"/>
    <mergeCell ref="P25:X25"/>
    <mergeCell ref="P26:X26"/>
    <mergeCell ref="B43:K43"/>
    <mergeCell ref="B38:F38"/>
    <mergeCell ref="B39:F39"/>
    <mergeCell ref="G39:N39"/>
    <mergeCell ref="L43:N43"/>
    <mergeCell ref="P34:V34"/>
    <mergeCell ref="W37:X37"/>
    <mergeCell ref="P38:V38"/>
    <mergeCell ref="W38:X38"/>
    <mergeCell ref="A41:X41"/>
    <mergeCell ref="B40:F40"/>
    <mergeCell ref="G40:N40"/>
    <mergeCell ref="L38:M38"/>
    <mergeCell ref="G38:K38"/>
  </mergeCells>
  <phoneticPr fontId="13" type="noConversion"/>
  <dataValidations count="4">
    <dataValidation type="list" allowBlank="1" showInputMessage="1" showErrorMessage="1" sqref="T13:X13" xr:uid="{00000000-0002-0000-0B00-000000000000}">
      <formula1>"Choose Type, New, Tariff Change, Admin Change, Additional CLI(s), Additional Site(s), Databuild Change, Move, Renewal, Winback, Cessation, Suspension"</formula1>
    </dataValidation>
    <dataValidation type="list" allowBlank="1" showInputMessage="1" showErrorMessage="1" sqref="T14:X14" xr:uid="{00000000-0002-0000-0B00-000001000000}">
      <formula1>"Choose Duration, 1 year, 2 years, 3 years"</formula1>
    </dataValidation>
    <dataValidation type="list" allowBlank="1" showInputMessage="1" showErrorMessage="1" sqref="W34:X38 M10:N11 M13:N14 W19:X19 L43:N43 W44:X44" xr:uid="{00000000-0002-0000-0B00-000002000000}">
      <formula1>"Ja,Nein"</formula1>
    </dataValidation>
    <dataValidation type="list" allowBlank="1" showInputMessage="1" showErrorMessage="1" sqref="W24:X24 W31:X31" xr:uid="{00000000-0002-0000-0B00-000003000000}">
      <formula1>"X"</formula1>
    </dataValidation>
  </dataValidations>
  <printOptions horizontalCentered="1" verticalCentered="1"/>
  <pageMargins left="0.39370078740157499" right="0.27559055118110198" top="0.35433070866141703" bottom="0.31496062992126" header="0.23622047244094499" footer="0.196850393700787"/>
  <pageSetup paperSize="9" scale="83" orientation="portrait" r:id="rId1"/>
  <headerFooter alignWithMargins="0">
    <oddFooter>&amp;L&amp;8Status: April  2016
Printed: &amp;D, &amp;T Local Time&amp;R&amp;8
Page &amp;P of &amp;N</oddFooter>
  </headerFooter>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PBO2"/>
  <dimension ref="B1:BJ1"/>
  <sheetViews>
    <sheetView workbookViewId="0">
      <selection activeCell="H8" sqref="H8:J8"/>
    </sheetView>
  </sheetViews>
  <sheetFormatPr defaultColWidth="9.1796875" defaultRowHeight="10"/>
  <cols>
    <col min="1" max="5" width="9.1796875" style="33"/>
    <col min="6" max="7" width="11.26953125" style="33" bestFit="1" customWidth="1"/>
    <col min="8" max="14" width="9.1796875" style="33"/>
    <col min="15" max="15" width="11.26953125" style="33" bestFit="1" customWidth="1"/>
    <col min="16" max="20" width="9.1796875" style="33"/>
    <col min="21" max="21" width="14.26953125" style="33" bestFit="1" customWidth="1"/>
    <col min="22" max="74" width="9.1796875" style="33"/>
    <col min="75" max="75" width="9.26953125" style="33" bestFit="1" customWidth="1"/>
    <col min="76" max="16384" width="9.1796875" style="33"/>
  </cols>
  <sheetData>
    <row r="1" spans="2:62">
      <c r="B1" s="240"/>
      <c r="C1" s="240"/>
      <c r="F1" s="359"/>
      <c r="G1" s="359"/>
      <c r="S1" s="240"/>
      <c r="BJ1" s="240"/>
    </row>
  </sheetData>
  <sheetProtection password="E903" sheet="1" objects="1" scenarios="1" selectLockedCells="1"/>
  <phoneticPr fontId="13"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workbookViewId="0">
      <selection activeCell="H8" sqref="H8:J8"/>
    </sheetView>
  </sheetViews>
  <sheetFormatPr defaultRowHeight="1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COMMON1"/>
  <dimension ref="A1:AE98"/>
  <sheetViews>
    <sheetView view="pageLayout" topLeftCell="A3" zoomScaleNormal="100" workbookViewId="0">
      <selection activeCell="S3" sqref="S3:X3"/>
    </sheetView>
  </sheetViews>
  <sheetFormatPr defaultColWidth="9.1796875" defaultRowHeight="12.5"/>
  <cols>
    <col min="1" max="1" width="4.26953125" style="7" customWidth="1"/>
    <col min="2" max="2" width="5.54296875" style="7" customWidth="1"/>
    <col min="3" max="3" width="4.54296875" style="7" customWidth="1"/>
    <col min="4" max="5" width="4.26953125" style="7" customWidth="1"/>
    <col min="6" max="6" width="3.453125" style="7" customWidth="1"/>
    <col min="7" max="7" width="4.81640625" style="7" customWidth="1"/>
    <col min="8" max="8" width="8.1796875" style="7" customWidth="1"/>
    <col min="9" max="11" width="4.26953125" style="7" customWidth="1"/>
    <col min="12" max="12" width="4.1796875" style="7" customWidth="1"/>
    <col min="13" max="13" width="4.81640625" style="7" customWidth="1"/>
    <col min="14" max="14" width="5.1796875" style="7" customWidth="1"/>
    <col min="15" max="15" width="4.26953125" style="7" customWidth="1"/>
    <col min="16" max="22" width="4.7265625" style="7" customWidth="1"/>
    <col min="23" max="23" width="2.26953125" style="7" customWidth="1"/>
    <col min="24" max="24" width="3.26953125" style="7" customWidth="1"/>
    <col min="25" max="25" width="4.26953125" style="7" customWidth="1"/>
    <col min="26" max="16384" width="9.1796875" style="7"/>
  </cols>
  <sheetData>
    <row r="1" spans="1:25" ht="25">
      <c r="A1" s="521" t="s">
        <v>590</v>
      </c>
      <c r="B1" s="521"/>
      <c r="C1" s="521"/>
      <c r="D1" s="521"/>
      <c r="E1" s="521"/>
      <c r="F1" s="521"/>
      <c r="G1" s="521"/>
      <c r="H1" s="521"/>
      <c r="I1" s="521"/>
      <c r="J1" s="521"/>
      <c r="K1" s="521"/>
      <c r="L1" s="521"/>
      <c r="M1" s="521"/>
      <c r="N1" s="521"/>
      <c r="O1" s="521"/>
      <c r="P1" s="521"/>
      <c r="Q1" s="521"/>
      <c r="R1" s="521"/>
      <c r="S1" s="521"/>
      <c r="T1" s="521"/>
      <c r="U1" s="521"/>
      <c r="V1" s="521"/>
      <c r="W1" s="521"/>
      <c r="X1" s="521"/>
      <c r="Y1" s="8"/>
    </row>
    <row r="2" spans="1:25" ht="25">
      <c r="A2" s="521" t="s">
        <v>396</v>
      </c>
      <c r="B2" s="521"/>
      <c r="C2" s="521"/>
      <c r="D2" s="521"/>
      <c r="E2" s="521"/>
      <c r="F2" s="521"/>
      <c r="G2" s="521"/>
      <c r="H2" s="521"/>
      <c r="I2" s="521"/>
      <c r="J2" s="521"/>
      <c r="K2" s="521"/>
      <c r="L2" s="521"/>
      <c r="M2" s="521"/>
      <c r="N2" s="521"/>
      <c r="O2" s="521"/>
      <c r="P2" s="521"/>
      <c r="Q2" s="521"/>
      <c r="R2" s="521"/>
      <c r="S2" s="521"/>
      <c r="T2" s="521"/>
      <c r="U2" s="521"/>
      <c r="V2" s="521"/>
      <c r="W2" s="521"/>
      <c r="X2" s="521"/>
      <c r="Y2" s="8"/>
    </row>
    <row r="3" spans="1:25" ht="18.5" thickBot="1">
      <c r="A3" s="5" t="s">
        <v>397</v>
      </c>
      <c r="B3" s="5"/>
      <c r="C3" s="5"/>
      <c r="D3" s="5"/>
      <c r="E3" s="5"/>
      <c r="F3" s="5"/>
      <c r="G3" s="5"/>
      <c r="H3" s="5"/>
      <c r="I3" s="5"/>
      <c r="J3" s="5"/>
      <c r="K3" s="5"/>
      <c r="L3" s="5"/>
      <c r="N3" s="5"/>
      <c r="O3" s="6" t="s">
        <v>564</v>
      </c>
      <c r="P3" s="5"/>
      <c r="Q3" s="5"/>
      <c r="R3" s="5"/>
      <c r="S3" s="570" t="s">
        <v>129</v>
      </c>
      <c r="T3" s="577"/>
      <c r="U3" s="577"/>
      <c r="V3" s="577"/>
      <c r="W3" s="577"/>
      <c r="X3" s="577"/>
      <c r="Y3" s="9"/>
    </row>
    <row r="4" spans="1:25" ht="13.5" thickBot="1">
      <c r="A4" s="10"/>
      <c r="B4" s="1"/>
      <c r="C4" s="1"/>
      <c r="D4" s="1"/>
      <c r="E4" s="1"/>
      <c r="F4" s="1"/>
      <c r="G4" s="11"/>
      <c r="H4" s="11"/>
      <c r="I4" s="11"/>
      <c r="J4" s="12"/>
      <c r="K4" s="11"/>
      <c r="L4" s="45" t="s">
        <v>512</v>
      </c>
      <c r="M4" s="575" t="e">
        <f>#REF!</f>
        <v>#REF!</v>
      </c>
      <c r="N4" s="576"/>
      <c r="O4" s="576"/>
      <c r="P4" s="576"/>
      <c r="Q4" s="576"/>
      <c r="R4" s="576"/>
      <c r="S4" s="576"/>
      <c r="T4" s="576"/>
      <c r="U4" s="576"/>
      <c r="V4" s="576"/>
      <c r="W4" s="576"/>
      <c r="X4" s="576"/>
      <c r="Y4" s="8"/>
    </row>
    <row r="5" spans="1:25" ht="14" thickTop="1" thickBot="1">
      <c r="A5" s="10" t="s">
        <v>402</v>
      </c>
      <c r="B5" s="1"/>
      <c r="C5" s="1"/>
      <c r="D5" s="504"/>
      <c r="E5" s="505"/>
      <c r="F5" s="505"/>
      <c r="G5" s="506"/>
      <c r="H5" s="10" t="s">
        <v>403</v>
      </c>
      <c r="I5" s="11"/>
      <c r="J5" s="12"/>
      <c r="K5" s="11"/>
      <c r="L5" s="13"/>
      <c r="M5" s="14"/>
      <c r="N5" s="14"/>
      <c r="O5" s="14"/>
      <c r="P5" s="14"/>
      <c r="Q5" s="14"/>
      <c r="R5" s="14"/>
      <c r="S5" s="15"/>
      <c r="T5" s="15"/>
      <c r="U5" s="15"/>
      <c r="V5" s="15"/>
      <c r="W5" s="15"/>
      <c r="X5" s="15"/>
      <c r="Y5" s="8"/>
    </row>
    <row r="6" spans="1:25" ht="5.25" customHeight="1" thickTop="1" thickBot="1">
      <c r="A6" s="10"/>
      <c r="B6" s="1"/>
      <c r="C6" s="1"/>
      <c r="D6" s="1"/>
      <c r="E6" s="1"/>
      <c r="F6" s="1"/>
      <c r="G6" s="11"/>
      <c r="H6" s="11"/>
      <c r="I6" s="11"/>
      <c r="J6" s="12"/>
      <c r="K6" s="11"/>
      <c r="L6" s="13"/>
      <c r="M6" s="14"/>
      <c r="N6" s="14"/>
      <c r="O6" s="14"/>
      <c r="P6" s="14"/>
      <c r="Q6" s="14"/>
      <c r="R6" s="14"/>
      <c r="S6" s="15"/>
      <c r="T6" s="15"/>
      <c r="U6" s="15"/>
      <c r="V6" s="15"/>
      <c r="W6" s="15"/>
      <c r="X6" s="15"/>
      <c r="Y6" s="8"/>
    </row>
    <row r="7" spans="1:25" ht="20.5" thickBot="1">
      <c r="A7" s="16">
        <v>1</v>
      </c>
      <c r="B7" s="17" t="s">
        <v>398</v>
      </c>
      <c r="C7" s="18"/>
      <c r="D7" s="18"/>
      <c r="E7" s="18"/>
      <c r="F7" s="18"/>
      <c r="G7" s="18"/>
      <c r="H7" s="18"/>
      <c r="I7" s="18"/>
      <c r="J7" s="18"/>
      <c r="K7" s="18"/>
      <c r="L7" s="18"/>
      <c r="M7" s="18"/>
      <c r="N7" s="18"/>
      <c r="O7" s="19"/>
      <c r="P7" s="20">
        <v>2</v>
      </c>
      <c r="Q7" s="21" t="s">
        <v>464</v>
      </c>
      <c r="R7" s="18"/>
      <c r="S7" s="18"/>
      <c r="T7" s="18"/>
      <c r="U7" s="18"/>
      <c r="V7" s="18"/>
      <c r="W7" s="18"/>
      <c r="X7" s="18"/>
      <c r="Y7" s="8"/>
    </row>
    <row r="8" spans="1:25" ht="13.5" thickTop="1" thickBot="1">
      <c r="A8" s="2"/>
      <c r="B8" s="491" t="s">
        <v>466</v>
      </c>
      <c r="C8" s="532"/>
      <c r="D8" s="532"/>
      <c r="E8" s="532"/>
      <c r="F8" s="533"/>
      <c r="G8" s="540" t="e">
        <f>#REF!</f>
        <v>#REF!</v>
      </c>
      <c r="H8" s="535"/>
      <c r="I8" s="535"/>
      <c r="J8" s="535"/>
      <c r="K8" s="535"/>
      <c r="L8" s="535"/>
      <c r="M8" s="535"/>
      <c r="N8" s="535"/>
      <c r="O8" s="22"/>
      <c r="P8" s="491" t="s">
        <v>465</v>
      </c>
      <c r="Q8" s="532"/>
      <c r="R8" s="532"/>
      <c r="S8" s="533"/>
      <c r="T8" s="540" t="e">
        <f>#REF!</f>
        <v>#REF!</v>
      </c>
      <c r="U8" s="535"/>
      <c r="V8" s="535"/>
      <c r="W8" s="535"/>
      <c r="X8" s="535"/>
      <c r="Y8" s="8"/>
    </row>
    <row r="9" spans="1:25" ht="13.5" thickTop="1" thickBot="1">
      <c r="A9" s="2"/>
      <c r="B9" s="491" t="s">
        <v>467</v>
      </c>
      <c r="C9" s="532"/>
      <c r="D9" s="532"/>
      <c r="E9" s="532"/>
      <c r="F9" s="533"/>
      <c r="G9" s="540" t="e">
        <f>#REF!</f>
        <v>#REF!</v>
      </c>
      <c r="H9" s="535"/>
      <c r="I9" s="535"/>
      <c r="J9" s="535"/>
      <c r="K9" s="535"/>
      <c r="L9" s="535"/>
      <c r="M9" s="535"/>
      <c r="N9" s="535"/>
      <c r="O9" s="22"/>
      <c r="P9" s="491" t="s">
        <v>469</v>
      </c>
      <c r="Q9" s="532"/>
      <c r="R9" s="532"/>
      <c r="S9" s="533"/>
      <c r="T9" s="540" t="e">
        <f>#REF!</f>
        <v>#REF!</v>
      </c>
      <c r="U9" s="535"/>
      <c r="V9" s="535"/>
      <c r="W9" s="535"/>
      <c r="X9" s="535"/>
      <c r="Y9" s="8"/>
    </row>
    <row r="10" spans="1:25" ht="13.5" thickTop="1" thickBot="1">
      <c r="A10" s="2"/>
      <c r="B10" s="491" t="s">
        <v>468</v>
      </c>
      <c r="C10" s="532"/>
      <c r="D10" s="532"/>
      <c r="E10" s="532"/>
      <c r="F10" s="533"/>
      <c r="G10" s="565" t="e">
        <f>#REF!</f>
        <v>#REF!</v>
      </c>
      <c r="H10" s="535"/>
      <c r="I10" s="535"/>
      <c r="J10" s="535"/>
      <c r="K10" s="535"/>
      <c r="L10" s="535"/>
      <c r="M10" s="535"/>
      <c r="N10" s="535"/>
      <c r="O10" s="22"/>
      <c r="P10" s="563" t="s">
        <v>485</v>
      </c>
      <c r="Q10" s="563"/>
      <c r="R10" s="563"/>
      <c r="S10" s="563"/>
      <c r="T10" s="535" t="e">
        <f>#REF!</f>
        <v>#REF!</v>
      </c>
      <c r="U10" s="535"/>
      <c r="V10" s="535"/>
      <c r="W10" s="535"/>
      <c r="X10" s="535"/>
      <c r="Y10" s="8"/>
    </row>
    <row r="11" spans="1:25" ht="13.5" thickTop="1" thickBot="1">
      <c r="A11" s="2"/>
      <c r="B11" s="563" t="s">
        <v>470</v>
      </c>
      <c r="C11" s="563"/>
      <c r="D11" s="563"/>
      <c r="E11" s="563"/>
      <c r="F11" s="563"/>
      <c r="G11" s="534" t="e">
        <f>#REF!</f>
        <v>#REF!</v>
      </c>
      <c r="H11" s="535"/>
      <c r="I11" s="535"/>
      <c r="J11" s="535"/>
      <c r="K11" s="535"/>
      <c r="L11" s="535"/>
      <c r="M11" s="535"/>
      <c r="N11" s="535"/>
      <c r="O11" s="22"/>
      <c r="P11" s="491" t="s">
        <v>320</v>
      </c>
      <c r="Q11" s="532"/>
      <c r="R11" s="532"/>
      <c r="S11" s="533"/>
      <c r="T11" s="540" t="e">
        <f>#REF!</f>
        <v>#REF!</v>
      </c>
      <c r="U11" s="535"/>
      <c r="V11" s="535"/>
      <c r="W11" s="535"/>
      <c r="X11" s="535"/>
      <c r="Y11" s="8"/>
    </row>
    <row r="12" spans="1:25" ht="13.5" thickTop="1" thickBot="1">
      <c r="A12" s="2"/>
      <c r="B12" s="491" t="s">
        <v>471</v>
      </c>
      <c r="C12" s="532"/>
      <c r="D12" s="532"/>
      <c r="E12" s="532"/>
      <c r="F12" s="533"/>
      <c r="G12" s="494" t="e">
        <f>#REF!</f>
        <v>#REF!</v>
      </c>
      <c r="H12" s="495"/>
      <c r="I12" s="495"/>
      <c r="J12" s="495"/>
      <c r="K12" s="495"/>
      <c r="L12" s="495"/>
      <c r="M12" s="495"/>
      <c r="N12" s="495"/>
      <c r="O12" s="22"/>
      <c r="P12" s="491" t="s">
        <v>486</v>
      </c>
      <c r="Q12" s="532"/>
      <c r="R12" s="532"/>
      <c r="S12" s="533"/>
      <c r="T12" s="540" t="e">
        <f>#REF!</f>
        <v>#REF!</v>
      </c>
      <c r="U12" s="535"/>
      <c r="V12" s="535"/>
      <c r="W12" s="535"/>
      <c r="X12" s="535"/>
      <c r="Y12" s="8"/>
    </row>
    <row r="13" spans="1:25" ht="13.5" thickTop="1" thickBot="1">
      <c r="A13" s="2"/>
      <c r="B13" s="491" t="s">
        <v>472</v>
      </c>
      <c r="C13" s="532"/>
      <c r="D13" s="532"/>
      <c r="E13" s="532"/>
      <c r="F13" s="533"/>
      <c r="G13" s="513" t="e">
        <f>#REF!</f>
        <v>#REF!</v>
      </c>
      <c r="H13" s="567"/>
      <c r="I13" s="567"/>
      <c r="J13" s="567"/>
      <c r="K13" s="567"/>
      <c r="L13" s="567"/>
      <c r="M13" s="567"/>
      <c r="N13" s="567"/>
      <c r="O13" s="24"/>
      <c r="P13" s="491" t="s">
        <v>404</v>
      </c>
      <c r="Q13" s="532"/>
      <c r="R13" s="532"/>
      <c r="S13" s="533"/>
      <c r="T13" s="540" t="e">
        <f>#REF!</f>
        <v>#REF!</v>
      </c>
      <c r="U13" s="535"/>
      <c r="V13" s="535"/>
      <c r="W13" s="535"/>
      <c r="X13" s="535"/>
      <c r="Y13" s="8"/>
    </row>
    <row r="14" spans="1:25" ht="13.5" thickTop="1" thickBot="1">
      <c r="A14" s="2"/>
      <c r="B14" s="491" t="s">
        <v>473</v>
      </c>
      <c r="C14" s="532"/>
      <c r="D14" s="532"/>
      <c r="E14" s="532"/>
      <c r="F14" s="533"/>
      <c r="G14" s="565" t="e">
        <f>#REF!</f>
        <v>#REF!</v>
      </c>
      <c r="H14" s="535"/>
      <c r="I14" s="535"/>
      <c r="J14" s="535"/>
      <c r="K14" s="535"/>
      <c r="L14" s="535"/>
      <c r="M14" s="535"/>
      <c r="N14" s="535"/>
      <c r="O14" s="24"/>
      <c r="P14" s="578" t="s">
        <v>209</v>
      </c>
      <c r="Q14" s="578"/>
      <c r="R14" s="578"/>
      <c r="S14" s="578"/>
      <c r="T14" s="535" t="e">
        <f>#REF!</f>
        <v>#REF!</v>
      </c>
      <c r="U14" s="535"/>
      <c r="V14" s="535"/>
      <c r="W14" s="535"/>
      <c r="X14" s="535"/>
      <c r="Y14" s="8"/>
    </row>
    <row r="15" spans="1:25" ht="13.5" thickTop="1" thickBot="1">
      <c r="A15" s="2"/>
      <c r="B15" s="491" t="s">
        <v>474</v>
      </c>
      <c r="C15" s="532"/>
      <c r="D15" s="532"/>
      <c r="E15" s="532"/>
      <c r="F15" s="533"/>
      <c r="G15" s="540" t="e">
        <f>#REF!</f>
        <v>#REF!</v>
      </c>
      <c r="H15" s="535"/>
      <c r="I15" s="535"/>
      <c r="J15" s="535"/>
      <c r="K15" s="535"/>
      <c r="L15" s="535"/>
      <c r="M15" s="535"/>
      <c r="N15" s="535"/>
      <c r="O15" s="22"/>
      <c r="P15" s="579" t="s">
        <v>338</v>
      </c>
      <c r="Q15" s="579"/>
      <c r="R15" s="579"/>
      <c r="S15" s="579"/>
      <c r="T15" s="535" t="e">
        <f>#REF!</f>
        <v>#REF!</v>
      </c>
      <c r="U15" s="535"/>
      <c r="V15" s="535"/>
      <c r="W15" s="535"/>
      <c r="X15" s="535"/>
      <c r="Y15" s="8"/>
    </row>
    <row r="16" spans="1:25" ht="13.5" thickTop="1" thickBot="1">
      <c r="A16" s="2"/>
      <c r="B16" s="491" t="s">
        <v>475</v>
      </c>
      <c r="C16" s="532"/>
      <c r="D16" s="532"/>
      <c r="E16" s="532"/>
      <c r="F16" s="533"/>
      <c r="G16" s="540" t="e">
        <f>#REF!</f>
        <v>#REF!</v>
      </c>
      <c r="H16" s="535"/>
      <c r="I16" s="535"/>
      <c r="J16" s="535"/>
      <c r="K16" s="535"/>
      <c r="L16" s="535"/>
      <c r="M16" s="535"/>
      <c r="N16" s="535"/>
      <c r="O16" s="25"/>
      <c r="P16" s="568" t="s">
        <v>602</v>
      </c>
      <c r="Q16" s="568"/>
      <c r="R16" s="568"/>
      <c r="S16" s="568"/>
      <c r="T16" s="569"/>
      <c r="U16" s="569"/>
      <c r="V16" s="569"/>
      <c r="W16" s="569"/>
      <c r="X16" s="569"/>
      <c r="Y16" s="8"/>
    </row>
    <row r="17" spans="1:25" ht="13.5" thickTop="1" thickBot="1">
      <c r="A17"/>
      <c r="B17"/>
      <c r="C17"/>
      <c r="D17"/>
      <c r="E17"/>
      <c r="F17"/>
      <c r="G17"/>
      <c r="H17"/>
      <c r="I17"/>
      <c r="J17"/>
      <c r="K17"/>
      <c r="L17"/>
      <c r="M17"/>
      <c r="N17"/>
      <c r="O17"/>
      <c r="P17" s="558" t="s">
        <v>482</v>
      </c>
      <c r="Q17" s="559"/>
      <c r="R17" s="559"/>
      <c r="S17" s="560"/>
      <c r="T17" s="556" t="e">
        <f>#REF!</f>
        <v>#REF!</v>
      </c>
      <c r="U17" s="556"/>
      <c r="V17" s="556"/>
      <c r="W17" s="556"/>
      <c r="X17" s="557"/>
      <c r="Y17" s="8"/>
    </row>
    <row r="18" spans="1:25" ht="13.5" thickTop="1" thickBot="1">
      <c r="A18" s="561"/>
      <c r="B18" s="561"/>
      <c r="C18" s="561"/>
      <c r="D18" s="561"/>
      <c r="E18" s="561"/>
      <c r="F18" s="561"/>
      <c r="G18" s="561"/>
      <c r="H18" s="561"/>
      <c r="I18" s="561"/>
      <c r="J18" s="561"/>
      <c r="K18" s="561"/>
      <c r="L18" s="561"/>
      <c r="M18" s="561"/>
      <c r="N18" s="561"/>
      <c r="O18" s="561"/>
      <c r="P18" s="561"/>
      <c r="Q18" s="561"/>
      <c r="R18" s="561"/>
      <c r="S18" s="561"/>
      <c r="T18" s="561"/>
      <c r="U18" s="561"/>
      <c r="V18" s="561"/>
      <c r="W18" s="561"/>
      <c r="X18" s="561"/>
      <c r="Y18" s="8"/>
    </row>
    <row r="19" spans="1:25" ht="20.5" thickBot="1">
      <c r="A19" s="16">
        <v>3</v>
      </c>
      <c r="B19" s="17" t="s">
        <v>480</v>
      </c>
      <c r="C19" s="18"/>
      <c r="D19" s="18"/>
      <c r="E19" s="18"/>
      <c r="F19" s="18"/>
      <c r="G19" s="18"/>
      <c r="H19" s="18"/>
      <c r="I19" s="18"/>
      <c r="J19" s="18"/>
      <c r="K19" s="18"/>
      <c r="L19" s="18"/>
      <c r="M19" s="18"/>
      <c r="N19" s="18"/>
      <c r="O19" s="18"/>
      <c r="P19" s="21"/>
      <c r="Q19" s="21"/>
      <c r="R19" s="18"/>
      <c r="S19" s="18"/>
      <c r="T19" s="18"/>
      <c r="U19" s="18"/>
      <c r="V19" s="18"/>
      <c r="W19" s="18"/>
      <c r="X19" s="18"/>
    </row>
    <row r="20" spans="1:25" ht="13.5" thickTop="1" thickBot="1">
      <c r="A20" s="2"/>
      <c r="B20" s="491" t="s">
        <v>476</v>
      </c>
      <c r="C20" s="532"/>
      <c r="D20" s="532"/>
      <c r="E20" s="532"/>
      <c r="F20" s="533"/>
      <c r="G20" s="557" t="e">
        <f>#REF!</f>
        <v>#REF!</v>
      </c>
      <c r="H20" s="566"/>
      <c r="I20" s="566"/>
      <c r="J20" s="566"/>
      <c r="K20" s="566"/>
      <c r="L20" s="566"/>
      <c r="M20" s="566"/>
      <c r="N20" s="566"/>
      <c r="O20" s="22"/>
      <c r="P20" s="388"/>
      <c r="Q20" s="388"/>
      <c r="R20" s="388"/>
      <c r="S20" s="388"/>
      <c r="T20" s="388"/>
      <c r="U20" s="388"/>
      <c r="V20" s="388"/>
      <c r="W20" s="388"/>
      <c r="X20" s="388"/>
    </row>
    <row r="21" spans="1:25" ht="13.5" thickTop="1" thickBot="1">
      <c r="A21" s="2"/>
      <c r="B21" s="491" t="s">
        <v>468</v>
      </c>
      <c r="C21" s="532"/>
      <c r="D21" s="532"/>
      <c r="E21" s="532"/>
      <c r="F21" s="533"/>
      <c r="G21" s="565" t="e">
        <f>#REF!</f>
        <v>#REF!</v>
      </c>
      <c r="H21" s="535"/>
      <c r="I21" s="535"/>
      <c r="J21" s="535"/>
      <c r="K21" s="535"/>
      <c r="L21" s="535"/>
      <c r="M21" s="535"/>
      <c r="N21" s="535"/>
      <c r="O21" s="22"/>
      <c r="P21" s="388"/>
      <c r="Q21" s="388"/>
      <c r="R21" s="388"/>
      <c r="S21" s="388"/>
      <c r="T21" s="388"/>
      <c r="U21" s="388"/>
      <c r="V21" s="388"/>
      <c r="W21" s="388"/>
      <c r="X21" s="388"/>
    </row>
    <row r="22" spans="1:25" ht="13.5" thickTop="1" thickBot="1">
      <c r="A22" s="2"/>
      <c r="B22" s="563" t="s">
        <v>470</v>
      </c>
      <c r="C22" s="563"/>
      <c r="D22" s="563"/>
      <c r="E22" s="563"/>
      <c r="F22" s="563"/>
      <c r="G22" s="534" t="e">
        <f>#REF!</f>
        <v>#REF!</v>
      </c>
      <c r="H22" s="535"/>
      <c r="I22" s="535"/>
      <c r="J22" s="535"/>
      <c r="K22" s="535"/>
      <c r="L22" s="535"/>
      <c r="M22" s="535"/>
      <c r="N22" s="535"/>
      <c r="O22" s="22"/>
      <c r="P22" s="388"/>
      <c r="Q22" s="388"/>
      <c r="R22" s="388"/>
      <c r="S22" s="388"/>
      <c r="T22" s="388"/>
      <c r="U22" s="388"/>
      <c r="V22" s="388"/>
      <c r="W22" s="388"/>
      <c r="X22" s="388"/>
    </row>
    <row r="23" spans="1:25" ht="13.5" thickTop="1" thickBot="1">
      <c r="A23" s="2"/>
      <c r="B23" s="491" t="s">
        <v>471</v>
      </c>
      <c r="C23" s="532"/>
      <c r="D23" s="532"/>
      <c r="E23" s="532"/>
      <c r="F23" s="533"/>
      <c r="G23" s="494" t="e">
        <f>#REF!</f>
        <v>#REF!</v>
      </c>
      <c r="H23" s="495"/>
      <c r="I23" s="495"/>
      <c r="J23" s="495"/>
      <c r="K23" s="495"/>
      <c r="L23" s="495"/>
      <c r="M23" s="495"/>
      <c r="N23" s="495"/>
      <c r="O23" s="22"/>
      <c r="P23" s="388"/>
      <c r="Q23" s="388"/>
      <c r="R23" s="388"/>
      <c r="S23" s="388"/>
      <c r="T23" s="388"/>
      <c r="U23" s="388"/>
      <c r="V23" s="388"/>
      <c r="W23" s="388"/>
      <c r="X23" s="388"/>
    </row>
    <row r="24" spans="1:25" ht="13.5" thickTop="1" thickBot="1">
      <c r="A24" s="2"/>
      <c r="B24" s="491" t="s">
        <v>478</v>
      </c>
      <c r="C24" s="532"/>
      <c r="D24" s="532"/>
      <c r="E24" s="532"/>
      <c r="F24" s="533"/>
      <c r="G24" s="565" t="e">
        <f>#REF!</f>
        <v>#REF!</v>
      </c>
      <c r="H24" s="535"/>
      <c r="I24" s="535"/>
      <c r="J24" s="535"/>
      <c r="K24" s="535"/>
      <c r="L24" s="535"/>
      <c r="M24" s="535"/>
      <c r="N24" s="535"/>
      <c r="O24" s="22"/>
      <c r="P24" s="388"/>
      <c r="Q24" s="388"/>
      <c r="R24" s="388"/>
      <c r="S24" s="388"/>
      <c r="T24" s="388"/>
      <c r="U24" s="388"/>
      <c r="V24" s="388"/>
      <c r="W24" s="388"/>
      <c r="X24" s="388"/>
    </row>
    <row r="25" spans="1:25" ht="13.5" thickTop="1" thickBot="1">
      <c r="A25" s="2"/>
      <c r="B25" s="491" t="s">
        <v>479</v>
      </c>
      <c r="C25" s="532"/>
      <c r="D25" s="532"/>
      <c r="E25" s="532"/>
      <c r="F25" s="533"/>
      <c r="G25" s="540" t="e">
        <f>#REF!</f>
        <v>#REF!</v>
      </c>
      <c r="H25" s="535"/>
      <c r="I25" s="535"/>
      <c r="J25" s="535"/>
      <c r="K25" s="535"/>
      <c r="L25" s="535"/>
      <c r="M25" s="535"/>
      <c r="N25" s="535"/>
      <c r="O25" s="24"/>
      <c r="P25" s="388"/>
      <c r="Q25" s="388"/>
      <c r="R25" s="388"/>
      <c r="S25" s="388"/>
      <c r="T25" s="388"/>
      <c r="U25" s="388"/>
      <c r="V25" s="388"/>
      <c r="W25" s="388"/>
      <c r="X25" s="388"/>
    </row>
    <row r="26" spans="1:25" ht="13.5" hidden="1" thickTop="1" thickBot="1">
      <c r="A26" s="2"/>
      <c r="B26" s="563"/>
      <c r="C26" s="563"/>
      <c r="D26" s="563"/>
      <c r="E26" s="563"/>
      <c r="F26" s="563"/>
      <c r="G26" s="535"/>
      <c r="H26" s="535"/>
      <c r="I26" s="535"/>
      <c r="J26" s="535"/>
      <c r="K26" s="535"/>
      <c r="L26" s="535"/>
      <c r="M26" s="535"/>
      <c r="N26" s="535"/>
      <c r="O26" s="24"/>
      <c r="P26" s="388"/>
      <c r="Q26" s="388"/>
      <c r="R26" s="388"/>
      <c r="S26" s="388"/>
      <c r="T26" s="388"/>
      <c r="U26" s="388"/>
      <c r="V26" s="388"/>
      <c r="W26" s="388"/>
      <c r="X26" s="388"/>
    </row>
    <row r="27" spans="1:25" ht="13.5" thickTop="1" thickBot="1">
      <c r="A27" s="2"/>
      <c r="B27" s="491" t="s">
        <v>477</v>
      </c>
      <c r="C27" s="532"/>
      <c r="D27" s="532"/>
      <c r="E27" s="532"/>
      <c r="F27" s="533"/>
      <c r="G27" s="540" t="e">
        <f>#REF!</f>
        <v>#REF!</v>
      </c>
      <c r="H27" s="535"/>
      <c r="I27" s="535"/>
      <c r="J27" s="535"/>
      <c r="K27" s="535"/>
      <c r="L27" s="535"/>
      <c r="M27" s="535"/>
      <c r="N27" s="535"/>
      <c r="O27" s="22"/>
      <c r="P27" s="388"/>
      <c r="Q27" s="388"/>
      <c r="R27" s="388"/>
      <c r="S27" s="388"/>
      <c r="T27" s="388"/>
      <c r="U27" s="388"/>
      <c r="V27" s="388"/>
      <c r="W27" s="388"/>
      <c r="X27" s="388"/>
    </row>
    <row r="28" spans="1:25" ht="13.5" thickTop="1" thickBot="1">
      <c r="A28" s="2"/>
      <c r="B28" s="491" t="s">
        <v>468</v>
      </c>
      <c r="C28" s="532"/>
      <c r="D28" s="532"/>
      <c r="E28" s="532"/>
      <c r="F28" s="533"/>
      <c r="G28" s="565" t="e">
        <f>#REF!</f>
        <v>#REF!</v>
      </c>
      <c r="H28" s="535"/>
      <c r="I28" s="535"/>
      <c r="J28" s="535"/>
      <c r="K28" s="535"/>
      <c r="L28" s="535"/>
      <c r="M28" s="535"/>
      <c r="N28" s="535"/>
      <c r="O28" s="25"/>
      <c r="P28" s="25"/>
      <c r="Q28" s="26"/>
      <c r="R28" s="27"/>
      <c r="S28" s="27"/>
      <c r="T28" s="27"/>
      <c r="U28" s="27"/>
      <c r="V28" s="27"/>
      <c r="W28" s="27"/>
      <c r="X28" s="27"/>
    </row>
    <row r="29" spans="1:25" ht="13.5" thickTop="1" thickBot="1">
      <c r="A29" s="2"/>
      <c r="B29" s="563" t="s">
        <v>470</v>
      </c>
      <c r="C29" s="563"/>
      <c r="D29" s="563"/>
      <c r="E29" s="563"/>
      <c r="F29" s="563"/>
      <c r="G29" s="534" t="e">
        <f>#REF!</f>
        <v>#REF!</v>
      </c>
      <c r="H29" s="535"/>
      <c r="I29" s="535"/>
      <c r="J29" s="535"/>
      <c r="K29" s="535"/>
      <c r="L29" s="535"/>
      <c r="M29" s="535"/>
      <c r="N29" s="535"/>
      <c r="O29" s="25"/>
      <c r="P29" s="25"/>
      <c r="Q29" s="22"/>
      <c r="R29" s="22"/>
      <c r="S29" s="22"/>
      <c r="T29" s="22"/>
      <c r="U29" s="22"/>
      <c r="V29" s="22"/>
      <c r="W29" s="22"/>
      <c r="X29" s="22"/>
    </row>
    <row r="30" spans="1:25" ht="13.5" thickTop="1" thickBot="1">
      <c r="A30" s="2"/>
      <c r="B30" s="491" t="s">
        <v>471</v>
      </c>
      <c r="C30" s="532"/>
      <c r="D30" s="532"/>
      <c r="E30" s="532"/>
      <c r="F30" s="533"/>
      <c r="G30" s="494" t="e">
        <f>#REF!</f>
        <v>#REF!</v>
      </c>
      <c r="H30" s="495"/>
      <c r="I30" s="495"/>
      <c r="J30" s="495"/>
      <c r="K30" s="495"/>
      <c r="L30" s="495"/>
      <c r="M30" s="495"/>
      <c r="N30" s="495"/>
      <c r="O30" s="25"/>
      <c r="P30" s="25"/>
      <c r="Q30" s="4"/>
      <c r="R30" s="4"/>
      <c r="S30" s="4"/>
      <c r="T30" s="4"/>
      <c r="U30" s="4"/>
      <c r="V30" s="22"/>
      <c r="W30" s="22"/>
      <c r="X30" s="22"/>
    </row>
    <row r="31" spans="1:25" ht="13.5" thickTop="1" thickBot="1">
      <c r="A31" s="28"/>
      <c r="B31" s="491" t="s">
        <v>478</v>
      </c>
      <c r="C31" s="532"/>
      <c r="D31" s="532"/>
      <c r="E31" s="532"/>
      <c r="F31" s="533"/>
      <c r="G31" s="572" t="e">
        <f>#REF!</f>
        <v>#REF!</v>
      </c>
      <c r="H31" s="573"/>
      <c r="I31" s="573"/>
      <c r="J31" s="573"/>
      <c r="K31" s="573"/>
      <c r="L31" s="573"/>
      <c r="M31" s="573"/>
      <c r="N31" s="573"/>
      <c r="O31" s="28"/>
      <c r="P31" s="28"/>
      <c r="Q31" s="4"/>
      <c r="R31" s="4"/>
      <c r="S31" s="4"/>
      <c r="T31" s="4"/>
      <c r="U31" s="4"/>
      <c r="V31" s="28"/>
      <c r="W31" s="28"/>
      <c r="X31" s="28"/>
    </row>
    <row r="32" spans="1:25" ht="13.5" thickTop="1" thickBot="1">
      <c r="A32" s="562"/>
      <c r="B32" s="562"/>
      <c r="C32" s="562"/>
      <c r="D32" s="562"/>
      <c r="E32" s="562"/>
      <c r="F32" s="562"/>
      <c r="G32" s="562"/>
      <c r="H32" s="562"/>
      <c r="I32" s="562"/>
      <c r="J32" s="562"/>
      <c r="K32" s="562"/>
      <c r="L32" s="562"/>
      <c r="M32" s="562"/>
      <c r="N32" s="562"/>
      <c r="O32" s="562"/>
      <c r="P32" s="562"/>
      <c r="Q32" s="562"/>
      <c r="R32" s="562"/>
      <c r="S32" s="562"/>
      <c r="T32" s="562"/>
      <c r="U32" s="562"/>
      <c r="V32" s="562"/>
      <c r="W32" s="562"/>
      <c r="X32" s="562"/>
    </row>
    <row r="33" spans="1:26" ht="20.5" thickBot="1">
      <c r="A33" s="16">
        <v>4</v>
      </c>
      <c r="B33" s="17" t="s">
        <v>548</v>
      </c>
      <c r="C33" s="18"/>
      <c r="D33" s="18"/>
      <c r="E33" s="18"/>
      <c r="F33" s="18"/>
      <c r="G33" s="18"/>
      <c r="H33" s="18"/>
      <c r="I33" s="18"/>
      <c r="J33" s="18"/>
      <c r="K33" s="18"/>
      <c r="L33" s="18"/>
      <c r="M33" s="18"/>
      <c r="N33" s="18"/>
      <c r="O33" s="18"/>
      <c r="P33" s="18"/>
      <c r="Q33" s="18"/>
      <c r="R33" s="18"/>
      <c r="S33" s="18"/>
      <c r="T33" s="18"/>
      <c r="U33" s="18"/>
      <c r="V33" s="18"/>
      <c r="W33" s="18"/>
      <c r="X33" s="18"/>
    </row>
    <row r="34" spans="1:26" ht="14" thickTop="1" thickBot="1">
      <c r="A34" s="2"/>
      <c r="B34" s="536" t="s">
        <v>549</v>
      </c>
      <c r="C34" s="537"/>
      <c r="D34" s="537"/>
      <c r="E34" s="537"/>
      <c r="F34" s="538"/>
      <c r="G34" s="540" t="e">
        <f>#REF!</f>
        <v>#REF!</v>
      </c>
      <c r="H34" s="535"/>
      <c r="I34" s="535"/>
      <c r="J34" s="535"/>
      <c r="K34" s="535"/>
      <c r="L34" s="535"/>
      <c r="M34" s="535"/>
      <c r="N34" s="535"/>
      <c r="O34" s="535"/>
      <c r="P34" s="535"/>
      <c r="Q34" s="535"/>
      <c r="R34" s="535"/>
      <c r="S34" s="535"/>
      <c r="T34" s="535"/>
      <c r="U34" s="535"/>
      <c r="V34" s="535"/>
      <c r="W34" s="535"/>
      <c r="X34" s="535"/>
      <c r="Z34" s="23"/>
    </row>
    <row r="35" spans="1:26" ht="13.5" thickTop="1" thickBot="1">
      <c r="A35" s="2"/>
      <c r="B35" s="536" t="s">
        <v>550</v>
      </c>
      <c r="C35" s="537"/>
      <c r="D35" s="537"/>
      <c r="E35" s="537"/>
      <c r="F35" s="538"/>
      <c r="G35" s="540" t="e">
        <f>#REF!</f>
        <v>#REF!</v>
      </c>
      <c r="H35" s="535"/>
      <c r="I35" s="535"/>
      <c r="J35" s="535"/>
      <c r="K35" s="541"/>
      <c r="L35" s="541"/>
      <c r="M35" s="541"/>
      <c r="N35" s="541"/>
      <c r="O35" s="535"/>
      <c r="P35" s="535"/>
      <c r="Q35" s="535"/>
      <c r="R35" s="535"/>
      <c r="S35" s="535"/>
      <c r="T35" s="535"/>
      <c r="U35" s="535"/>
      <c r="V35" s="535"/>
      <c r="W35" s="535"/>
      <c r="X35" s="535"/>
    </row>
    <row r="36" spans="1:26" ht="14" thickTop="1" thickBot="1">
      <c r="A36" s="2"/>
      <c r="B36" s="542" t="s">
        <v>601</v>
      </c>
      <c r="C36" s="543"/>
      <c r="D36" s="543"/>
      <c r="E36" s="543"/>
      <c r="F36" s="544"/>
      <c r="G36" s="554" t="e">
        <f>#REF!</f>
        <v>#REF!</v>
      </c>
      <c r="H36" s="541"/>
      <c r="I36" s="541"/>
      <c r="J36" s="555"/>
      <c r="K36" s="547" t="s">
        <v>434</v>
      </c>
      <c r="L36" s="548"/>
      <c r="M36" s="548"/>
      <c r="N36" s="549"/>
      <c r="O36" s="545" t="e">
        <f>#REF!</f>
        <v>#REF!</v>
      </c>
      <c r="P36" s="546"/>
      <c r="Q36" s="546"/>
      <c r="R36" s="546"/>
      <c r="S36" s="546"/>
      <c r="T36" s="546"/>
      <c r="U36" s="546"/>
      <c r="V36" s="546"/>
      <c r="W36" s="546"/>
      <c r="X36" s="546"/>
      <c r="Z36" s="23"/>
    </row>
    <row r="37" spans="1:26" ht="14" thickTop="1" thickBot="1">
      <c r="A37" s="2"/>
      <c r="B37" s="564" t="s">
        <v>301</v>
      </c>
      <c r="C37" s="564"/>
      <c r="D37" s="564"/>
      <c r="E37" s="564"/>
      <c r="F37" s="564"/>
      <c r="G37" s="564"/>
      <c r="H37" s="564"/>
      <c r="I37" s="550" t="e">
        <f>#REF!</f>
        <v>#REF!</v>
      </c>
      <c r="J37" s="550"/>
      <c r="K37" s="551" t="s">
        <v>408</v>
      </c>
      <c r="L37" s="551"/>
      <c r="M37" s="551"/>
      <c r="N37" s="551"/>
      <c r="O37" s="551"/>
      <c r="P37" s="551"/>
      <c r="Q37" s="551"/>
      <c r="R37" s="551"/>
      <c r="S37" s="551"/>
      <c r="T37" s="551"/>
      <c r="U37" s="551"/>
      <c r="V37" s="552" t="e">
        <f>#REF!</f>
        <v>#REF!</v>
      </c>
      <c r="W37" s="552"/>
      <c r="X37" s="553"/>
      <c r="Z37" s="23"/>
    </row>
    <row r="38" spans="1:26" ht="14" thickTop="1" thickBot="1">
      <c r="A38" s="2"/>
      <c r="B38" s="539" t="s">
        <v>156</v>
      </c>
      <c r="C38" s="539"/>
      <c r="D38" s="539"/>
      <c r="E38" s="539"/>
      <c r="F38" s="539"/>
      <c r="G38" s="539"/>
      <c r="H38" s="539"/>
      <c r="I38" s="550" t="e">
        <f>#REF!</f>
        <v>#REF!</v>
      </c>
      <c r="J38" s="550"/>
      <c r="K38" s="213"/>
      <c r="L38" s="213"/>
      <c r="M38" s="213"/>
      <c r="N38" s="363"/>
      <c r="O38" s="214"/>
      <c r="P38" s="214"/>
      <c r="Q38" s="214"/>
      <c r="R38" s="214"/>
      <c r="S38" s="214"/>
      <c r="T38" s="214"/>
      <c r="U38" s="364" t="s">
        <v>647</v>
      </c>
      <c r="V38" s="552" t="e">
        <f>#REF!</f>
        <v>#REF!</v>
      </c>
      <c r="W38" s="552"/>
      <c r="X38" s="553"/>
      <c r="Z38" s="23"/>
    </row>
    <row r="39" spans="1:26" ht="2.25" hidden="1" customHeight="1" thickTop="1">
      <c r="A39" s="2"/>
      <c r="B39" s="229"/>
      <c r="C39" s="229"/>
      <c r="D39" s="229"/>
      <c r="E39" s="229"/>
      <c r="F39" s="229"/>
      <c r="G39" s="229"/>
      <c r="H39" s="229"/>
      <c r="I39" s="230"/>
      <c r="J39" s="230"/>
      <c r="K39" s="213"/>
      <c r="L39" s="213"/>
      <c r="M39" s="213"/>
      <c r="N39" s="213"/>
      <c r="O39" s="214"/>
      <c r="P39" s="214"/>
      <c r="Q39" s="214"/>
      <c r="R39" s="214"/>
      <c r="S39" s="214"/>
      <c r="T39" s="214"/>
      <c r="U39" s="214"/>
      <c r="V39" s="214"/>
      <c r="W39" s="214"/>
      <c r="X39" s="214"/>
      <c r="Z39" s="23"/>
    </row>
    <row r="40" spans="1:26" s="373" customFormat="1" ht="2.25" hidden="1" customHeight="1">
      <c r="A40" s="2"/>
      <c r="B40" s="528"/>
      <c r="C40" s="528"/>
      <c r="D40" s="528"/>
      <c r="E40" s="528"/>
      <c r="F40" s="371"/>
      <c r="G40" s="529"/>
      <c r="H40" s="529"/>
      <c r="I40" s="529"/>
      <c r="J40" s="529"/>
      <c r="K40" s="372"/>
      <c r="L40" s="529"/>
      <c r="M40" s="529"/>
      <c r="N40" s="529"/>
      <c r="O40" s="529"/>
      <c r="P40" s="372"/>
      <c r="Q40" s="529"/>
      <c r="R40" s="529"/>
      <c r="S40" s="529"/>
      <c r="T40" s="529"/>
      <c r="U40" s="372"/>
      <c r="V40" s="529"/>
      <c r="W40" s="529"/>
      <c r="X40" s="529"/>
    </row>
    <row r="41" spans="1:26" s="373" customFormat="1" ht="2.25" hidden="1" customHeight="1">
      <c r="B41" s="530"/>
      <c r="C41" s="530"/>
      <c r="D41" s="530"/>
      <c r="E41" s="530"/>
      <c r="F41" s="374"/>
      <c r="G41" s="574"/>
      <c r="H41" s="574"/>
      <c r="I41" s="574"/>
      <c r="J41" s="574"/>
      <c r="K41" s="375"/>
      <c r="L41" s="531"/>
      <c r="M41" s="531"/>
      <c r="N41" s="531"/>
      <c r="O41" s="531"/>
      <c r="P41" s="375"/>
      <c r="Q41" s="531"/>
      <c r="R41" s="531"/>
      <c r="S41" s="531"/>
      <c r="T41" s="531"/>
      <c r="U41" s="375"/>
      <c r="V41" s="531"/>
      <c r="W41" s="531"/>
      <c r="X41" s="531"/>
    </row>
    <row r="42" spans="1:26" s="373" customFormat="1" ht="2.25" hidden="1" customHeight="1">
      <c r="B42" s="502"/>
      <c r="C42" s="502"/>
      <c r="D42" s="502"/>
      <c r="E42" s="502"/>
      <c r="F42" s="376"/>
      <c r="G42" s="517"/>
      <c r="H42" s="517"/>
      <c r="I42" s="517"/>
      <c r="J42" s="517"/>
      <c r="K42" s="376"/>
      <c r="L42" s="503"/>
      <c r="M42" s="503"/>
      <c r="N42" s="503"/>
      <c r="O42" s="503"/>
      <c r="P42" s="376"/>
      <c r="Q42" s="503"/>
      <c r="R42" s="503"/>
      <c r="S42" s="503"/>
      <c r="T42" s="503"/>
      <c r="U42" s="376"/>
      <c r="V42" s="503"/>
      <c r="W42" s="503"/>
      <c r="X42" s="503"/>
    </row>
    <row r="43" spans="1:26" s="373" customFormat="1" ht="2.25" hidden="1" customHeight="1">
      <c r="B43" s="502"/>
      <c r="C43" s="502"/>
      <c r="D43" s="502"/>
      <c r="E43" s="502"/>
      <c r="F43" s="376"/>
      <c r="G43" s="517"/>
      <c r="H43" s="517"/>
      <c r="I43" s="517"/>
      <c r="J43" s="517"/>
      <c r="K43" s="376"/>
      <c r="L43" s="503"/>
      <c r="M43" s="503"/>
      <c r="N43" s="503"/>
      <c r="O43" s="503"/>
      <c r="P43" s="376"/>
      <c r="Q43" s="503"/>
      <c r="R43" s="503"/>
      <c r="S43" s="503"/>
      <c r="T43" s="503"/>
      <c r="U43" s="376"/>
      <c r="V43" s="503"/>
      <c r="W43" s="503"/>
      <c r="X43" s="503"/>
    </row>
    <row r="44" spans="1:26" s="373" customFormat="1" ht="2.25" hidden="1" customHeight="1">
      <c r="B44" s="502"/>
      <c r="C44" s="502"/>
      <c r="D44" s="502"/>
      <c r="E44" s="502"/>
      <c r="F44" s="376"/>
      <c r="G44" s="517"/>
      <c r="H44" s="517"/>
      <c r="I44" s="517"/>
      <c r="J44" s="517"/>
      <c r="K44" s="376"/>
      <c r="L44" s="503"/>
      <c r="M44" s="503"/>
      <c r="N44" s="503"/>
      <c r="O44" s="503"/>
      <c r="P44" s="376"/>
      <c r="Q44" s="503"/>
      <c r="R44" s="503"/>
      <c r="S44" s="503"/>
      <c r="T44" s="503"/>
      <c r="U44" s="376"/>
      <c r="V44" s="503"/>
      <c r="W44" s="503"/>
      <c r="X44" s="503"/>
      <c r="Z44" s="377"/>
    </row>
    <row r="45" spans="1:26" s="373" customFormat="1" ht="2.25" hidden="1" customHeight="1">
      <c r="B45" s="502"/>
      <c r="C45" s="502"/>
      <c r="D45" s="502"/>
      <c r="E45" s="502"/>
      <c r="F45" s="376"/>
      <c r="G45" s="517"/>
      <c r="H45" s="517"/>
      <c r="I45" s="517"/>
      <c r="J45" s="517"/>
      <c r="K45" s="376"/>
      <c r="L45" s="503"/>
      <c r="M45" s="503"/>
      <c r="N45" s="503"/>
      <c r="O45" s="503"/>
      <c r="P45" s="376"/>
      <c r="Q45" s="503"/>
      <c r="R45" s="503"/>
      <c r="S45" s="503"/>
      <c r="T45" s="503"/>
      <c r="U45" s="376"/>
      <c r="V45" s="503"/>
      <c r="W45" s="503"/>
      <c r="X45" s="503"/>
    </row>
    <row r="46" spans="1:26" s="373" customFormat="1" ht="2.25" hidden="1" customHeight="1">
      <c r="B46" s="502"/>
      <c r="C46" s="502"/>
      <c r="D46" s="502"/>
      <c r="E46" s="502"/>
      <c r="F46" s="376"/>
      <c r="G46" s="517"/>
      <c r="H46" s="517"/>
      <c r="I46" s="517"/>
      <c r="J46" s="517"/>
      <c r="K46" s="376"/>
      <c r="L46" s="503"/>
      <c r="M46" s="503"/>
      <c r="N46" s="503"/>
      <c r="O46" s="503"/>
      <c r="P46" s="376"/>
      <c r="Q46" s="503"/>
      <c r="R46" s="503"/>
      <c r="S46" s="503"/>
      <c r="T46" s="503"/>
      <c r="U46" s="376"/>
      <c r="V46" s="503"/>
      <c r="W46" s="503"/>
      <c r="X46" s="503"/>
    </row>
    <row r="47" spans="1:26" s="373" customFormat="1" ht="2.25" hidden="1" customHeight="1">
      <c r="B47" s="502"/>
      <c r="C47" s="502"/>
      <c r="D47" s="502"/>
      <c r="E47" s="502"/>
      <c r="F47" s="376"/>
      <c r="G47" s="517"/>
      <c r="H47" s="517"/>
      <c r="I47" s="517"/>
      <c r="J47" s="517"/>
      <c r="K47" s="376"/>
      <c r="L47" s="503"/>
      <c r="M47" s="503"/>
      <c r="N47" s="503"/>
      <c r="O47" s="503"/>
      <c r="P47" s="376"/>
      <c r="Q47" s="503"/>
      <c r="R47" s="503"/>
      <c r="S47" s="503"/>
      <c r="T47" s="503"/>
      <c r="U47" s="376"/>
      <c r="V47" s="503"/>
      <c r="W47" s="503"/>
      <c r="X47" s="503"/>
    </row>
    <row r="48" spans="1:26" s="373" customFormat="1" ht="2.25" hidden="1" customHeight="1">
      <c r="B48" s="502"/>
      <c r="C48" s="502"/>
      <c r="D48" s="502"/>
      <c r="E48" s="502"/>
      <c r="F48" s="376"/>
      <c r="G48" s="517"/>
      <c r="H48" s="517"/>
      <c r="I48" s="517"/>
      <c r="J48" s="517"/>
      <c r="K48" s="376"/>
      <c r="L48" s="503"/>
      <c r="M48" s="503"/>
      <c r="N48" s="503"/>
      <c r="O48" s="503"/>
      <c r="P48" s="376"/>
      <c r="Q48" s="503"/>
      <c r="R48" s="503"/>
      <c r="S48" s="503"/>
      <c r="T48" s="503"/>
      <c r="U48" s="376"/>
      <c r="V48" s="503"/>
      <c r="W48" s="503"/>
      <c r="X48" s="503"/>
    </row>
    <row r="49" spans="1:29" s="373" customFormat="1" ht="2.25" hidden="1" customHeight="1">
      <c r="B49" s="502"/>
      <c r="C49" s="502"/>
      <c r="D49" s="502"/>
      <c r="E49" s="502"/>
      <c r="F49" s="376"/>
      <c r="G49" s="517"/>
      <c r="H49" s="517"/>
      <c r="I49" s="517"/>
      <c r="J49" s="517"/>
      <c r="K49" s="376"/>
      <c r="L49" s="503"/>
      <c r="M49" s="503"/>
      <c r="N49" s="503"/>
      <c r="O49" s="503"/>
      <c r="P49" s="376"/>
      <c r="Q49" s="503"/>
      <c r="R49" s="503"/>
      <c r="S49" s="503"/>
      <c r="T49" s="503"/>
      <c r="U49" s="376"/>
      <c r="V49" s="503"/>
      <c r="W49" s="503"/>
      <c r="X49" s="503"/>
    </row>
    <row r="50" spans="1:29" s="373" customFormat="1" ht="2.25" hidden="1" customHeight="1">
      <c r="B50" s="502"/>
      <c r="C50" s="502"/>
      <c r="D50" s="502"/>
      <c r="E50" s="502"/>
      <c r="F50" s="376"/>
      <c r="G50" s="517"/>
      <c r="H50" s="517"/>
      <c r="I50" s="517"/>
      <c r="J50" s="517"/>
      <c r="K50" s="376"/>
      <c r="L50" s="503"/>
      <c r="M50" s="503"/>
      <c r="N50" s="503"/>
      <c r="O50" s="503"/>
      <c r="P50" s="376"/>
      <c r="Q50" s="503"/>
      <c r="R50" s="503"/>
      <c r="S50" s="503"/>
      <c r="T50" s="503"/>
      <c r="U50" s="376"/>
      <c r="V50" s="503"/>
      <c r="W50" s="503"/>
      <c r="X50" s="503"/>
      <c r="Z50" s="377"/>
    </row>
    <row r="51" spans="1:29" s="373" customFormat="1" ht="2.25" hidden="1" customHeight="1">
      <c r="B51" s="502"/>
      <c r="C51" s="502"/>
      <c r="D51" s="502"/>
      <c r="E51" s="502"/>
      <c r="F51" s="376"/>
      <c r="G51" s="517"/>
      <c r="H51" s="517"/>
      <c r="I51" s="517"/>
      <c r="J51" s="517"/>
      <c r="K51" s="376"/>
      <c r="L51" s="503"/>
      <c r="M51" s="503"/>
      <c r="N51" s="503"/>
      <c r="O51" s="503"/>
      <c r="P51" s="376"/>
      <c r="Q51" s="503"/>
      <c r="R51" s="503"/>
      <c r="S51" s="503"/>
      <c r="T51" s="503"/>
      <c r="U51" s="376"/>
      <c r="V51" s="503"/>
      <c r="W51" s="503"/>
      <c r="X51" s="503"/>
    </row>
    <row r="52" spans="1:29" customFormat="1" ht="13.5" thickTop="1" thickBot="1"/>
    <row r="53" spans="1:29" customFormat="1" ht="13.5" thickTop="1" thickBot="1">
      <c r="B53" s="107" t="s">
        <v>250</v>
      </c>
      <c r="C53" s="108"/>
      <c r="D53" s="108"/>
      <c r="E53" s="108"/>
      <c r="F53" s="108"/>
      <c r="G53" s="108"/>
      <c r="H53" s="108"/>
      <c r="I53" s="108"/>
      <c r="J53" s="108"/>
      <c r="K53" s="109"/>
      <c r="L53" s="516" t="e">
        <f>#REF!</f>
        <v>#REF!</v>
      </c>
      <c r="M53" s="513"/>
    </row>
    <row r="54" spans="1:29" customFormat="1" ht="13" thickTop="1">
      <c r="B54" s="89" t="s">
        <v>227</v>
      </c>
    </row>
    <row r="55" spans="1:29" customFormat="1" ht="13" thickBot="1">
      <c r="B55" s="127" t="s">
        <v>228</v>
      </c>
      <c r="AB55" s="7"/>
    </row>
    <row r="56" spans="1:29" customFormat="1" ht="13.5" thickTop="1" thickBot="1">
      <c r="B56" s="514" t="s">
        <v>226</v>
      </c>
      <c r="C56" s="515"/>
      <c r="D56" s="515"/>
      <c r="E56" s="515"/>
      <c r="F56" s="88"/>
      <c r="G56" s="512" t="e">
        <f>#REF!</f>
        <v>#REF!</v>
      </c>
      <c r="H56" s="516"/>
      <c r="I56" s="516"/>
      <c r="J56" s="513"/>
      <c r="K56" s="7"/>
      <c r="L56" s="571" t="s">
        <v>420</v>
      </c>
      <c r="M56" s="571"/>
      <c r="N56" s="512" t="e">
        <f>#REF!</f>
        <v>#REF!</v>
      </c>
      <c r="O56" s="513"/>
      <c r="Z56" s="7"/>
      <c r="AA56" s="7"/>
      <c r="AB56" s="7"/>
      <c r="AC56" s="7"/>
    </row>
    <row r="57" spans="1:29" customFormat="1" ht="13" thickTop="1"/>
    <row r="58" spans="1:29" ht="25">
      <c r="A58" s="521" t="s">
        <v>590</v>
      </c>
      <c r="B58" s="521"/>
      <c r="C58" s="521"/>
      <c r="D58" s="521"/>
      <c r="E58" s="521"/>
      <c r="F58" s="521"/>
      <c r="G58" s="521"/>
      <c r="H58" s="521"/>
      <c r="I58" s="521"/>
      <c r="J58" s="521"/>
      <c r="K58" s="521"/>
      <c r="L58" s="521"/>
      <c r="M58" s="521"/>
      <c r="N58" s="521"/>
      <c r="O58" s="521"/>
      <c r="P58" s="521"/>
      <c r="Q58" s="521"/>
      <c r="R58" s="521"/>
      <c r="S58" s="521"/>
      <c r="T58" s="521"/>
      <c r="U58" s="521"/>
      <c r="V58" s="521"/>
      <c r="W58" s="521"/>
      <c r="X58" s="521"/>
      <c r="Y58" s="8"/>
    </row>
    <row r="59" spans="1:29" ht="25">
      <c r="A59" s="521" t="s">
        <v>396</v>
      </c>
      <c r="B59" s="521"/>
      <c r="C59" s="521"/>
      <c r="D59" s="521"/>
      <c r="E59" s="521"/>
      <c r="F59" s="521"/>
      <c r="G59" s="521"/>
      <c r="H59" s="521"/>
      <c r="I59" s="521"/>
      <c r="J59" s="521"/>
      <c r="K59" s="521"/>
      <c r="L59" s="521"/>
      <c r="M59" s="521"/>
      <c r="N59" s="521"/>
      <c r="O59" s="521"/>
      <c r="P59" s="521"/>
      <c r="Q59" s="521"/>
      <c r="R59" s="521"/>
      <c r="S59" s="521"/>
      <c r="T59" s="521"/>
      <c r="U59" s="521"/>
      <c r="V59" s="521"/>
      <c r="W59" s="521"/>
      <c r="X59" s="521"/>
      <c r="Y59" s="8"/>
    </row>
    <row r="60" spans="1:29" ht="18.5" thickBot="1">
      <c r="A60" s="5" t="s">
        <v>397</v>
      </c>
      <c r="B60" s="5"/>
      <c r="C60" s="5"/>
      <c r="D60" s="5"/>
      <c r="E60" s="5"/>
      <c r="F60" s="5"/>
      <c r="G60" s="5"/>
      <c r="H60" s="5"/>
      <c r="I60" s="5"/>
      <c r="J60" s="5"/>
      <c r="K60" s="5"/>
      <c r="L60" s="5"/>
      <c r="N60" s="5"/>
      <c r="O60" s="6" t="s">
        <v>564</v>
      </c>
      <c r="P60" s="5"/>
      <c r="Q60" s="5"/>
      <c r="R60" s="5"/>
      <c r="S60" s="570" t="e">
        <f>T(CommonToAllSites!$T$10)</f>
        <v>#REF!</v>
      </c>
      <c r="T60" s="570"/>
      <c r="U60" s="570"/>
      <c r="V60" s="570"/>
      <c r="W60" s="570"/>
      <c r="X60" s="570"/>
      <c r="Y60" s="9"/>
    </row>
    <row r="61" spans="1:29" ht="13.5" thickBot="1">
      <c r="A61" s="10"/>
      <c r="B61" s="1"/>
      <c r="C61" s="1"/>
      <c r="D61" s="1"/>
      <c r="E61" s="1"/>
      <c r="F61" s="1"/>
      <c r="G61" s="11"/>
      <c r="H61" s="11"/>
      <c r="I61" s="11"/>
      <c r="J61" s="12"/>
      <c r="K61" s="11"/>
      <c r="L61" s="45" t="s">
        <v>512</v>
      </c>
      <c r="M61" s="507" t="e">
        <f>M4</f>
        <v>#REF!</v>
      </c>
      <c r="N61" s="508"/>
      <c r="O61" s="508"/>
      <c r="P61" s="508"/>
      <c r="Q61" s="508"/>
      <c r="R61" s="508"/>
      <c r="S61" s="508"/>
      <c r="T61" s="508"/>
      <c r="U61" s="508"/>
      <c r="V61" s="508"/>
      <c r="W61" s="508"/>
      <c r="X61" s="508"/>
      <c r="Y61" s="8"/>
    </row>
    <row r="62" spans="1:29" ht="14" thickTop="1" thickBot="1">
      <c r="A62" s="10" t="s">
        <v>402</v>
      </c>
      <c r="B62" s="1"/>
      <c r="C62" s="1"/>
      <c r="D62" s="504"/>
      <c r="E62" s="505"/>
      <c r="F62" s="505"/>
      <c r="G62" s="506"/>
      <c r="H62" s="10" t="s">
        <v>403</v>
      </c>
      <c r="I62" s="11"/>
      <c r="J62" s="12"/>
      <c r="K62" s="11"/>
      <c r="L62" s="13"/>
      <c r="M62" s="14"/>
      <c r="N62" s="14"/>
      <c r="O62" s="14"/>
      <c r="P62" s="14"/>
      <c r="Q62" s="14"/>
      <c r="R62" s="14"/>
      <c r="S62" s="15"/>
      <c r="T62" s="15"/>
      <c r="U62" s="15"/>
      <c r="V62" s="15"/>
      <c r="W62" s="15"/>
      <c r="X62" s="15"/>
      <c r="Y62" s="8"/>
    </row>
    <row r="63" spans="1:29" ht="5.25" customHeight="1" thickTop="1" thickBot="1">
      <c r="A63" s="10"/>
      <c r="B63" s="1"/>
      <c r="C63" s="1"/>
      <c r="D63" s="1"/>
      <c r="E63" s="1"/>
      <c r="F63" s="1"/>
      <c r="G63" s="11"/>
      <c r="H63" s="11"/>
      <c r="I63" s="11"/>
      <c r="J63" s="12"/>
      <c r="K63" s="11"/>
      <c r="L63" s="13"/>
      <c r="M63" s="14"/>
      <c r="N63" s="14"/>
      <c r="O63" s="14"/>
      <c r="P63" s="14"/>
      <c r="Q63" s="14"/>
      <c r="R63" s="14"/>
      <c r="S63" s="15"/>
      <c r="T63" s="15"/>
      <c r="U63" s="15"/>
      <c r="V63" s="15"/>
      <c r="W63" s="15"/>
      <c r="X63" s="15"/>
      <c r="Y63" s="8"/>
    </row>
    <row r="64" spans="1:29" ht="20.5" thickBot="1">
      <c r="A64" s="16">
        <v>5</v>
      </c>
      <c r="B64" s="17" t="s">
        <v>356</v>
      </c>
      <c r="C64" s="18"/>
      <c r="D64" s="18"/>
      <c r="E64" s="18"/>
      <c r="F64" s="18"/>
      <c r="G64" s="18"/>
      <c r="H64" s="18"/>
      <c r="I64" s="18"/>
      <c r="J64" s="18"/>
      <c r="K64" s="18"/>
      <c r="L64" s="18"/>
      <c r="M64" s="18"/>
      <c r="N64" s="18"/>
      <c r="O64" s="18"/>
      <c r="P64" s="18"/>
      <c r="Q64" s="18"/>
      <c r="R64" s="18"/>
      <c r="S64" s="18"/>
      <c r="T64" s="18"/>
      <c r="U64" s="18"/>
      <c r="V64" s="18"/>
      <c r="W64" s="18"/>
      <c r="X64" s="18"/>
    </row>
    <row r="65" spans="1:31" ht="13.5" thickTop="1" thickBot="1">
      <c r="B65" s="518" t="s">
        <v>357</v>
      </c>
      <c r="C65" s="519"/>
      <c r="D65" s="519"/>
      <c r="E65" s="519"/>
      <c r="F65" s="519"/>
      <c r="G65" s="519"/>
      <c r="H65" s="519"/>
      <c r="I65" s="519"/>
      <c r="J65" s="519"/>
      <c r="K65" s="519"/>
      <c r="L65" s="519"/>
      <c r="M65" s="519"/>
      <c r="N65" s="519"/>
      <c r="O65" s="519"/>
      <c r="P65" s="519"/>
      <c r="Q65" s="519"/>
      <c r="R65" s="519"/>
      <c r="S65" s="519"/>
      <c r="T65" s="519"/>
      <c r="U65" s="519"/>
      <c r="V65" s="520"/>
      <c r="W65" s="510" t="e">
        <f>#REF!</f>
        <v>#REF!</v>
      </c>
      <c r="X65" s="511"/>
    </row>
    <row r="66" spans="1:31" ht="13.5" thickTop="1" thickBot="1">
      <c r="B66" s="518" t="s">
        <v>500</v>
      </c>
      <c r="C66" s="519"/>
      <c r="D66" s="519"/>
      <c r="E66" s="519"/>
      <c r="F66" s="519"/>
      <c r="G66" s="519"/>
      <c r="H66" s="519"/>
      <c r="I66" s="519"/>
      <c r="J66" s="519"/>
      <c r="K66" s="519"/>
      <c r="L66" s="519"/>
      <c r="M66" s="519"/>
      <c r="N66" s="519"/>
      <c r="O66" s="519"/>
      <c r="P66" s="519"/>
      <c r="Q66" s="519"/>
      <c r="R66" s="519"/>
      <c r="S66" s="519"/>
      <c r="T66" s="519"/>
      <c r="U66" s="519"/>
      <c r="V66" s="520"/>
      <c r="W66" s="607" t="e">
        <f>#REF!</f>
        <v>#REF!</v>
      </c>
      <c r="X66" s="608"/>
    </row>
    <row r="67" spans="1:31" ht="13" thickTop="1"/>
    <row r="68" spans="1:31" ht="13" thickBot="1">
      <c r="B68" s="30" t="s">
        <v>531</v>
      </c>
    </row>
    <row r="69" spans="1:31" ht="13.5" thickTop="1" thickBot="1">
      <c r="B69" s="615" t="s">
        <v>532</v>
      </c>
      <c r="C69" s="616"/>
      <c r="D69" s="616"/>
      <c r="E69" s="616"/>
      <c r="F69" s="617"/>
      <c r="G69" s="618" t="e">
        <f>#REF!</f>
        <v>#REF!</v>
      </c>
      <c r="H69" s="619"/>
      <c r="I69" s="619"/>
      <c r="J69" s="619"/>
      <c r="K69" s="619"/>
      <c r="L69" s="619"/>
      <c r="M69" s="619"/>
      <c r="N69" s="540"/>
      <c r="O69" s="22"/>
      <c r="P69"/>
      <c r="Q69"/>
      <c r="R69"/>
      <c r="S69"/>
      <c r="T69"/>
      <c r="U69"/>
      <c r="V69"/>
      <c r="W69"/>
      <c r="X69"/>
    </row>
    <row r="70" spans="1:31" ht="13.5" thickTop="1" thickBot="1">
      <c r="B70" s="491" t="s">
        <v>533</v>
      </c>
      <c r="C70" s="492"/>
      <c r="D70" s="492"/>
      <c r="E70" s="492"/>
      <c r="F70" s="493"/>
      <c r="G70" s="540" t="e">
        <f>#REF!</f>
        <v>#REF!</v>
      </c>
      <c r="H70" s="535"/>
      <c r="I70" s="535"/>
      <c r="J70" s="535"/>
      <c r="K70" s="535"/>
      <c r="L70" s="535"/>
      <c r="M70" s="535"/>
      <c r="N70" s="535"/>
      <c r="P70"/>
      <c r="Q70"/>
      <c r="R70"/>
      <c r="S70"/>
      <c r="T70"/>
      <c r="U70"/>
      <c r="V70"/>
      <c r="W70"/>
      <c r="X70"/>
    </row>
    <row r="71" spans="1:31" ht="13.5" thickTop="1" thickBot="1">
      <c r="B71" s="491" t="s">
        <v>390</v>
      </c>
      <c r="C71" s="492"/>
      <c r="D71" s="492"/>
      <c r="E71" s="492"/>
      <c r="F71" s="493"/>
      <c r="G71" s="494" t="e">
        <f>#REF!</f>
        <v>#REF!</v>
      </c>
      <c r="H71" s="495"/>
      <c r="I71" s="495"/>
      <c r="J71" s="495"/>
      <c r="K71" s="495"/>
      <c r="L71" s="495"/>
      <c r="M71" s="495"/>
      <c r="N71" s="495"/>
      <c r="P71"/>
      <c r="Q71"/>
      <c r="R71"/>
      <c r="S71"/>
      <c r="T71"/>
      <c r="U71"/>
      <c r="V71"/>
      <c r="W71"/>
      <c r="X71"/>
    </row>
    <row r="72" spans="1:31" ht="13.5" thickTop="1" thickBot="1">
      <c r="B72" s="491" t="s">
        <v>534</v>
      </c>
      <c r="C72" s="492"/>
      <c r="D72" s="492"/>
      <c r="E72" s="492"/>
      <c r="F72" s="493"/>
      <c r="G72" s="496" t="e">
        <f>#REF!</f>
        <v>#REF!</v>
      </c>
      <c r="H72" s="497"/>
      <c r="I72" s="497"/>
      <c r="J72" s="497"/>
      <c r="K72" s="497"/>
      <c r="L72" s="497"/>
      <c r="M72" s="497"/>
      <c r="N72" s="497"/>
      <c r="P72"/>
      <c r="Q72"/>
      <c r="R72"/>
      <c r="S72"/>
      <c r="T72"/>
      <c r="U72"/>
      <c r="V72"/>
      <c r="W72"/>
      <c r="X72"/>
    </row>
    <row r="73" spans="1:31" ht="13" hidden="1" thickTop="1">
      <c r="B73" s="611"/>
      <c r="C73" s="612"/>
      <c r="D73" s="612"/>
      <c r="E73" s="612"/>
      <c r="F73" s="612"/>
      <c r="G73" s="610"/>
      <c r="H73" s="610"/>
      <c r="I73" s="610"/>
      <c r="J73" s="610"/>
      <c r="K73" s="610"/>
      <c r="L73" s="610"/>
      <c r="M73" s="610"/>
      <c r="N73" s="610"/>
      <c r="P73"/>
      <c r="Q73"/>
      <c r="R73"/>
      <c r="S73"/>
      <c r="T73"/>
      <c r="U73"/>
      <c r="V73"/>
      <c r="W73"/>
      <c r="X73"/>
    </row>
    <row r="74" spans="1:31" hidden="1">
      <c r="B74" s="498"/>
      <c r="C74" s="499"/>
      <c r="D74" s="499"/>
      <c r="E74" s="499"/>
      <c r="F74" s="499"/>
      <c r="G74" s="609"/>
      <c r="H74" s="609"/>
      <c r="I74" s="609"/>
      <c r="J74" s="609"/>
      <c r="K74" s="609"/>
      <c r="L74" s="609"/>
      <c r="M74" s="609"/>
      <c r="N74" s="609"/>
      <c r="P74"/>
      <c r="Q74"/>
      <c r="R74"/>
      <c r="S74"/>
      <c r="T74"/>
      <c r="U74"/>
      <c r="V74"/>
      <c r="W74"/>
      <c r="X74"/>
    </row>
    <row r="75" spans="1:31" ht="13.5" thickTop="1" thickBot="1">
      <c r="A75"/>
      <c r="B75"/>
      <c r="C75"/>
      <c r="D75"/>
      <c r="E75"/>
      <c r="F75"/>
      <c r="G75"/>
      <c r="H75"/>
      <c r="I75"/>
      <c r="J75"/>
      <c r="K75"/>
      <c r="L75"/>
      <c r="M75"/>
      <c r="N75"/>
      <c r="O75"/>
      <c r="P75" s="136"/>
      <c r="Q75" s="136"/>
      <c r="R75" s="136"/>
      <c r="S75" s="136"/>
      <c r="T75" s="136"/>
      <c r="U75" s="136"/>
      <c r="V75" s="136"/>
      <c r="W75" s="136"/>
      <c r="X75" s="136"/>
    </row>
    <row r="76" spans="1:31" ht="21" thickTop="1" thickBot="1">
      <c r="A76" s="130">
        <v>6</v>
      </c>
      <c r="B76" s="131" t="s">
        <v>235</v>
      </c>
      <c r="C76" s="132"/>
      <c r="D76" s="132"/>
      <c r="E76" s="132"/>
      <c r="F76" s="132"/>
      <c r="G76" s="133" t="s">
        <v>409</v>
      </c>
      <c r="H76" s="132"/>
      <c r="I76" s="132"/>
      <c r="J76" s="132"/>
      <c r="K76" s="132"/>
      <c r="L76" s="132"/>
      <c r="M76" s="132"/>
      <c r="N76" s="132"/>
      <c r="O76" s="132"/>
      <c r="P76" s="132"/>
      <c r="Q76" s="132"/>
      <c r="R76" s="583" t="s">
        <v>334</v>
      </c>
      <c r="S76" s="584"/>
      <c r="T76" s="584"/>
      <c r="U76" s="585"/>
      <c r="V76" s="605" t="e">
        <f>#REF!</f>
        <v>#REF!</v>
      </c>
      <c r="W76" s="606"/>
      <c r="X76" s="606"/>
      <c r="Y76"/>
      <c r="Z76"/>
    </row>
    <row r="77" spans="1:31" ht="63.75" customHeight="1" thickTop="1" thickBot="1">
      <c r="B77" s="613" t="s">
        <v>494</v>
      </c>
      <c r="C77" s="614"/>
      <c r="D77" s="489" t="s">
        <v>450</v>
      </c>
      <c r="E77" s="490"/>
      <c r="F77" s="600" t="s">
        <v>236</v>
      </c>
      <c r="G77" s="601"/>
      <c r="H77" s="601"/>
      <c r="I77" s="601"/>
      <c r="J77" s="602"/>
      <c r="K77" s="600" t="s">
        <v>63</v>
      </c>
      <c r="L77" s="601"/>
      <c r="M77" s="601"/>
      <c r="N77" s="601"/>
      <c r="O77" s="602"/>
      <c r="P77" s="486" t="s">
        <v>388</v>
      </c>
      <c r="Q77" s="586"/>
      <c r="R77" s="486" t="s">
        <v>387</v>
      </c>
      <c r="S77" s="487"/>
      <c r="T77" s="488"/>
      <c r="W77"/>
      <c r="X77"/>
      <c r="Y77"/>
      <c r="AE77"/>
    </row>
    <row r="78" spans="1:31" ht="13.5" thickTop="1" thickBot="1">
      <c r="A78"/>
      <c r="B78" s="500" t="s">
        <v>491</v>
      </c>
      <c r="C78" s="501"/>
      <c r="D78" s="604" t="e">
        <f>#REF!</f>
        <v>#REF!</v>
      </c>
      <c r="E78" s="604"/>
      <c r="F78" s="603" t="e">
        <f>#REF!</f>
        <v>#REF!</v>
      </c>
      <c r="G78" s="603"/>
      <c r="H78" s="603"/>
      <c r="I78" s="603"/>
      <c r="J78" s="603"/>
      <c r="K78" s="623" t="e">
        <f>#REF!</f>
        <v>#REF!</v>
      </c>
      <c r="L78" s="603"/>
      <c r="M78" s="603"/>
      <c r="N78" s="603"/>
      <c r="O78" s="624"/>
      <c r="P78" s="587" t="e">
        <f>#REF!</f>
        <v>#REF!</v>
      </c>
      <c r="Q78" s="588"/>
      <c r="R78" s="620" t="e">
        <f>#REF!</f>
        <v>#REF!</v>
      </c>
      <c r="S78" s="621"/>
      <c r="T78" s="622"/>
      <c r="U78"/>
      <c r="V78"/>
      <c r="W78"/>
      <c r="X78"/>
      <c r="Y78"/>
      <c r="AE78"/>
    </row>
    <row r="79" spans="1:31" ht="13.5" thickTop="1" thickBot="1">
      <c r="A79"/>
      <c r="B79" s="598" t="s">
        <v>492</v>
      </c>
      <c r="C79" s="599"/>
      <c r="D79" s="509" t="e">
        <f>#REF!</f>
        <v>#REF!</v>
      </c>
      <c r="E79" s="509"/>
      <c r="F79" s="526" t="e">
        <f>#REF!</f>
        <v>#REF!</v>
      </c>
      <c r="G79" s="526"/>
      <c r="H79" s="526"/>
      <c r="I79" s="526"/>
      <c r="J79" s="526"/>
      <c r="K79" s="525" t="e">
        <f>#REF!</f>
        <v>#REF!</v>
      </c>
      <c r="L79" s="526"/>
      <c r="M79" s="526"/>
      <c r="N79" s="526"/>
      <c r="O79" s="527"/>
      <c r="P79" s="524" t="e">
        <f>#REF!</f>
        <v>#REF!</v>
      </c>
      <c r="Q79" s="524"/>
      <c r="R79" s="522" t="e">
        <f>#REF!</f>
        <v>#REF!</v>
      </c>
      <c r="S79" s="523"/>
      <c r="T79" s="494"/>
      <c r="U79"/>
      <c r="V79"/>
    </row>
    <row r="80" spans="1:31" ht="13.5" thickTop="1" thickBot="1">
      <c r="A80"/>
      <c r="B80" s="598" t="s">
        <v>493</v>
      </c>
      <c r="C80" s="599"/>
      <c r="D80" s="509" t="e">
        <f>#REF!</f>
        <v>#REF!</v>
      </c>
      <c r="E80" s="509"/>
      <c r="F80" s="526" t="e">
        <f>#REF!</f>
        <v>#REF!</v>
      </c>
      <c r="G80" s="526"/>
      <c r="H80" s="526"/>
      <c r="I80" s="526"/>
      <c r="J80" s="526"/>
      <c r="K80" s="525" t="e">
        <f>#REF!</f>
        <v>#REF!</v>
      </c>
      <c r="L80" s="526"/>
      <c r="M80" s="526"/>
      <c r="N80" s="526"/>
      <c r="O80" s="527"/>
      <c r="P80" s="524" t="e">
        <f>#REF!</f>
        <v>#REF!</v>
      </c>
      <c r="Q80" s="524"/>
      <c r="R80" s="522" t="e">
        <f>#REF!</f>
        <v>#REF!</v>
      </c>
      <c r="S80" s="523"/>
      <c r="T80" s="494"/>
    </row>
    <row r="81" spans="1:30" customFormat="1" ht="13.5" thickTop="1" thickBot="1">
      <c r="B81" s="598" t="s">
        <v>405</v>
      </c>
      <c r="C81" s="599"/>
      <c r="D81" s="509" t="e">
        <f>#REF!</f>
        <v>#REF!</v>
      </c>
      <c r="E81" s="509"/>
      <c r="F81" s="525" t="e">
        <f>#REF!</f>
        <v>#REF!</v>
      </c>
      <c r="G81" s="526"/>
      <c r="H81" s="526"/>
      <c r="I81" s="526"/>
      <c r="J81" s="527"/>
      <c r="K81" s="525" t="e">
        <f>#REF!</f>
        <v>#REF!</v>
      </c>
      <c r="L81" s="526"/>
      <c r="M81" s="526"/>
      <c r="N81" s="526"/>
      <c r="O81" s="527"/>
      <c r="P81" s="524" t="e">
        <f>#REF!</f>
        <v>#REF!</v>
      </c>
      <c r="Q81" s="524"/>
      <c r="R81" s="522" t="e">
        <f>#REF!</f>
        <v>#REF!</v>
      </c>
      <c r="S81" s="523"/>
      <c r="T81" s="494"/>
      <c r="W81" s="7"/>
      <c r="Y81" s="7"/>
      <c r="Z81" s="7"/>
      <c r="AA81" s="7"/>
      <c r="AB81" s="7"/>
      <c r="AC81" s="7"/>
      <c r="AD81" s="7"/>
    </row>
    <row r="82" spans="1:30" customFormat="1" ht="13.5" thickTop="1" thickBot="1">
      <c r="B82" s="598" t="s">
        <v>406</v>
      </c>
      <c r="C82" s="599"/>
      <c r="D82" s="509" t="e">
        <f>#REF!</f>
        <v>#REF!</v>
      </c>
      <c r="E82" s="509"/>
      <c r="F82" s="525" t="e">
        <f>#REF!</f>
        <v>#REF!</v>
      </c>
      <c r="G82" s="526"/>
      <c r="H82" s="526"/>
      <c r="I82" s="526"/>
      <c r="J82" s="527"/>
      <c r="K82" s="525" t="e">
        <f>#REF!</f>
        <v>#REF!</v>
      </c>
      <c r="L82" s="526"/>
      <c r="M82" s="526"/>
      <c r="N82" s="526"/>
      <c r="O82" s="527"/>
      <c r="P82" s="524" t="e">
        <f>#REF!</f>
        <v>#REF!</v>
      </c>
      <c r="Q82" s="524"/>
      <c r="R82" s="522" t="e">
        <f>#REF!</f>
        <v>#REF!</v>
      </c>
      <c r="S82" s="523"/>
      <c r="T82" s="494"/>
      <c r="W82" s="7"/>
      <c r="Y82" s="7"/>
      <c r="Z82" s="7"/>
      <c r="AA82" s="7"/>
      <c r="AB82" s="7"/>
      <c r="AC82" s="7"/>
      <c r="AD82" s="7"/>
    </row>
    <row r="83" spans="1:30" customFormat="1" ht="13.5" thickTop="1" thickBot="1">
      <c r="B83" s="595" t="s">
        <v>411</v>
      </c>
      <c r="C83" s="596"/>
      <c r="D83" s="597" t="e">
        <f>#REF!</f>
        <v>#REF!</v>
      </c>
      <c r="E83" s="597"/>
      <c r="F83" s="525" t="e">
        <f>#REF!</f>
        <v>#REF!</v>
      </c>
      <c r="G83" s="526"/>
      <c r="H83" s="526"/>
      <c r="I83" s="526"/>
      <c r="J83" s="527"/>
      <c r="K83" s="525" t="e">
        <f>#REF!</f>
        <v>#REF!</v>
      </c>
      <c r="L83" s="526"/>
      <c r="M83" s="526"/>
      <c r="N83" s="526"/>
      <c r="O83" s="527"/>
      <c r="P83" s="524" t="e">
        <f>#REF!</f>
        <v>#REF!</v>
      </c>
      <c r="Q83" s="524"/>
      <c r="R83" s="522" t="e">
        <f>#REF!</f>
        <v>#REF!</v>
      </c>
      <c r="S83" s="523"/>
      <c r="T83" s="494"/>
      <c r="Y83" s="7"/>
      <c r="Z83" s="7"/>
      <c r="AA83" s="7"/>
      <c r="AB83" s="7"/>
      <c r="AC83" s="7"/>
      <c r="AD83" s="7"/>
    </row>
    <row r="84" spans="1:30" customFormat="1" ht="13.5" thickTop="1" thickBot="1">
      <c r="M84" s="134"/>
      <c r="N84" s="134"/>
      <c r="O84" s="134"/>
      <c r="P84" s="134"/>
      <c r="Q84" s="134"/>
      <c r="R84" s="134"/>
      <c r="S84" s="134"/>
      <c r="T84" s="134"/>
      <c r="U84" s="134"/>
      <c r="V84" s="134"/>
      <c r="W84" s="134"/>
      <c r="X84" s="134"/>
      <c r="AA84" s="7"/>
      <c r="AB84" s="7"/>
      <c r="AC84" s="7"/>
      <c r="AD84" s="7"/>
    </row>
    <row r="85" spans="1:30" customFormat="1" ht="25.5" customHeight="1">
      <c r="A85" s="16">
        <v>7</v>
      </c>
      <c r="B85" s="17" t="s">
        <v>143</v>
      </c>
      <c r="C85" s="18"/>
      <c r="D85" s="18"/>
      <c r="E85" s="18"/>
      <c r="F85" s="18"/>
      <c r="G85" s="49"/>
      <c r="H85" s="18"/>
      <c r="I85" s="18"/>
      <c r="J85" s="18"/>
      <c r="K85" s="18"/>
      <c r="L85" s="18"/>
      <c r="M85" s="7"/>
      <c r="N85" s="7"/>
      <c r="O85" s="7"/>
      <c r="P85" s="7"/>
      <c r="Q85" s="7"/>
      <c r="R85" s="7"/>
      <c r="S85" s="7"/>
      <c r="T85" s="7"/>
      <c r="U85" s="7"/>
      <c r="V85" s="7"/>
      <c r="W85" s="7"/>
      <c r="X85" s="7"/>
      <c r="AA85" s="7"/>
      <c r="AB85" s="7"/>
      <c r="AC85" s="7"/>
      <c r="AD85" s="7"/>
    </row>
    <row r="86" spans="1:30" customFormat="1">
      <c r="B86" s="591" t="s">
        <v>222</v>
      </c>
      <c r="C86" s="591"/>
      <c r="D86" s="591"/>
      <c r="E86" s="591"/>
      <c r="F86" s="591"/>
      <c r="G86" s="591"/>
      <c r="H86" s="591"/>
      <c r="I86" s="591"/>
      <c r="J86" s="591"/>
      <c r="K86" s="591"/>
      <c r="L86" s="591"/>
      <c r="M86" s="591"/>
      <c r="N86" s="591"/>
      <c r="O86" s="591"/>
      <c r="P86" s="591"/>
      <c r="Q86" s="591"/>
      <c r="R86" s="591"/>
      <c r="S86" s="591"/>
      <c r="T86" s="591"/>
      <c r="U86" s="591"/>
      <c r="V86" s="591"/>
      <c r="W86" s="591"/>
      <c r="X86" s="592"/>
      <c r="AA86" s="7"/>
      <c r="AB86" s="7"/>
      <c r="AC86" s="7"/>
      <c r="AD86" s="7"/>
    </row>
    <row r="87" spans="1:30" ht="14.25" customHeight="1" thickBot="1">
      <c r="A87"/>
      <c r="B87" s="593"/>
      <c r="C87" s="593"/>
      <c r="D87" s="593"/>
      <c r="E87" s="593"/>
      <c r="F87" s="593"/>
      <c r="G87" s="593"/>
      <c r="H87" s="593"/>
      <c r="I87" s="593"/>
      <c r="J87" s="593"/>
      <c r="K87" s="593"/>
      <c r="L87" s="593"/>
      <c r="M87" s="593"/>
      <c r="N87" s="593"/>
      <c r="O87" s="593"/>
      <c r="P87" s="593"/>
      <c r="Q87" s="593"/>
      <c r="R87" s="593"/>
      <c r="S87" s="593"/>
      <c r="T87" s="593"/>
      <c r="U87" s="593"/>
      <c r="V87" s="593"/>
      <c r="W87" s="593"/>
      <c r="X87" s="594"/>
    </row>
    <row r="88" spans="1:30" ht="13.5" thickTop="1" thickBot="1">
      <c r="B88" s="216" t="s">
        <v>613</v>
      </c>
      <c r="C88" s="216"/>
      <c r="D88" s="216"/>
      <c r="E88" s="216"/>
      <c r="F88" s="110"/>
      <c r="G88" s="216"/>
      <c r="H88" s="216"/>
      <c r="I88" s="216"/>
      <c r="J88" s="216"/>
      <c r="K88" s="216"/>
      <c r="L88" s="216"/>
      <c r="M88" s="216"/>
      <c r="N88" s="216"/>
      <c r="O88" s="216"/>
      <c r="P88" s="216"/>
      <c r="Q88" s="216"/>
      <c r="R88" s="216"/>
      <c r="S88" s="216"/>
      <c r="T88" s="216"/>
      <c r="U88" s="216"/>
      <c r="V88" s="216"/>
      <c r="W88" s="216"/>
      <c r="X88" s="216"/>
    </row>
    <row r="89" spans="1:30" ht="13.5" thickTop="1" thickBot="1">
      <c r="B89" s="216" t="s">
        <v>331</v>
      </c>
      <c r="C89" s="217"/>
      <c r="D89" s="217"/>
      <c r="E89" s="217"/>
      <c r="F89" s="216"/>
      <c r="G89" s="216"/>
      <c r="H89" s="216"/>
      <c r="I89" s="216"/>
      <c r="J89" s="216"/>
      <c r="K89" s="216"/>
      <c r="L89" s="216"/>
      <c r="M89" s="216"/>
      <c r="N89" s="216"/>
      <c r="O89" s="216"/>
      <c r="P89" s="216"/>
      <c r="Q89" s="216"/>
      <c r="R89" s="216"/>
      <c r="S89" s="216"/>
      <c r="T89" s="216"/>
      <c r="U89" s="216"/>
      <c r="V89" s="216"/>
      <c r="W89" s="216"/>
      <c r="X89" s="216"/>
    </row>
    <row r="90" spans="1:30" ht="13.5" thickTop="1" thickBot="1">
      <c r="B90" s="216" t="s">
        <v>332</v>
      </c>
      <c r="C90" s="110"/>
      <c r="D90" s="216"/>
      <c r="E90" s="216"/>
      <c r="F90" s="216"/>
      <c r="G90" s="218" t="s">
        <v>327</v>
      </c>
      <c r="H90" s="216"/>
      <c r="I90" s="216"/>
      <c r="J90" s="216"/>
      <c r="K90" s="216"/>
      <c r="L90" s="216"/>
      <c r="M90" s="216"/>
      <c r="N90" s="216"/>
      <c r="O90" s="216"/>
      <c r="P90" s="216"/>
      <c r="Q90" s="216"/>
      <c r="R90" s="216"/>
      <c r="S90" s="216"/>
      <c r="T90" s="216"/>
      <c r="U90" s="219"/>
      <c r="V90" s="219"/>
      <c r="W90" s="216"/>
      <c r="X90" s="216"/>
    </row>
    <row r="91" spans="1:30" ht="13.5" thickTop="1" thickBot="1">
      <c r="B91" s="110"/>
      <c r="C91" s="110"/>
      <c r="D91" s="216"/>
      <c r="E91" s="216"/>
      <c r="F91" s="216"/>
      <c r="G91" s="218" t="s">
        <v>328</v>
      </c>
      <c r="H91" s="216"/>
      <c r="I91" s="216"/>
      <c r="J91" s="216"/>
      <c r="K91" s="216"/>
      <c r="L91" s="216"/>
      <c r="M91" s="216"/>
      <c r="N91" s="216"/>
      <c r="O91" s="216"/>
      <c r="P91" s="216"/>
      <c r="Q91" s="216"/>
      <c r="R91" s="216"/>
      <c r="S91" s="216"/>
      <c r="T91" s="216"/>
      <c r="U91" s="219"/>
      <c r="V91" s="219"/>
      <c r="W91" s="216"/>
      <c r="X91" s="216"/>
    </row>
    <row r="92" spans="1:30" ht="13.5" thickTop="1" thickBot="1">
      <c r="B92" s="217" t="s">
        <v>329</v>
      </c>
      <c r="C92" s="110"/>
      <c r="D92" s="216"/>
      <c r="E92" s="216"/>
      <c r="F92" s="216"/>
      <c r="G92" s="216"/>
      <c r="H92" s="216"/>
      <c r="I92" s="216"/>
      <c r="J92" s="216"/>
      <c r="K92" s="216"/>
      <c r="L92" s="220"/>
      <c r="M92" s="110"/>
      <c r="N92" s="110"/>
      <c r="O92" s="110"/>
      <c r="P92" s="110"/>
      <c r="Q92" s="219"/>
      <c r="R92" s="216"/>
      <c r="S92" s="216"/>
      <c r="T92" s="216"/>
      <c r="U92" s="216"/>
      <c r="V92" s="216"/>
      <c r="W92" s="216"/>
      <c r="X92" s="216"/>
    </row>
    <row r="93" spans="1:30" ht="13.5" thickTop="1" thickBot="1">
      <c r="B93" s="128"/>
      <c r="C93" s="322" t="s">
        <v>654</v>
      </c>
      <c r="D93" s="323"/>
      <c r="E93" s="323"/>
      <c r="F93" s="323"/>
      <c r="G93" s="323"/>
      <c r="H93" s="323"/>
      <c r="I93" s="323"/>
      <c r="J93" s="323"/>
      <c r="K93" s="323"/>
      <c r="L93" s="323"/>
      <c r="M93" s="323"/>
      <c r="N93" s="323"/>
      <c r="O93" s="323"/>
      <c r="P93" s="323"/>
      <c r="Q93" s="323"/>
      <c r="R93" s="323"/>
      <c r="S93" s="323"/>
      <c r="T93" s="323"/>
      <c r="U93" s="323"/>
      <c r="V93" s="216"/>
      <c r="W93" s="216"/>
      <c r="X93" s="216"/>
    </row>
    <row r="94" spans="1:30" ht="13.5" thickTop="1" thickBot="1">
      <c r="B94" s="128"/>
      <c r="C94" s="322" t="s">
        <v>655</v>
      </c>
      <c r="D94" s="216"/>
      <c r="E94" s="216"/>
      <c r="F94" s="216"/>
      <c r="G94" s="110"/>
      <c r="H94" s="110"/>
      <c r="I94" s="110"/>
      <c r="J94" s="110"/>
      <c r="K94" s="110"/>
      <c r="L94" s="110"/>
      <c r="M94" s="110"/>
      <c r="N94" s="110"/>
      <c r="O94" s="110"/>
      <c r="P94" s="219"/>
      <c r="Q94" s="219"/>
      <c r="R94" s="216"/>
      <c r="S94" s="216"/>
      <c r="T94" s="216"/>
      <c r="U94" s="216"/>
      <c r="V94" s="216"/>
      <c r="W94" s="216"/>
      <c r="X94" s="216"/>
    </row>
    <row r="95" spans="1:30" ht="13.5" thickTop="1" thickBot="1">
      <c r="B95" s="110"/>
      <c r="C95" s="216" t="s">
        <v>310</v>
      </c>
      <c r="D95" s="110"/>
      <c r="E95" s="110"/>
      <c r="F95" s="110"/>
      <c r="G95" s="110"/>
      <c r="H95" s="110"/>
      <c r="I95" s="110"/>
      <c r="J95" s="110"/>
      <c r="K95" s="110"/>
      <c r="L95" s="110"/>
      <c r="M95" s="110"/>
      <c r="N95" s="589"/>
      <c r="O95" s="589"/>
      <c r="P95" s="589"/>
      <c r="Q95" s="590"/>
      <c r="R95" s="110"/>
      <c r="S95" s="110"/>
      <c r="T95" s="110"/>
      <c r="U95" s="110"/>
      <c r="V95" s="110"/>
      <c r="W95" s="110"/>
      <c r="X95" s="110"/>
    </row>
    <row r="96" spans="1:30" ht="13.5" thickTop="1" thickBot="1">
      <c r="B96" s="417" t="s">
        <v>656</v>
      </c>
      <c r="C96" s="110"/>
      <c r="D96" s="110"/>
      <c r="E96" s="110"/>
      <c r="F96" s="110"/>
      <c r="G96" s="110"/>
      <c r="H96" s="110"/>
      <c r="I96" s="110"/>
      <c r="J96" s="110"/>
      <c r="K96" s="110"/>
      <c r="L96" s="110"/>
      <c r="M96" s="110"/>
      <c r="N96" s="110"/>
      <c r="O96" s="110"/>
      <c r="P96" s="110"/>
      <c r="Q96" s="110"/>
      <c r="R96" s="110"/>
      <c r="S96" s="110"/>
      <c r="T96" s="110"/>
      <c r="U96" s="110"/>
      <c r="V96" s="110"/>
      <c r="W96" s="110"/>
      <c r="X96" s="110"/>
    </row>
    <row r="97" spans="2:24" ht="13.5" thickTop="1" thickBot="1">
      <c r="B97" s="110"/>
      <c r="C97" s="323" t="s">
        <v>330</v>
      </c>
      <c r="D97" s="110"/>
      <c r="E97" s="110"/>
      <c r="F97" s="110"/>
      <c r="G97" s="580"/>
      <c r="H97" s="581"/>
      <c r="I97" s="581"/>
      <c r="J97" s="581"/>
      <c r="K97" s="581"/>
      <c r="L97" s="581"/>
      <c r="M97" s="581"/>
      <c r="N97" s="581"/>
      <c r="O97" s="582"/>
      <c r="P97" s="110"/>
      <c r="Q97" s="110"/>
      <c r="R97" s="110"/>
      <c r="S97" s="110"/>
      <c r="T97" s="110"/>
      <c r="U97" s="110"/>
      <c r="V97" s="110"/>
      <c r="W97" s="110"/>
      <c r="X97" s="110"/>
    </row>
    <row r="98" spans="2:24" ht="13" thickTop="1"/>
  </sheetData>
  <sheetProtection password="E903" sheet="1" objects="1" scenarios="1" selectLockedCells="1"/>
  <mergeCells count="216">
    <mergeCell ref="B81:C81"/>
    <mergeCell ref="W66:X66"/>
    <mergeCell ref="B66:V66"/>
    <mergeCell ref="B72:F72"/>
    <mergeCell ref="G74:N74"/>
    <mergeCell ref="G73:N73"/>
    <mergeCell ref="B73:F73"/>
    <mergeCell ref="B77:C77"/>
    <mergeCell ref="R83:T83"/>
    <mergeCell ref="R80:T80"/>
    <mergeCell ref="P83:Q83"/>
    <mergeCell ref="F77:J77"/>
    <mergeCell ref="D80:E80"/>
    <mergeCell ref="B79:C79"/>
    <mergeCell ref="D79:E79"/>
    <mergeCell ref="B80:C80"/>
    <mergeCell ref="B69:F69"/>
    <mergeCell ref="G69:N69"/>
    <mergeCell ref="G70:N70"/>
    <mergeCell ref="K79:O79"/>
    <mergeCell ref="K80:O80"/>
    <mergeCell ref="R78:T78"/>
    <mergeCell ref="R79:T79"/>
    <mergeCell ref="K78:O78"/>
    <mergeCell ref="G97:O97"/>
    <mergeCell ref="R76:U76"/>
    <mergeCell ref="P80:Q80"/>
    <mergeCell ref="F79:J79"/>
    <mergeCell ref="F80:J80"/>
    <mergeCell ref="P79:Q79"/>
    <mergeCell ref="P77:Q77"/>
    <mergeCell ref="P78:Q78"/>
    <mergeCell ref="K83:O83"/>
    <mergeCell ref="F82:J82"/>
    <mergeCell ref="N95:Q95"/>
    <mergeCell ref="B86:X87"/>
    <mergeCell ref="B83:C83"/>
    <mergeCell ref="D83:E83"/>
    <mergeCell ref="F83:J83"/>
    <mergeCell ref="B82:C82"/>
    <mergeCell ref="D81:E81"/>
    <mergeCell ref="K77:O77"/>
    <mergeCell ref="K81:O81"/>
    <mergeCell ref="K82:O82"/>
    <mergeCell ref="R81:T81"/>
    <mergeCell ref="F78:J78"/>
    <mergeCell ref="D78:E78"/>
    <mergeCell ref="V76:X76"/>
    <mergeCell ref="A1:X1"/>
    <mergeCell ref="A2:X2"/>
    <mergeCell ref="M4:X4"/>
    <mergeCell ref="S3:X3"/>
    <mergeCell ref="P8:S8"/>
    <mergeCell ref="P10:S10"/>
    <mergeCell ref="P9:S9"/>
    <mergeCell ref="T8:X8"/>
    <mergeCell ref="D5:G5"/>
    <mergeCell ref="T9:X9"/>
    <mergeCell ref="T10:X10"/>
    <mergeCell ref="B8:F8"/>
    <mergeCell ref="G8:N8"/>
    <mergeCell ref="B9:F9"/>
    <mergeCell ref="G9:N9"/>
    <mergeCell ref="B10:F10"/>
    <mergeCell ref="G10:N10"/>
    <mergeCell ref="V47:X47"/>
    <mergeCell ref="V48:X48"/>
    <mergeCell ref="Q48:T48"/>
    <mergeCell ref="Q47:T47"/>
    <mergeCell ref="G48:J48"/>
    <mergeCell ref="G47:J47"/>
    <mergeCell ref="G30:N30"/>
    <mergeCell ref="G41:J41"/>
    <mergeCell ref="Q42:T42"/>
    <mergeCell ref="V46:X46"/>
    <mergeCell ref="Q46:T46"/>
    <mergeCell ref="G11:N11"/>
    <mergeCell ref="T13:X13"/>
    <mergeCell ref="B16:F16"/>
    <mergeCell ref="T12:X12"/>
    <mergeCell ref="T11:X11"/>
    <mergeCell ref="G15:N15"/>
    <mergeCell ref="G16:N16"/>
    <mergeCell ref="P16:X16"/>
    <mergeCell ref="B11:F11"/>
    <mergeCell ref="T14:X14"/>
    <mergeCell ref="P12:S12"/>
    <mergeCell ref="P14:S14"/>
    <mergeCell ref="P13:S13"/>
    <mergeCell ref="P11:S11"/>
    <mergeCell ref="P15:S15"/>
    <mergeCell ref="B12:F12"/>
    <mergeCell ref="G12:N12"/>
    <mergeCell ref="B13:F13"/>
    <mergeCell ref="B14:F14"/>
    <mergeCell ref="G22:N22"/>
    <mergeCell ref="G20:N20"/>
    <mergeCell ref="B22:F22"/>
    <mergeCell ref="G13:N13"/>
    <mergeCell ref="B21:F21"/>
    <mergeCell ref="G14:N14"/>
    <mergeCell ref="B20:F20"/>
    <mergeCell ref="G21:N21"/>
    <mergeCell ref="T17:X17"/>
    <mergeCell ref="G27:N27"/>
    <mergeCell ref="B24:F24"/>
    <mergeCell ref="P17:S17"/>
    <mergeCell ref="A18:X18"/>
    <mergeCell ref="B15:F15"/>
    <mergeCell ref="B28:F28"/>
    <mergeCell ref="B30:F30"/>
    <mergeCell ref="V38:X38"/>
    <mergeCell ref="A32:X32"/>
    <mergeCell ref="I37:J37"/>
    <mergeCell ref="B29:F29"/>
    <mergeCell ref="B25:F25"/>
    <mergeCell ref="G25:N25"/>
    <mergeCell ref="G26:N26"/>
    <mergeCell ref="B26:F26"/>
    <mergeCell ref="B27:F27"/>
    <mergeCell ref="B37:H37"/>
    <mergeCell ref="G28:N28"/>
    <mergeCell ref="B23:F23"/>
    <mergeCell ref="G23:N23"/>
    <mergeCell ref="T15:X15"/>
    <mergeCell ref="G24:N24"/>
    <mergeCell ref="G34:X34"/>
    <mergeCell ref="B31:F31"/>
    <mergeCell ref="G29:N29"/>
    <mergeCell ref="B34:F34"/>
    <mergeCell ref="B38:H38"/>
    <mergeCell ref="G35:X35"/>
    <mergeCell ref="B35:F35"/>
    <mergeCell ref="G40:J40"/>
    <mergeCell ref="B36:F36"/>
    <mergeCell ref="O36:X36"/>
    <mergeCell ref="K36:N36"/>
    <mergeCell ref="I38:J38"/>
    <mergeCell ref="K37:U37"/>
    <mergeCell ref="V37:X37"/>
    <mergeCell ref="G36:J36"/>
    <mergeCell ref="Q40:T40"/>
    <mergeCell ref="L40:O40"/>
    <mergeCell ref="G31:N31"/>
    <mergeCell ref="L46:O46"/>
    <mergeCell ref="G45:J45"/>
    <mergeCell ref="B46:E46"/>
    <mergeCell ref="B47:E47"/>
    <mergeCell ref="G44:J44"/>
    <mergeCell ref="L44:O44"/>
    <mergeCell ref="L47:O47"/>
    <mergeCell ref="L45:O45"/>
    <mergeCell ref="G46:J46"/>
    <mergeCell ref="B43:E43"/>
    <mergeCell ref="B45:E45"/>
    <mergeCell ref="B44:E44"/>
    <mergeCell ref="G42:J42"/>
    <mergeCell ref="B40:E40"/>
    <mergeCell ref="V40:X40"/>
    <mergeCell ref="L42:O42"/>
    <mergeCell ref="B41:E41"/>
    <mergeCell ref="B42:E42"/>
    <mergeCell ref="Q41:T41"/>
    <mergeCell ref="V44:X44"/>
    <mergeCell ref="V45:X45"/>
    <mergeCell ref="V41:X41"/>
    <mergeCell ref="V42:X42"/>
    <mergeCell ref="Q44:T44"/>
    <mergeCell ref="Q45:T45"/>
    <mergeCell ref="Q43:T43"/>
    <mergeCell ref="V43:X43"/>
    <mergeCell ref="G43:J43"/>
    <mergeCell ref="L41:O41"/>
    <mergeCell ref="L43:O43"/>
    <mergeCell ref="D82:E82"/>
    <mergeCell ref="W65:X65"/>
    <mergeCell ref="N56:O56"/>
    <mergeCell ref="B56:E56"/>
    <mergeCell ref="L53:M53"/>
    <mergeCell ref="G56:J56"/>
    <mergeCell ref="Q50:T50"/>
    <mergeCell ref="Q51:T51"/>
    <mergeCell ref="Q49:T49"/>
    <mergeCell ref="G49:J49"/>
    <mergeCell ref="L49:O49"/>
    <mergeCell ref="B65:V65"/>
    <mergeCell ref="B51:E51"/>
    <mergeCell ref="A58:X58"/>
    <mergeCell ref="A59:X59"/>
    <mergeCell ref="R82:T82"/>
    <mergeCell ref="P82:Q82"/>
    <mergeCell ref="P81:Q81"/>
    <mergeCell ref="F81:J81"/>
    <mergeCell ref="S60:X60"/>
    <mergeCell ref="B49:E49"/>
    <mergeCell ref="L56:M56"/>
    <mergeCell ref="V51:X51"/>
    <mergeCell ref="V49:X49"/>
    <mergeCell ref="R77:T77"/>
    <mergeCell ref="D77:E77"/>
    <mergeCell ref="B70:F70"/>
    <mergeCell ref="B71:F71"/>
    <mergeCell ref="G71:N71"/>
    <mergeCell ref="G72:N72"/>
    <mergeCell ref="B74:F74"/>
    <mergeCell ref="B78:C78"/>
    <mergeCell ref="B48:E48"/>
    <mergeCell ref="L48:O48"/>
    <mergeCell ref="D62:G62"/>
    <mergeCell ref="M61:X61"/>
    <mergeCell ref="B50:E50"/>
    <mergeCell ref="V50:X50"/>
    <mergeCell ref="L50:O50"/>
    <mergeCell ref="L51:O51"/>
    <mergeCell ref="G50:J50"/>
    <mergeCell ref="G51:J51"/>
  </mergeCells>
  <phoneticPr fontId="13" type="noConversion"/>
  <dataValidations disablePrompts="1" count="3">
    <dataValidation type="list" allowBlank="1" showInputMessage="1" showErrorMessage="1" sqref="J39" xr:uid="{00000000-0002-0000-0100-000000000000}">
      <formula1>"Yes, No"</formula1>
    </dataValidation>
    <dataValidation type="textLength" allowBlank="1" showInputMessage="1" showErrorMessage="1" sqref="G35:X35" xr:uid="{00000000-0002-0000-0100-000001000000}">
      <formula1>0</formula1>
      <formula2>31</formula2>
    </dataValidation>
    <dataValidation allowBlank="1" showInputMessage="1" showErrorMessage="1" promptTitle="B.E.S.T." prompt="- All sites in Customer Enterprise must participate._x000a_- ICP VoIP Feature Package required." sqref="I38:J38" xr:uid="{00000000-0002-0000-0100-000002000000}"/>
  </dataValidations>
  <printOptions horizontalCentered="1"/>
  <pageMargins left="0.43307086614173201" right="0.35433070866141703" top="0.82677165354330695" bottom="0.90551181102362199" header="0.31496062992126" footer="0.511811023622047"/>
  <pageSetup paperSize="9" scale="86" fitToHeight="2" orientation="portrait" r:id="rId1"/>
  <headerFooter alignWithMargins="0">
    <oddFooter>&amp;L&amp;8SIF Version 7.5; Status: January 2014
Printed: &amp;D, &amp;T Local Time&amp;R&amp;8&amp;A
Page &amp;P of &amp;N</oddFooter>
  </headerFooter>
  <rowBreaks count="1" manualBreakCount="1">
    <brk id="57" max="23" man="1"/>
  </rowBreaks>
  <ignoredErrors>
    <ignoredError sqref="M61"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USERS1">
    <pageSetUpPr fitToPage="1"/>
  </sheetPr>
  <dimension ref="A1:CB477"/>
  <sheetViews>
    <sheetView view="pageLayout" topLeftCell="BP49" zoomScaleNormal="100" zoomScaleSheetLayoutView="65" workbookViewId="0">
      <selection activeCell="CA13" sqref="CA13"/>
    </sheetView>
  </sheetViews>
  <sheetFormatPr defaultRowHeight="15" customHeight="1"/>
  <cols>
    <col min="1" max="1" width="4.1796875" customWidth="1"/>
    <col min="2" max="2" width="4.54296875" customWidth="1"/>
    <col min="3" max="3" width="4.81640625" customWidth="1"/>
    <col min="4" max="4" width="4.7265625" customWidth="1"/>
    <col min="5" max="25" width="4.1796875" customWidth="1"/>
    <col min="26" max="26" width="4.453125" customWidth="1"/>
    <col min="27" max="28" width="4.1796875" customWidth="1"/>
    <col min="29" max="29" width="4.54296875" customWidth="1"/>
    <col min="30" max="30" width="5" customWidth="1"/>
    <col min="31" max="31" width="4.7265625" customWidth="1"/>
    <col min="32" max="32" width="4.1796875" customWidth="1"/>
    <col min="33" max="33" width="4.54296875" customWidth="1"/>
    <col min="34" max="34" width="4.7265625" customWidth="1"/>
    <col min="35" max="35" width="4.1796875" customWidth="1"/>
    <col min="36" max="36" width="4.453125" customWidth="1"/>
    <col min="37" max="37" width="4.1796875" customWidth="1"/>
    <col min="38" max="38" width="4.453125" customWidth="1"/>
    <col min="39" max="40" width="4.1796875" customWidth="1"/>
    <col min="41" max="41" width="4.7265625" customWidth="1"/>
    <col min="42" max="42" width="4.81640625" customWidth="1"/>
    <col min="43" max="53" width="4.1796875" customWidth="1"/>
    <col min="54" max="54" width="5.26953125" customWidth="1"/>
    <col min="55" max="55" width="5.453125" customWidth="1"/>
    <col min="56" max="56" width="5.54296875" customWidth="1"/>
    <col min="57" max="61" width="4.1796875" customWidth="1"/>
    <col min="62" max="63" width="4" customWidth="1"/>
    <col min="64" max="64" width="3.81640625" customWidth="1"/>
    <col min="65" max="65" width="4.26953125" customWidth="1"/>
    <col min="66" max="66" width="4.1796875" customWidth="1"/>
    <col min="67" max="67" width="4.7265625" customWidth="1"/>
    <col min="68" max="68" width="3.81640625" customWidth="1"/>
    <col min="69" max="69" width="3.453125" customWidth="1"/>
  </cols>
  <sheetData>
    <row r="1" spans="1:80" ht="30" customHeight="1">
      <c r="A1" s="521" t="s">
        <v>590</v>
      </c>
      <c r="B1" s="521"/>
      <c r="C1" s="521"/>
      <c r="D1" s="521"/>
      <c r="E1" s="521"/>
      <c r="F1" s="521"/>
      <c r="G1" s="521"/>
      <c r="H1" s="521"/>
      <c r="I1" s="521"/>
      <c r="J1" s="521"/>
      <c r="K1" s="521"/>
      <c r="L1" s="521"/>
      <c r="M1" s="521"/>
      <c r="N1" s="521"/>
      <c r="O1" s="521"/>
      <c r="P1" s="521"/>
      <c r="Q1" s="521"/>
      <c r="R1" s="521"/>
      <c r="S1" s="521"/>
      <c r="T1" s="521"/>
      <c r="AC1" s="653"/>
      <c r="AD1" s="653"/>
      <c r="AE1" s="653"/>
    </row>
    <row r="2" spans="1:80" ht="30" customHeight="1">
      <c r="A2" s="521" t="s">
        <v>396</v>
      </c>
      <c r="B2" s="521"/>
      <c r="C2" s="521"/>
      <c r="D2" s="521"/>
      <c r="E2" s="521"/>
      <c r="F2" s="521"/>
      <c r="G2" s="521"/>
      <c r="H2" s="521"/>
      <c r="I2" s="521"/>
      <c r="J2" s="521"/>
      <c r="K2" s="521"/>
      <c r="L2" s="521"/>
      <c r="M2" s="521"/>
      <c r="N2" s="521"/>
      <c r="O2" s="521"/>
      <c r="P2" s="521"/>
      <c r="Q2" s="521"/>
      <c r="R2" s="521"/>
      <c r="S2" s="521"/>
      <c r="T2" s="521"/>
      <c r="U2" s="85"/>
      <c r="V2" s="85"/>
      <c r="W2" s="85"/>
      <c r="X2" s="85"/>
      <c r="AC2" s="654"/>
      <c r="AD2" s="654"/>
      <c r="AE2" s="654"/>
    </row>
    <row r="3" spans="1:80" ht="15" customHeight="1" thickBot="1">
      <c r="A3" s="5" t="s">
        <v>229</v>
      </c>
      <c r="B3" s="5"/>
      <c r="C3" s="5"/>
      <c r="D3" s="5"/>
      <c r="E3" s="5"/>
      <c r="F3" s="162" t="e">
        <f ca="1">sheetindex("USERS",A1)</f>
        <v>#NAME?</v>
      </c>
      <c r="G3" s="5" t="s">
        <v>230</v>
      </c>
      <c r="I3" s="5"/>
      <c r="J3" s="5"/>
      <c r="K3" s="5"/>
      <c r="L3" s="5"/>
      <c r="M3" s="5"/>
      <c r="N3" s="5"/>
      <c r="P3" s="645" t="s">
        <v>564</v>
      </c>
      <c r="Q3" s="645"/>
      <c r="R3" s="645"/>
      <c r="S3" s="645"/>
      <c r="T3" s="644" t="str">
        <f>T(CommonToAllSites!$S$3)</f>
        <v>='Common to all Sites - SALES'!S3:X3</v>
      </c>
      <c r="U3" s="644"/>
      <c r="V3" s="644"/>
      <c r="W3" s="644"/>
      <c r="X3" s="644"/>
      <c r="Y3" s="644"/>
      <c r="AC3" s="654"/>
      <c r="AD3" s="654"/>
      <c r="AE3" s="654"/>
    </row>
    <row r="4" spans="1:80" ht="15" customHeight="1" thickBot="1">
      <c r="A4" s="646" t="str">
        <f>CommonToAllSites!$L$4</f>
        <v>Main Customer Name Europe, Main Customer Number, Country</v>
      </c>
      <c r="B4" s="646"/>
      <c r="C4" s="646"/>
      <c r="D4" s="646"/>
      <c r="E4" s="646"/>
      <c r="F4" s="646"/>
      <c r="G4" s="646"/>
      <c r="H4" s="646"/>
      <c r="I4" s="646"/>
      <c r="J4" s="646"/>
      <c r="K4" s="646"/>
      <c r="L4" s="646"/>
      <c r="M4" s="647"/>
      <c r="N4" s="642" t="e">
        <f>T(CommonToAllSites!$M$4)</f>
        <v>#REF!</v>
      </c>
      <c r="O4" s="643"/>
      <c r="P4" s="643"/>
      <c r="Q4" s="643"/>
      <c r="R4" s="643"/>
      <c r="S4" s="643"/>
      <c r="T4" s="643"/>
      <c r="U4" s="643"/>
      <c r="V4" s="643"/>
      <c r="W4" s="643"/>
      <c r="X4" s="643"/>
      <c r="Y4" s="643"/>
      <c r="AC4" s="654"/>
      <c r="AD4" s="654"/>
      <c r="AE4" s="654"/>
    </row>
    <row r="5" spans="1:80" ht="15" customHeight="1" thickTop="1" thickBot="1">
      <c r="A5" s="10" t="s">
        <v>402</v>
      </c>
      <c r="B5" s="1"/>
      <c r="C5" s="1"/>
      <c r="D5" s="504"/>
      <c r="E5" s="505"/>
      <c r="F5" s="505"/>
      <c r="G5" s="506"/>
      <c r="H5" s="10" t="s">
        <v>403</v>
      </c>
      <c r="I5" s="11"/>
      <c r="J5" s="12"/>
      <c r="K5" s="11"/>
      <c r="L5" s="45"/>
      <c r="AC5" s="655"/>
      <c r="AD5" s="655"/>
      <c r="AE5" s="655"/>
    </row>
    <row r="6" spans="1:80" ht="15" customHeight="1" thickTop="1" thickBot="1">
      <c r="A6" s="10"/>
      <c r="B6" s="1"/>
      <c r="C6" s="1"/>
      <c r="D6" s="1"/>
      <c r="E6" s="1"/>
      <c r="F6" s="1"/>
      <c r="G6" s="11"/>
      <c r="H6" s="11"/>
      <c r="I6" s="11"/>
      <c r="J6" s="12"/>
      <c r="K6" s="11"/>
      <c r="L6" s="13"/>
      <c r="M6" s="14"/>
      <c r="N6" s="14"/>
      <c r="O6" s="14"/>
      <c r="P6" s="14"/>
      <c r="Q6" s="14"/>
      <c r="R6" s="14"/>
      <c r="S6" s="15"/>
      <c r="T6" s="15"/>
      <c r="U6" s="15"/>
      <c r="V6" s="15"/>
      <c r="W6" s="15"/>
      <c r="X6" s="15"/>
      <c r="AC6" s="663"/>
      <c r="AD6" s="663"/>
      <c r="AE6" s="663"/>
    </row>
    <row r="7" spans="1:80" ht="20.149999999999999" customHeight="1" thickBot="1">
      <c r="A7" s="16">
        <v>1</v>
      </c>
      <c r="B7" s="17" t="s">
        <v>578</v>
      </c>
      <c r="C7" s="35"/>
      <c r="D7" s="35"/>
      <c r="E7" s="35"/>
      <c r="F7" s="35"/>
      <c r="G7" s="35"/>
      <c r="H7" s="35"/>
      <c r="I7" s="35"/>
      <c r="J7" s="35"/>
      <c r="K7" s="35"/>
      <c r="L7" s="35"/>
      <c r="M7" s="35"/>
      <c r="N7" s="35"/>
      <c r="O7" s="35"/>
      <c r="P7" s="35"/>
      <c r="Q7" s="184" t="s">
        <v>490</v>
      </c>
      <c r="R7" s="185"/>
      <c r="S7" s="185"/>
      <c r="T7" s="185"/>
      <c r="U7" s="185"/>
      <c r="V7" s="185"/>
      <c r="W7" s="185"/>
      <c r="X7" s="185"/>
      <c r="Y7" s="185"/>
      <c r="Z7" s="35"/>
      <c r="AA7" s="35"/>
      <c r="AB7" s="35"/>
      <c r="AC7" s="664"/>
      <c r="AD7" s="664"/>
      <c r="AE7" s="664"/>
      <c r="AF7" s="35"/>
      <c r="AG7" s="35"/>
      <c r="AH7" s="35"/>
      <c r="AI7" s="35"/>
      <c r="AJ7" s="35"/>
      <c r="AK7" s="35"/>
      <c r="AL7" s="35"/>
      <c r="AM7" s="35"/>
      <c r="AN7" s="35"/>
      <c r="AO7" s="35"/>
      <c r="AP7" s="35"/>
      <c r="AQ7" s="35"/>
      <c r="AR7" s="35"/>
      <c r="AS7" s="44"/>
      <c r="AT7" s="35"/>
      <c r="AU7" s="35"/>
      <c r="AV7" s="35"/>
      <c r="AW7" s="35"/>
      <c r="AX7" s="35"/>
      <c r="AY7" s="44"/>
      <c r="AZ7" s="35"/>
      <c r="BA7" s="35"/>
      <c r="BB7" s="35"/>
      <c r="BC7" s="35"/>
      <c r="BD7" s="35"/>
      <c r="BE7" s="35"/>
      <c r="BF7" s="35"/>
      <c r="BG7" s="35"/>
      <c r="BH7" s="35"/>
      <c r="BI7" s="35"/>
      <c r="BJ7" s="35"/>
      <c r="BK7" s="35"/>
      <c r="BL7" s="35"/>
      <c r="BM7" s="35"/>
      <c r="BN7" s="35"/>
      <c r="BO7" s="35"/>
    </row>
    <row r="8" spans="1:80" s="34" customFormat="1" ht="15" customHeight="1" thickTop="1" thickBot="1">
      <c r="A8" s="69"/>
      <c r="B8" s="659"/>
      <c r="C8" s="660"/>
      <c r="D8" s="660"/>
      <c r="E8" s="660"/>
      <c r="F8" s="660"/>
      <c r="G8" s="661"/>
      <c r="H8" s="661"/>
      <c r="I8" s="661"/>
      <c r="J8" s="661"/>
      <c r="K8" s="661"/>
      <c r="L8" s="661"/>
      <c r="M8" s="661"/>
      <c r="N8" s="661"/>
      <c r="O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Q8"/>
    </row>
    <row r="9" spans="1:80" s="36" customFormat="1" ht="45" customHeight="1" thickTop="1" thickBot="1">
      <c r="B9" s="166" t="s">
        <v>484</v>
      </c>
      <c r="C9" s="636" t="s">
        <v>502</v>
      </c>
      <c r="D9" s="637"/>
      <c r="E9" s="637"/>
      <c r="F9" s="638"/>
      <c r="G9" s="636" t="s">
        <v>533</v>
      </c>
      <c r="H9" s="637"/>
      <c r="I9" s="637"/>
      <c r="J9" s="638"/>
      <c r="K9" s="636" t="s">
        <v>501</v>
      </c>
      <c r="L9" s="637"/>
      <c r="M9" s="638"/>
      <c r="N9" s="636" t="s">
        <v>430</v>
      </c>
      <c r="O9" s="637"/>
      <c r="P9" s="638"/>
      <c r="Q9" s="636" t="s">
        <v>384</v>
      </c>
      <c r="R9" s="638"/>
      <c r="S9" s="636" t="s">
        <v>471</v>
      </c>
      <c r="T9" s="637"/>
      <c r="U9" s="637"/>
      <c r="V9" s="637"/>
      <c r="W9" s="638"/>
      <c r="X9" s="636" t="s">
        <v>483</v>
      </c>
      <c r="Y9" s="638"/>
      <c r="Z9" s="636" t="s">
        <v>215</v>
      </c>
      <c r="AA9" s="637"/>
      <c r="AB9" s="638"/>
      <c r="AC9" s="636" t="s">
        <v>214</v>
      </c>
      <c r="AD9" s="638"/>
      <c r="AE9" s="636" t="s">
        <v>382</v>
      </c>
      <c r="AF9" s="637"/>
      <c r="AG9" s="638"/>
      <c r="AH9" s="636" t="s">
        <v>554</v>
      </c>
      <c r="AI9" s="638"/>
      <c r="AJ9" s="636" t="s">
        <v>383</v>
      </c>
      <c r="AK9" s="638"/>
      <c r="AL9" s="636" t="s">
        <v>336</v>
      </c>
      <c r="AM9" s="638"/>
      <c r="AN9" s="636" t="s">
        <v>535</v>
      </c>
      <c r="AO9" s="637"/>
      <c r="AP9" s="638"/>
      <c r="AQ9" s="636" t="s">
        <v>536</v>
      </c>
      <c r="AR9" s="637"/>
      <c r="AS9" s="638"/>
      <c r="AT9" s="636" t="s">
        <v>440</v>
      </c>
      <c r="AU9" s="638"/>
      <c r="AV9" s="636" t="s">
        <v>385</v>
      </c>
      <c r="AW9" s="638"/>
      <c r="AX9" s="636" t="s">
        <v>365</v>
      </c>
      <c r="AY9" s="637"/>
      <c r="AZ9" s="638"/>
      <c r="BA9" s="656" t="s">
        <v>541</v>
      </c>
      <c r="BB9" s="641"/>
      <c r="BC9" s="641"/>
      <c r="BD9" s="641" t="s">
        <v>453</v>
      </c>
      <c r="BE9" s="641"/>
      <c r="BF9" s="641"/>
      <c r="BG9" s="641" t="s">
        <v>364</v>
      </c>
      <c r="BH9" s="641"/>
      <c r="BI9" s="641"/>
      <c r="BJ9" s="641" t="s">
        <v>579</v>
      </c>
      <c r="BK9" s="641"/>
      <c r="BL9" s="658"/>
      <c r="BM9" s="636" t="s">
        <v>567</v>
      </c>
      <c r="BN9" s="637"/>
      <c r="BO9" s="638"/>
      <c r="BP9"/>
      <c r="BQ9"/>
      <c r="BR9"/>
      <c r="BS9"/>
      <c r="BT9"/>
      <c r="BU9"/>
      <c r="BV9"/>
      <c r="BW9"/>
      <c r="BX9"/>
      <c r="BY9"/>
      <c r="BZ9"/>
      <c r="CA9"/>
      <c r="CB9"/>
    </row>
    <row r="10" spans="1:80" s="33" customFormat="1" ht="15" customHeight="1" thickTop="1" thickBot="1">
      <c r="B10" s="182">
        <f ca="1">N(OFFSET(C10,-1,-1,1,1))+1</f>
        <v>1</v>
      </c>
      <c r="C10" s="648"/>
      <c r="D10" s="649"/>
      <c r="E10" s="649"/>
      <c r="F10" s="649"/>
      <c r="G10" s="649"/>
      <c r="H10" s="649"/>
      <c r="I10" s="649"/>
      <c r="J10" s="649"/>
      <c r="K10" s="649"/>
      <c r="L10" s="649"/>
      <c r="M10" s="649"/>
      <c r="N10" s="649"/>
      <c r="O10" s="649"/>
      <c r="P10" s="649"/>
      <c r="Q10" s="662"/>
      <c r="R10" s="662"/>
      <c r="S10" s="652"/>
      <c r="T10" s="629"/>
      <c r="U10" s="629"/>
      <c r="V10" s="629"/>
      <c r="W10" s="629"/>
      <c r="X10" s="629"/>
      <c r="Y10" s="629"/>
      <c r="Z10" s="629"/>
      <c r="AA10" s="629"/>
      <c r="AB10" s="629"/>
      <c r="AC10" s="630" t="e">
        <f ca="1">T(INDIRECT(CONCATENATE("SIF_Site",$F$3,"!G9"))&amp;AN10)</f>
        <v>#NAME?</v>
      </c>
      <c r="AD10" s="631"/>
      <c r="AE10" s="632" t="s">
        <v>657</v>
      </c>
      <c r="AF10" s="632"/>
      <c r="AG10" s="632"/>
      <c r="AH10" s="629"/>
      <c r="AI10" s="629"/>
      <c r="AJ10" s="657">
        <f>K10</f>
        <v>0</v>
      </c>
      <c r="AK10" s="657"/>
      <c r="AL10" s="629"/>
      <c r="AM10" s="629"/>
      <c r="AN10" s="628" t="e">
        <f ca="1">T(INDIRECT(CONCATENATE("SIF_Site", $F$3, "!J120"))&amp;SIF_Site1Users!AL10)</f>
        <v>#NAME?</v>
      </c>
      <c r="AO10" s="628"/>
      <c r="AP10" s="628"/>
      <c r="AQ10" s="629"/>
      <c r="AR10" s="629"/>
      <c r="AS10" s="629"/>
      <c r="AT10" s="629" t="s">
        <v>462</v>
      </c>
      <c r="AU10" s="629"/>
      <c r="AV10" s="629"/>
      <c r="AW10" s="629"/>
      <c r="AX10" s="629" t="s">
        <v>431</v>
      </c>
      <c r="AY10" s="629"/>
      <c r="AZ10" s="629"/>
      <c r="BA10" s="625" t="str">
        <f>IF($AV10="Static",IF($AX10="Yes","___.___.___.__","VzB supplies"),IF(AV10="Dynamic","Not applicable",""))</f>
        <v/>
      </c>
      <c r="BB10" s="625"/>
      <c r="BC10" s="625"/>
      <c r="BD10" s="625" t="str">
        <f t="shared" ref="BD10:BD73" si="0">IF($AV10="Static","Not applicable","Yes/No")</f>
        <v>Yes/No</v>
      </c>
      <c r="BE10" s="625"/>
      <c r="BF10" s="625"/>
      <c r="BG10" s="625" t="str">
        <f t="shared" ref="BG10:BG73" si="1">IF($AV10="Static","Not applicable","Yes/No")</f>
        <v>Yes/No</v>
      </c>
      <c r="BH10" s="625"/>
      <c r="BI10" s="625"/>
      <c r="BJ10" s="625" t="str">
        <f>IF(AX10="Yes/No","",IF($AX10="Yes","___.___.___.__",IF($AX10="Yes(Special)","___.___.___.__","VzB supplies")))</f>
        <v/>
      </c>
      <c r="BK10" s="625"/>
      <c r="BL10" s="626"/>
      <c r="BM10" s="639" t="s">
        <v>566</v>
      </c>
      <c r="BN10" s="640"/>
      <c r="BO10" s="640"/>
      <c r="BP10"/>
      <c r="BQ10"/>
      <c r="BR10"/>
      <c r="BS10"/>
      <c r="BT10"/>
      <c r="BU10"/>
      <c r="BV10"/>
      <c r="BW10"/>
      <c r="BX10"/>
      <c r="BY10"/>
    </row>
    <row r="11" spans="1:80" s="33" customFormat="1" ht="15" customHeight="1" thickTop="1" thickBot="1">
      <c r="B11" s="182">
        <f t="shared" ref="B11:B74" ca="1" si="2">N(OFFSET(C11,-1,-1,1,1))+1</f>
        <v>2</v>
      </c>
      <c r="C11" s="648"/>
      <c r="D11" s="649"/>
      <c r="E11" s="649"/>
      <c r="F11" s="649"/>
      <c r="G11" s="649"/>
      <c r="H11" s="649"/>
      <c r="I11" s="649"/>
      <c r="J11" s="649"/>
      <c r="K11" s="650"/>
      <c r="L11" s="650"/>
      <c r="M11" s="650"/>
      <c r="N11" s="650"/>
      <c r="O11" s="650"/>
      <c r="P11" s="650"/>
      <c r="Q11" s="651"/>
      <c r="R11" s="651"/>
      <c r="S11" s="625"/>
      <c r="T11" s="625"/>
      <c r="U11" s="625"/>
      <c r="V11" s="625"/>
      <c r="W11" s="625"/>
      <c r="X11" s="625"/>
      <c r="Y11" s="625"/>
      <c r="Z11" s="629"/>
      <c r="AA11" s="629"/>
      <c r="AB11" s="629"/>
      <c r="AC11" s="630" t="e">
        <f t="shared" ref="AC11:AC74" ca="1" si="3">T(INDIRECT(CONCATENATE("SIF_Site",$F$3,"!G9"))&amp;AN11)</f>
        <v>#NAME?</v>
      </c>
      <c r="AD11" s="631"/>
      <c r="AE11" s="632" t="s">
        <v>657</v>
      </c>
      <c r="AF11" s="632"/>
      <c r="AG11" s="632"/>
      <c r="AH11" s="625"/>
      <c r="AI11" s="625"/>
      <c r="AJ11" s="627">
        <f>K11</f>
        <v>0</v>
      </c>
      <c r="AK11" s="627"/>
      <c r="AL11" s="625"/>
      <c r="AM11" s="625"/>
      <c r="AN11" s="628" t="e">
        <f ca="1">T(INDIRECT(CONCATENATE("SIF_Site", $F$3, "!J120"))&amp;SIF_Site1Users!AL11)</f>
        <v>#NAME?</v>
      </c>
      <c r="AO11" s="628"/>
      <c r="AP11" s="628"/>
      <c r="AQ11" s="625"/>
      <c r="AR11" s="625"/>
      <c r="AS11" s="625"/>
      <c r="AT11" s="625" t="s">
        <v>462</v>
      </c>
      <c r="AU11" s="625"/>
      <c r="AV11" s="625"/>
      <c r="AW11" s="625"/>
      <c r="AX11" s="625" t="s">
        <v>431</v>
      </c>
      <c r="AY11" s="625"/>
      <c r="AZ11" s="625"/>
      <c r="BA11" s="625" t="str">
        <f t="shared" ref="BA11:BA74" si="4">IF($AV11="Static",IF($AX11="Yes","___.___.___.__","VzB supplies"),IF(AV11="Dynamic","Not applicable",""))</f>
        <v/>
      </c>
      <c r="BB11" s="625"/>
      <c r="BC11" s="625"/>
      <c r="BD11" s="625" t="str">
        <f t="shared" si="0"/>
        <v>Yes/No</v>
      </c>
      <c r="BE11" s="625"/>
      <c r="BF11" s="625"/>
      <c r="BG11" s="625" t="str">
        <f t="shared" si="1"/>
        <v>Yes/No</v>
      </c>
      <c r="BH11" s="625"/>
      <c r="BI11" s="625"/>
      <c r="BJ11" s="625" t="str">
        <f t="shared" ref="BJ11:BJ74" si="5">IF(AX11="Yes/No","",IF($AX11="Yes","___.___.___.__",IF($AX11="Yes(Special)","___.___.___.__","VzB supplies")))</f>
        <v/>
      </c>
      <c r="BK11" s="625"/>
      <c r="BL11" s="626"/>
      <c r="BM11" s="626" t="s">
        <v>566</v>
      </c>
      <c r="BN11" s="635"/>
      <c r="BO11" s="635"/>
      <c r="BP11"/>
      <c r="BQ11"/>
      <c r="BR11"/>
      <c r="BS11"/>
      <c r="BT11"/>
      <c r="BU11"/>
      <c r="BV11"/>
      <c r="BW11"/>
      <c r="BX11"/>
      <c r="BY11"/>
    </row>
    <row r="12" spans="1:80" s="33" customFormat="1" ht="15" customHeight="1" thickTop="1" thickBot="1">
      <c r="B12" s="182">
        <f t="shared" ca="1" si="2"/>
        <v>3</v>
      </c>
      <c r="C12" s="634"/>
      <c r="D12" s="625"/>
      <c r="E12" s="625"/>
      <c r="F12" s="625"/>
      <c r="G12" s="625"/>
      <c r="H12" s="625"/>
      <c r="I12" s="625"/>
      <c r="J12" s="625"/>
      <c r="K12" s="625"/>
      <c r="L12" s="625"/>
      <c r="M12" s="625"/>
      <c r="N12" s="625"/>
      <c r="O12" s="625"/>
      <c r="P12" s="625"/>
      <c r="Q12" s="633"/>
      <c r="R12" s="633"/>
      <c r="S12" s="625"/>
      <c r="T12" s="625"/>
      <c r="U12" s="625"/>
      <c r="V12" s="625"/>
      <c r="W12" s="625"/>
      <c r="X12" s="625"/>
      <c r="Y12" s="625"/>
      <c r="Z12" s="629"/>
      <c r="AA12" s="629"/>
      <c r="AB12" s="629"/>
      <c r="AC12" s="630" t="e">
        <f t="shared" ca="1" si="3"/>
        <v>#NAME?</v>
      </c>
      <c r="AD12" s="631"/>
      <c r="AE12" s="632" t="s">
        <v>657</v>
      </c>
      <c r="AF12" s="632"/>
      <c r="AG12" s="632"/>
      <c r="AH12" s="625"/>
      <c r="AI12" s="625"/>
      <c r="AJ12" s="627">
        <f>K12</f>
        <v>0</v>
      </c>
      <c r="AK12" s="627"/>
      <c r="AL12" s="625"/>
      <c r="AM12" s="625"/>
      <c r="AN12" s="628" t="e">
        <f ca="1">T(INDIRECT(CONCATENATE("SIF_Site", $F$3, "!J120"))&amp;SIF_Site1Users!AL12)</f>
        <v>#NAME?</v>
      </c>
      <c r="AO12" s="628"/>
      <c r="AP12" s="628"/>
      <c r="AQ12" s="625"/>
      <c r="AR12" s="625"/>
      <c r="AS12" s="625"/>
      <c r="AT12" s="625" t="s">
        <v>462</v>
      </c>
      <c r="AU12" s="625"/>
      <c r="AV12" s="625"/>
      <c r="AW12" s="625"/>
      <c r="AX12" s="625" t="s">
        <v>431</v>
      </c>
      <c r="AY12" s="625"/>
      <c r="AZ12" s="625"/>
      <c r="BA12" s="625" t="str">
        <f t="shared" si="4"/>
        <v/>
      </c>
      <c r="BB12" s="625"/>
      <c r="BC12" s="625"/>
      <c r="BD12" s="625" t="str">
        <f t="shared" si="0"/>
        <v>Yes/No</v>
      </c>
      <c r="BE12" s="625"/>
      <c r="BF12" s="625"/>
      <c r="BG12" s="625" t="str">
        <f t="shared" si="1"/>
        <v>Yes/No</v>
      </c>
      <c r="BH12" s="625"/>
      <c r="BI12" s="625"/>
      <c r="BJ12" s="625" t="str">
        <f t="shared" si="5"/>
        <v/>
      </c>
      <c r="BK12" s="625"/>
      <c r="BL12" s="626"/>
      <c r="BM12" s="626" t="s">
        <v>566</v>
      </c>
      <c r="BN12" s="635"/>
      <c r="BO12" s="635"/>
      <c r="BP12"/>
      <c r="BQ12"/>
      <c r="BR12"/>
      <c r="BS12"/>
      <c r="BT12"/>
      <c r="BU12"/>
      <c r="BV12"/>
      <c r="BW12"/>
      <c r="BX12"/>
      <c r="BY12"/>
    </row>
    <row r="13" spans="1:80" s="33" customFormat="1" ht="15" customHeight="1" thickTop="1" thickBot="1">
      <c r="B13" s="182">
        <f t="shared" ca="1" si="2"/>
        <v>4</v>
      </c>
      <c r="C13" s="634"/>
      <c r="D13" s="625"/>
      <c r="E13" s="625"/>
      <c r="F13" s="625"/>
      <c r="G13" s="625"/>
      <c r="H13" s="625"/>
      <c r="I13" s="625"/>
      <c r="J13" s="625"/>
      <c r="K13" s="625"/>
      <c r="L13" s="625"/>
      <c r="M13" s="625"/>
      <c r="N13" s="625"/>
      <c r="O13" s="625"/>
      <c r="P13" s="625"/>
      <c r="Q13" s="633"/>
      <c r="R13" s="633"/>
      <c r="S13" s="625"/>
      <c r="T13" s="625"/>
      <c r="U13" s="625"/>
      <c r="V13" s="625"/>
      <c r="W13" s="625"/>
      <c r="X13" s="625"/>
      <c r="Y13" s="625"/>
      <c r="Z13" s="629"/>
      <c r="AA13" s="629"/>
      <c r="AB13" s="629"/>
      <c r="AC13" s="630" t="e">
        <f t="shared" ca="1" si="3"/>
        <v>#NAME?</v>
      </c>
      <c r="AD13" s="631"/>
      <c r="AE13" s="632" t="s">
        <v>657</v>
      </c>
      <c r="AF13" s="632"/>
      <c r="AG13" s="632"/>
      <c r="AH13" s="625"/>
      <c r="AI13" s="625"/>
      <c r="AJ13" s="627">
        <f>K13</f>
        <v>0</v>
      </c>
      <c r="AK13" s="627"/>
      <c r="AL13" s="625"/>
      <c r="AM13" s="625"/>
      <c r="AN13" s="628" t="e">
        <f ca="1">T(INDIRECT(CONCATENATE("SIF_Site", $F$3, "!J120"))&amp;SIF_Site1Users!AL13)</f>
        <v>#NAME?</v>
      </c>
      <c r="AO13" s="628"/>
      <c r="AP13" s="628"/>
      <c r="AQ13" s="625"/>
      <c r="AR13" s="625"/>
      <c r="AS13" s="625"/>
      <c r="AT13" s="625" t="s">
        <v>462</v>
      </c>
      <c r="AU13" s="625"/>
      <c r="AV13" s="625"/>
      <c r="AW13" s="625"/>
      <c r="AX13" s="625" t="s">
        <v>431</v>
      </c>
      <c r="AY13" s="625"/>
      <c r="AZ13" s="625"/>
      <c r="BA13" s="625" t="str">
        <f t="shared" si="4"/>
        <v/>
      </c>
      <c r="BB13" s="625"/>
      <c r="BC13" s="625"/>
      <c r="BD13" s="625" t="str">
        <f t="shared" si="0"/>
        <v>Yes/No</v>
      </c>
      <c r="BE13" s="625"/>
      <c r="BF13" s="625"/>
      <c r="BG13" s="625" t="str">
        <f t="shared" si="1"/>
        <v>Yes/No</v>
      </c>
      <c r="BH13" s="625"/>
      <c r="BI13" s="625"/>
      <c r="BJ13" s="625" t="str">
        <f t="shared" si="5"/>
        <v/>
      </c>
      <c r="BK13" s="625"/>
      <c r="BL13" s="626"/>
      <c r="BM13" s="626" t="s">
        <v>566</v>
      </c>
      <c r="BN13" s="635"/>
      <c r="BO13" s="635"/>
      <c r="BP13"/>
      <c r="BQ13"/>
      <c r="BR13"/>
      <c r="BS13"/>
      <c r="BT13"/>
      <c r="BU13"/>
      <c r="BV13"/>
      <c r="BW13"/>
      <c r="BX13"/>
      <c r="BY13"/>
    </row>
    <row r="14" spans="1:80" s="33" customFormat="1" ht="15" customHeight="1" thickTop="1" thickBot="1">
      <c r="B14" s="182">
        <f t="shared" ca="1" si="2"/>
        <v>5</v>
      </c>
      <c r="C14" s="634"/>
      <c r="D14" s="625"/>
      <c r="E14" s="625"/>
      <c r="F14" s="625"/>
      <c r="G14" s="625"/>
      <c r="H14" s="625"/>
      <c r="I14" s="625"/>
      <c r="J14" s="625"/>
      <c r="K14" s="625"/>
      <c r="L14" s="625"/>
      <c r="M14" s="625"/>
      <c r="N14" s="625"/>
      <c r="O14" s="625"/>
      <c r="P14" s="625"/>
      <c r="Q14" s="633"/>
      <c r="R14" s="633"/>
      <c r="S14" s="625"/>
      <c r="T14" s="625"/>
      <c r="U14" s="625"/>
      <c r="V14" s="625"/>
      <c r="W14" s="625"/>
      <c r="X14" s="625"/>
      <c r="Y14" s="625"/>
      <c r="Z14" s="629"/>
      <c r="AA14" s="629"/>
      <c r="AB14" s="629"/>
      <c r="AC14" s="630" t="e">
        <f t="shared" ca="1" si="3"/>
        <v>#NAME?</v>
      </c>
      <c r="AD14" s="631"/>
      <c r="AE14" s="632" t="s">
        <v>657</v>
      </c>
      <c r="AF14" s="632"/>
      <c r="AG14" s="632"/>
      <c r="AH14" s="625"/>
      <c r="AI14" s="625"/>
      <c r="AJ14" s="627">
        <f t="shared" ref="AJ14:AJ74" si="6">K14</f>
        <v>0</v>
      </c>
      <c r="AK14" s="627"/>
      <c r="AL14" s="625"/>
      <c r="AM14" s="625"/>
      <c r="AN14" s="628" t="e">
        <f ca="1">T(INDIRECT(CONCATENATE("SIF_Site", $F$3, "!J120"))&amp;SIF_Site1Users!AL14)</f>
        <v>#NAME?</v>
      </c>
      <c r="AO14" s="628"/>
      <c r="AP14" s="628"/>
      <c r="AQ14" s="625"/>
      <c r="AR14" s="625"/>
      <c r="AS14" s="625"/>
      <c r="AT14" s="625" t="s">
        <v>462</v>
      </c>
      <c r="AU14" s="625"/>
      <c r="AV14" s="625"/>
      <c r="AW14" s="625"/>
      <c r="AX14" s="625" t="s">
        <v>431</v>
      </c>
      <c r="AY14" s="625"/>
      <c r="AZ14" s="625"/>
      <c r="BA14" s="625" t="str">
        <f t="shared" si="4"/>
        <v/>
      </c>
      <c r="BB14" s="625"/>
      <c r="BC14" s="625"/>
      <c r="BD14" s="625" t="str">
        <f t="shared" si="0"/>
        <v>Yes/No</v>
      </c>
      <c r="BE14" s="625"/>
      <c r="BF14" s="625"/>
      <c r="BG14" s="625" t="str">
        <f t="shared" si="1"/>
        <v>Yes/No</v>
      </c>
      <c r="BH14" s="625"/>
      <c r="BI14" s="625"/>
      <c r="BJ14" s="625" t="str">
        <f t="shared" si="5"/>
        <v/>
      </c>
      <c r="BK14" s="625"/>
      <c r="BL14" s="626"/>
      <c r="BM14" s="626" t="s">
        <v>566</v>
      </c>
      <c r="BN14" s="635"/>
      <c r="BO14" s="635"/>
      <c r="BP14"/>
      <c r="BQ14"/>
      <c r="BR14"/>
      <c r="BS14"/>
      <c r="BT14"/>
      <c r="BU14"/>
      <c r="BV14"/>
      <c r="BW14"/>
      <c r="BX14"/>
      <c r="BY14"/>
    </row>
    <row r="15" spans="1:80" s="33" customFormat="1" ht="15" customHeight="1" thickTop="1" thickBot="1">
      <c r="B15" s="182">
        <f t="shared" ca="1" si="2"/>
        <v>6</v>
      </c>
      <c r="C15" s="634"/>
      <c r="D15" s="625"/>
      <c r="E15" s="625"/>
      <c r="F15" s="625"/>
      <c r="G15" s="625"/>
      <c r="H15" s="625"/>
      <c r="I15" s="625"/>
      <c r="J15" s="625"/>
      <c r="K15" s="625" t="str">
        <f t="shared" ref="K15:K74" si="7">G15&amp;C15</f>
        <v/>
      </c>
      <c r="L15" s="625"/>
      <c r="M15" s="625"/>
      <c r="N15" s="625"/>
      <c r="O15" s="625"/>
      <c r="P15" s="625"/>
      <c r="Q15" s="633" t="str">
        <f t="shared" ref="Q15:Q74" si="8">K15</f>
        <v/>
      </c>
      <c r="R15" s="633"/>
      <c r="S15" s="625"/>
      <c r="T15" s="625"/>
      <c r="U15" s="625"/>
      <c r="V15" s="625"/>
      <c r="W15" s="625"/>
      <c r="X15" s="625"/>
      <c r="Y15" s="625"/>
      <c r="Z15" s="629"/>
      <c r="AA15" s="629"/>
      <c r="AB15" s="629"/>
      <c r="AC15" s="630" t="e">
        <f t="shared" ca="1" si="3"/>
        <v>#NAME?</v>
      </c>
      <c r="AD15" s="631"/>
      <c r="AE15" s="632" t="s">
        <v>657</v>
      </c>
      <c r="AF15" s="632"/>
      <c r="AG15" s="632"/>
      <c r="AH15" s="625"/>
      <c r="AI15" s="625"/>
      <c r="AJ15" s="627" t="str">
        <f t="shared" si="6"/>
        <v/>
      </c>
      <c r="AK15" s="627"/>
      <c r="AL15" s="625"/>
      <c r="AM15" s="625"/>
      <c r="AN15" s="628" t="e">
        <f ca="1">T(INDIRECT(CONCATENATE("SIF_Site", $F$3, "!J120"))&amp;SIF_Site1Users!AL15)</f>
        <v>#NAME?</v>
      </c>
      <c r="AO15" s="628"/>
      <c r="AP15" s="628"/>
      <c r="AQ15" s="625"/>
      <c r="AR15" s="625"/>
      <c r="AS15" s="625"/>
      <c r="AT15" s="625" t="s">
        <v>462</v>
      </c>
      <c r="AU15" s="625"/>
      <c r="AV15" s="625"/>
      <c r="AW15" s="625"/>
      <c r="AX15" s="625" t="s">
        <v>431</v>
      </c>
      <c r="AY15" s="625"/>
      <c r="AZ15" s="625"/>
      <c r="BA15" s="625" t="str">
        <f t="shared" si="4"/>
        <v/>
      </c>
      <c r="BB15" s="625"/>
      <c r="BC15" s="625"/>
      <c r="BD15" s="625" t="str">
        <f t="shared" si="0"/>
        <v>Yes/No</v>
      </c>
      <c r="BE15" s="625"/>
      <c r="BF15" s="625"/>
      <c r="BG15" s="625" t="str">
        <f t="shared" si="1"/>
        <v>Yes/No</v>
      </c>
      <c r="BH15" s="625"/>
      <c r="BI15" s="625"/>
      <c r="BJ15" s="625" t="str">
        <f t="shared" si="5"/>
        <v/>
      </c>
      <c r="BK15" s="625"/>
      <c r="BL15" s="626"/>
      <c r="BM15" s="626" t="s">
        <v>566</v>
      </c>
      <c r="BN15" s="635"/>
      <c r="BO15" s="635"/>
      <c r="BP15"/>
      <c r="BQ15"/>
      <c r="BR15"/>
      <c r="BS15"/>
      <c r="BT15"/>
      <c r="BU15"/>
      <c r="BV15"/>
      <c r="BW15"/>
      <c r="BX15"/>
      <c r="BY15"/>
    </row>
    <row r="16" spans="1:80" s="33" customFormat="1" ht="15" customHeight="1" thickTop="1" thickBot="1">
      <c r="B16" s="182">
        <f t="shared" ca="1" si="2"/>
        <v>7</v>
      </c>
      <c r="C16" s="634"/>
      <c r="D16" s="625"/>
      <c r="E16" s="625"/>
      <c r="F16" s="625"/>
      <c r="G16" s="625"/>
      <c r="H16" s="625"/>
      <c r="I16" s="625"/>
      <c r="J16" s="625"/>
      <c r="K16" s="625" t="str">
        <f t="shared" si="7"/>
        <v/>
      </c>
      <c r="L16" s="625"/>
      <c r="M16" s="625"/>
      <c r="N16" s="625"/>
      <c r="O16" s="625"/>
      <c r="P16" s="625"/>
      <c r="Q16" s="633" t="str">
        <f t="shared" si="8"/>
        <v/>
      </c>
      <c r="R16" s="633"/>
      <c r="S16" s="625"/>
      <c r="T16" s="625"/>
      <c r="U16" s="625"/>
      <c r="V16" s="625"/>
      <c r="W16" s="625"/>
      <c r="X16" s="625"/>
      <c r="Y16" s="625"/>
      <c r="Z16" s="629"/>
      <c r="AA16" s="629"/>
      <c r="AB16" s="629"/>
      <c r="AC16" s="630" t="e">
        <f t="shared" ca="1" si="3"/>
        <v>#NAME?</v>
      </c>
      <c r="AD16" s="631"/>
      <c r="AE16" s="632" t="s">
        <v>657</v>
      </c>
      <c r="AF16" s="632"/>
      <c r="AG16" s="632"/>
      <c r="AH16" s="625"/>
      <c r="AI16" s="625"/>
      <c r="AJ16" s="627" t="str">
        <f t="shared" si="6"/>
        <v/>
      </c>
      <c r="AK16" s="627"/>
      <c r="AL16" s="625"/>
      <c r="AM16" s="625"/>
      <c r="AN16" s="628" t="e">
        <f ca="1">T(INDIRECT(CONCATENATE("SIF_Site", $F$3, "!J120"))&amp;SIF_Site1Users!AL16)</f>
        <v>#NAME?</v>
      </c>
      <c r="AO16" s="628"/>
      <c r="AP16" s="628"/>
      <c r="AQ16" s="625"/>
      <c r="AR16" s="625"/>
      <c r="AS16" s="625"/>
      <c r="AT16" s="625" t="s">
        <v>462</v>
      </c>
      <c r="AU16" s="625"/>
      <c r="AV16" s="625"/>
      <c r="AW16" s="625"/>
      <c r="AX16" s="625" t="s">
        <v>431</v>
      </c>
      <c r="AY16" s="625"/>
      <c r="AZ16" s="625"/>
      <c r="BA16" s="625" t="str">
        <f t="shared" si="4"/>
        <v/>
      </c>
      <c r="BB16" s="625"/>
      <c r="BC16" s="625"/>
      <c r="BD16" s="625" t="str">
        <f t="shared" si="0"/>
        <v>Yes/No</v>
      </c>
      <c r="BE16" s="625"/>
      <c r="BF16" s="625"/>
      <c r="BG16" s="625" t="str">
        <f t="shared" si="1"/>
        <v>Yes/No</v>
      </c>
      <c r="BH16" s="625"/>
      <c r="BI16" s="625"/>
      <c r="BJ16" s="625" t="str">
        <f t="shared" si="5"/>
        <v/>
      </c>
      <c r="BK16" s="625"/>
      <c r="BL16" s="626"/>
      <c r="BM16" s="626" t="s">
        <v>566</v>
      </c>
      <c r="BN16" s="635"/>
      <c r="BO16" s="635"/>
      <c r="BP16"/>
      <c r="BQ16"/>
      <c r="BR16"/>
      <c r="BS16"/>
      <c r="BT16"/>
      <c r="BU16"/>
      <c r="BV16"/>
      <c r="BW16"/>
      <c r="BX16"/>
      <c r="BY16"/>
    </row>
    <row r="17" spans="2:77" s="33" customFormat="1" ht="15" customHeight="1" thickTop="1" thickBot="1">
      <c r="B17" s="182">
        <f t="shared" ca="1" si="2"/>
        <v>8</v>
      </c>
      <c r="C17" s="634"/>
      <c r="D17" s="625"/>
      <c r="E17" s="625"/>
      <c r="F17" s="625"/>
      <c r="G17" s="625"/>
      <c r="H17" s="625"/>
      <c r="I17" s="625"/>
      <c r="J17" s="625"/>
      <c r="K17" s="625" t="str">
        <f t="shared" si="7"/>
        <v/>
      </c>
      <c r="L17" s="625"/>
      <c r="M17" s="625"/>
      <c r="N17" s="625"/>
      <c r="O17" s="625"/>
      <c r="P17" s="625"/>
      <c r="Q17" s="633" t="str">
        <f t="shared" si="8"/>
        <v/>
      </c>
      <c r="R17" s="633"/>
      <c r="S17" s="625"/>
      <c r="T17" s="625"/>
      <c r="U17" s="625"/>
      <c r="V17" s="625"/>
      <c r="W17" s="625"/>
      <c r="X17" s="625"/>
      <c r="Y17" s="625"/>
      <c r="Z17" s="629"/>
      <c r="AA17" s="629"/>
      <c r="AB17" s="629"/>
      <c r="AC17" s="630" t="e">
        <f t="shared" ca="1" si="3"/>
        <v>#NAME?</v>
      </c>
      <c r="AD17" s="631"/>
      <c r="AE17" s="632" t="s">
        <v>657</v>
      </c>
      <c r="AF17" s="632"/>
      <c r="AG17" s="632"/>
      <c r="AH17" s="625"/>
      <c r="AI17" s="625"/>
      <c r="AJ17" s="627" t="str">
        <f t="shared" si="6"/>
        <v/>
      </c>
      <c r="AK17" s="627"/>
      <c r="AL17" s="625"/>
      <c r="AM17" s="625"/>
      <c r="AN17" s="628" t="e">
        <f ca="1">T(INDIRECT(CONCATENATE("SIF_Site", $F$3, "!J120"))&amp;SIF_Site1Users!AL17)</f>
        <v>#NAME?</v>
      </c>
      <c r="AO17" s="628"/>
      <c r="AP17" s="628"/>
      <c r="AQ17" s="625"/>
      <c r="AR17" s="625"/>
      <c r="AS17" s="625"/>
      <c r="AT17" s="625" t="s">
        <v>462</v>
      </c>
      <c r="AU17" s="625"/>
      <c r="AV17" s="625"/>
      <c r="AW17" s="625"/>
      <c r="AX17" s="625" t="s">
        <v>431</v>
      </c>
      <c r="AY17" s="625"/>
      <c r="AZ17" s="625"/>
      <c r="BA17" s="625" t="str">
        <f t="shared" si="4"/>
        <v/>
      </c>
      <c r="BB17" s="625"/>
      <c r="BC17" s="625"/>
      <c r="BD17" s="625" t="str">
        <f t="shared" si="0"/>
        <v>Yes/No</v>
      </c>
      <c r="BE17" s="625"/>
      <c r="BF17" s="625"/>
      <c r="BG17" s="625" t="str">
        <f t="shared" si="1"/>
        <v>Yes/No</v>
      </c>
      <c r="BH17" s="625"/>
      <c r="BI17" s="625"/>
      <c r="BJ17" s="625" t="str">
        <f t="shared" si="5"/>
        <v/>
      </c>
      <c r="BK17" s="625"/>
      <c r="BL17" s="626"/>
      <c r="BM17" s="626" t="s">
        <v>566</v>
      </c>
      <c r="BN17" s="635"/>
      <c r="BO17" s="635"/>
      <c r="BP17"/>
      <c r="BQ17"/>
      <c r="BR17"/>
      <c r="BS17"/>
      <c r="BT17"/>
      <c r="BU17"/>
      <c r="BV17"/>
      <c r="BW17"/>
      <c r="BX17"/>
      <c r="BY17"/>
    </row>
    <row r="18" spans="2:77" s="33" customFormat="1" ht="15" customHeight="1" thickTop="1" thickBot="1">
      <c r="B18" s="182">
        <f t="shared" ca="1" si="2"/>
        <v>9</v>
      </c>
      <c r="C18" s="634"/>
      <c r="D18" s="625"/>
      <c r="E18" s="625"/>
      <c r="F18" s="625"/>
      <c r="G18" s="625"/>
      <c r="H18" s="625"/>
      <c r="I18" s="625"/>
      <c r="J18" s="625"/>
      <c r="K18" s="625" t="str">
        <f t="shared" si="7"/>
        <v/>
      </c>
      <c r="L18" s="625"/>
      <c r="M18" s="625"/>
      <c r="N18" s="625"/>
      <c r="O18" s="625"/>
      <c r="P18" s="625"/>
      <c r="Q18" s="633" t="str">
        <f t="shared" si="8"/>
        <v/>
      </c>
      <c r="R18" s="633"/>
      <c r="S18" s="625"/>
      <c r="T18" s="625"/>
      <c r="U18" s="625"/>
      <c r="V18" s="625"/>
      <c r="W18" s="625"/>
      <c r="X18" s="625"/>
      <c r="Y18" s="625"/>
      <c r="Z18" s="629"/>
      <c r="AA18" s="629"/>
      <c r="AB18" s="629"/>
      <c r="AC18" s="630" t="e">
        <f t="shared" ca="1" si="3"/>
        <v>#NAME?</v>
      </c>
      <c r="AD18" s="631"/>
      <c r="AE18" s="632" t="s">
        <v>657</v>
      </c>
      <c r="AF18" s="632"/>
      <c r="AG18" s="632"/>
      <c r="AH18" s="625"/>
      <c r="AI18" s="625"/>
      <c r="AJ18" s="627" t="str">
        <f t="shared" si="6"/>
        <v/>
      </c>
      <c r="AK18" s="627"/>
      <c r="AL18" s="625"/>
      <c r="AM18" s="625"/>
      <c r="AN18" s="628" t="e">
        <f ca="1">T(INDIRECT(CONCATENATE("SIF_Site", $F$3, "!J120"))&amp;SIF_Site1Users!AL18)</f>
        <v>#NAME?</v>
      </c>
      <c r="AO18" s="628"/>
      <c r="AP18" s="628"/>
      <c r="AQ18" s="625"/>
      <c r="AR18" s="625"/>
      <c r="AS18" s="625"/>
      <c r="AT18" s="625" t="s">
        <v>462</v>
      </c>
      <c r="AU18" s="625"/>
      <c r="AV18" s="625"/>
      <c r="AW18" s="625"/>
      <c r="AX18" s="625" t="s">
        <v>431</v>
      </c>
      <c r="AY18" s="625"/>
      <c r="AZ18" s="625"/>
      <c r="BA18" s="625" t="str">
        <f t="shared" si="4"/>
        <v/>
      </c>
      <c r="BB18" s="625"/>
      <c r="BC18" s="625"/>
      <c r="BD18" s="625" t="str">
        <f t="shared" si="0"/>
        <v>Yes/No</v>
      </c>
      <c r="BE18" s="625"/>
      <c r="BF18" s="625"/>
      <c r="BG18" s="625" t="str">
        <f t="shared" si="1"/>
        <v>Yes/No</v>
      </c>
      <c r="BH18" s="625"/>
      <c r="BI18" s="625"/>
      <c r="BJ18" s="625" t="str">
        <f t="shared" si="5"/>
        <v/>
      </c>
      <c r="BK18" s="625"/>
      <c r="BL18" s="626"/>
      <c r="BM18" s="626" t="s">
        <v>566</v>
      </c>
      <c r="BN18" s="635"/>
      <c r="BO18" s="635"/>
      <c r="BP18"/>
      <c r="BQ18"/>
      <c r="BR18"/>
      <c r="BS18"/>
      <c r="BT18"/>
      <c r="BU18"/>
      <c r="BV18"/>
      <c r="BW18"/>
      <c r="BX18"/>
      <c r="BY18"/>
    </row>
    <row r="19" spans="2:77" s="33" customFormat="1" ht="15" customHeight="1" thickTop="1" thickBot="1">
      <c r="B19" s="182">
        <f t="shared" ca="1" si="2"/>
        <v>10</v>
      </c>
      <c r="C19" s="634"/>
      <c r="D19" s="625"/>
      <c r="E19" s="625"/>
      <c r="F19" s="625"/>
      <c r="G19" s="625"/>
      <c r="H19" s="625"/>
      <c r="I19" s="625"/>
      <c r="J19" s="625"/>
      <c r="K19" s="625" t="str">
        <f t="shared" si="7"/>
        <v/>
      </c>
      <c r="L19" s="625"/>
      <c r="M19" s="625"/>
      <c r="N19" s="625"/>
      <c r="O19" s="625"/>
      <c r="P19" s="625"/>
      <c r="Q19" s="633" t="str">
        <f t="shared" si="8"/>
        <v/>
      </c>
      <c r="R19" s="633"/>
      <c r="S19" s="625"/>
      <c r="T19" s="625"/>
      <c r="U19" s="625"/>
      <c r="V19" s="625"/>
      <c r="W19" s="625"/>
      <c r="X19" s="625"/>
      <c r="Y19" s="625"/>
      <c r="Z19" s="629"/>
      <c r="AA19" s="629"/>
      <c r="AB19" s="629"/>
      <c r="AC19" s="630" t="e">
        <f t="shared" ca="1" si="3"/>
        <v>#NAME?</v>
      </c>
      <c r="AD19" s="631"/>
      <c r="AE19" s="632" t="s">
        <v>657</v>
      </c>
      <c r="AF19" s="632"/>
      <c r="AG19" s="632"/>
      <c r="AH19" s="625"/>
      <c r="AI19" s="625"/>
      <c r="AJ19" s="627" t="str">
        <f t="shared" si="6"/>
        <v/>
      </c>
      <c r="AK19" s="627"/>
      <c r="AL19" s="625"/>
      <c r="AM19" s="625"/>
      <c r="AN19" s="628" t="e">
        <f ca="1">T(INDIRECT(CONCATENATE("SIF_Site", $F$3, "!J120"))&amp;SIF_Site1Users!AL19)</f>
        <v>#NAME?</v>
      </c>
      <c r="AO19" s="628"/>
      <c r="AP19" s="628"/>
      <c r="AQ19" s="625"/>
      <c r="AR19" s="625"/>
      <c r="AS19" s="625"/>
      <c r="AT19" s="625" t="s">
        <v>462</v>
      </c>
      <c r="AU19" s="625"/>
      <c r="AV19" s="625"/>
      <c r="AW19" s="625"/>
      <c r="AX19" s="625" t="s">
        <v>431</v>
      </c>
      <c r="AY19" s="625"/>
      <c r="AZ19" s="625"/>
      <c r="BA19" s="625" t="str">
        <f t="shared" si="4"/>
        <v/>
      </c>
      <c r="BB19" s="625"/>
      <c r="BC19" s="625"/>
      <c r="BD19" s="625" t="str">
        <f t="shared" si="0"/>
        <v>Yes/No</v>
      </c>
      <c r="BE19" s="625"/>
      <c r="BF19" s="625"/>
      <c r="BG19" s="625" t="str">
        <f t="shared" si="1"/>
        <v>Yes/No</v>
      </c>
      <c r="BH19" s="625"/>
      <c r="BI19" s="625"/>
      <c r="BJ19" s="625" t="str">
        <f t="shared" si="5"/>
        <v/>
      </c>
      <c r="BK19" s="625"/>
      <c r="BL19" s="626"/>
      <c r="BM19" s="626" t="s">
        <v>566</v>
      </c>
      <c r="BN19" s="635"/>
      <c r="BO19" s="635"/>
      <c r="BP19"/>
      <c r="BQ19"/>
      <c r="BR19"/>
      <c r="BS19"/>
    </row>
    <row r="20" spans="2:77" s="33" customFormat="1" ht="15" customHeight="1" thickTop="1" thickBot="1">
      <c r="B20" s="182">
        <f t="shared" ca="1" si="2"/>
        <v>11</v>
      </c>
      <c r="C20" s="634"/>
      <c r="D20" s="625"/>
      <c r="E20" s="625"/>
      <c r="F20" s="625"/>
      <c r="G20" s="625"/>
      <c r="H20" s="625"/>
      <c r="I20" s="625"/>
      <c r="J20" s="625"/>
      <c r="K20" s="625" t="str">
        <f t="shared" si="7"/>
        <v/>
      </c>
      <c r="L20" s="625"/>
      <c r="M20" s="625"/>
      <c r="N20" s="625"/>
      <c r="O20" s="625"/>
      <c r="P20" s="625"/>
      <c r="Q20" s="633" t="str">
        <f t="shared" si="8"/>
        <v/>
      </c>
      <c r="R20" s="633"/>
      <c r="S20" s="625"/>
      <c r="T20" s="625"/>
      <c r="U20" s="625"/>
      <c r="V20" s="625"/>
      <c r="W20" s="625"/>
      <c r="X20" s="625"/>
      <c r="Y20" s="625"/>
      <c r="Z20" s="629"/>
      <c r="AA20" s="629"/>
      <c r="AB20" s="629"/>
      <c r="AC20" s="630" t="e">
        <f t="shared" ca="1" si="3"/>
        <v>#NAME?</v>
      </c>
      <c r="AD20" s="631"/>
      <c r="AE20" s="632" t="s">
        <v>657</v>
      </c>
      <c r="AF20" s="632"/>
      <c r="AG20" s="632"/>
      <c r="AH20" s="625"/>
      <c r="AI20" s="625"/>
      <c r="AJ20" s="627" t="str">
        <f t="shared" si="6"/>
        <v/>
      </c>
      <c r="AK20" s="627"/>
      <c r="AL20" s="625"/>
      <c r="AM20" s="625"/>
      <c r="AN20" s="628" t="e">
        <f ca="1">T(INDIRECT(CONCATENATE("SIF_Site", $F$3, "!J120"))&amp;SIF_Site1Users!AL20)</f>
        <v>#NAME?</v>
      </c>
      <c r="AO20" s="628"/>
      <c r="AP20" s="628"/>
      <c r="AQ20" s="625"/>
      <c r="AR20" s="625"/>
      <c r="AS20" s="625"/>
      <c r="AT20" s="625" t="s">
        <v>462</v>
      </c>
      <c r="AU20" s="625"/>
      <c r="AV20" s="625"/>
      <c r="AW20" s="625"/>
      <c r="AX20" s="625" t="s">
        <v>431</v>
      </c>
      <c r="AY20" s="625"/>
      <c r="AZ20" s="625"/>
      <c r="BA20" s="625" t="str">
        <f t="shared" si="4"/>
        <v/>
      </c>
      <c r="BB20" s="625"/>
      <c r="BC20" s="625"/>
      <c r="BD20" s="625" t="str">
        <f t="shared" si="0"/>
        <v>Yes/No</v>
      </c>
      <c r="BE20" s="625"/>
      <c r="BF20" s="625"/>
      <c r="BG20" s="625" t="str">
        <f t="shared" si="1"/>
        <v>Yes/No</v>
      </c>
      <c r="BH20" s="625"/>
      <c r="BI20" s="625"/>
      <c r="BJ20" s="625" t="str">
        <f t="shared" si="5"/>
        <v/>
      </c>
      <c r="BK20" s="625"/>
      <c r="BL20" s="626"/>
      <c r="BM20" s="626" t="s">
        <v>566</v>
      </c>
      <c r="BN20" s="635"/>
      <c r="BO20" s="635"/>
      <c r="BP20"/>
      <c r="BQ20"/>
      <c r="BR20"/>
      <c r="BS20"/>
    </row>
    <row r="21" spans="2:77" s="33" customFormat="1" ht="15" customHeight="1" thickTop="1" thickBot="1">
      <c r="B21" s="182">
        <f t="shared" ca="1" si="2"/>
        <v>12</v>
      </c>
      <c r="C21" s="634"/>
      <c r="D21" s="625"/>
      <c r="E21" s="625"/>
      <c r="F21" s="625"/>
      <c r="G21" s="625"/>
      <c r="H21" s="625"/>
      <c r="I21" s="625"/>
      <c r="J21" s="625"/>
      <c r="K21" s="625" t="str">
        <f t="shared" si="7"/>
        <v/>
      </c>
      <c r="L21" s="625"/>
      <c r="M21" s="625"/>
      <c r="N21" s="625"/>
      <c r="O21" s="625"/>
      <c r="P21" s="625"/>
      <c r="Q21" s="633" t="str">
        <f t="shared" si="8"/>
        <v/>
      </c>
      <c r="R21" s="633"/>
      <c r="S21" s="625"/>
      <c r="T21" s="625"/>
      <c r="U21" s="625"/>
      <c r="V21" s="625"/>
      <c r="W21" s="625"/>
      <c r="X21" s="625"/>
      <c r="Y21" s="625"/>
      <c r="Z21" s="629"/>
      <c r="AA21" s="629"/>
      <c r="AB21" s="629"/>
      <c r="AC21" s="630" t="e">
        <f t="shared" ca="1" si="3"/>
        <v>#NAME?</v>
      </c>
      <c r="AD21" s="631"/>
      <c r="AE21" s="632" t="s">
        <v>657</v>
      </c>
      <c r="AF21" s="632"/>
      <c r="AG21" s="632"/>
      <c r="AH21" s="625"/>
      <c r="AI21" s="625"/>
      <c r="AJ21" s="627" t="str">
        <f t="shared" si="6"/>
        <v/>
      </c>
      <c r="AK21" s="627"/>
      <c r="AL21" s="625"/>
      <c r="AM21" s="625"/>
      <c r="AN21" s="628" t="e">
        <f ca="1">T(INDIRECT(CONCATENATE("SIF_Site", $F$3, "!J120"))&amp;SIF_Site1Users!AL21)</f>
        <v>#NAME?</v>
      </c>
      <c r="AO21" s="628"/>
      <c r="AP21" s="628"/>
      <c r="AQ21" s="625"/>
      <c r="AR21" s="625"/>
      <c r="AS21" s="625"/>
      <c r="AT21" s="625" t="s">
        <v>462</v>
      </c>
      <c r="AU21" s="625"/>
      <c r="AV21" s="625"/>
      <c r="AW21" s="625"/>
      <c r="AX21" s="625" t="s">
        <v>431</v>
      </c>
      <c r="AY21" s="625"/>
      <c r="AZ21" s="625"/>
      <c r="BA21" s="625" t="str">
        <f t="shared" si="4"/>
        <v/>
      </c>
      <c r="BB21" s="625"/>
      <c r="BC21" s="625"/>
      <c r="BD21" s="625" t="str">
        <f t="shared" si="0"/>
        <v>Yes/No</v>
      </c>
      <c r="BE21" s="625"/>
      <c r="BF21" s="625"/>
      <c r="BG21" s="625" t="str">
        <f t="shared" si="1"/>
        <v>Yes/No</v>
      </c>
      <c r="BH21" s="625"/>
      <c r="BI21" s="625"/>
      <c r="BJ21" s="625" t="str">
        <f t="shared" si="5"/>
        <v/>
      </c>
      <c r="BK21" s="625"/>
      <c r="BL21" s="626"/>
      <c r="BM21" s="626" t="s">
        <v>566</v>
      </c>
      <c r="BN21" s="635"/>
      <c r="BO21" s="635"/>
      <c r="BP21"/>
      <c r="BQ21"/>
      <c r="BR21"/>
      <c r="BS21"/>
    </row>
    <row r="22" spans="2:77" s="33" customFormat="1" ht="15" customHeight="1" thickTop="1" thickBot="1">
      <c r="B22" s="182">
        <f t="shared" ca="1" si="2"/>
        <v>13</v>
      </c>
      <c r="C22" s="634"/>
      <c r="D22" s="625"/>
      <c r="E22" s="625"/>
      <c r="F22" s="625"/>
      <c r="G22" s="625"/>
      <c r="H22" s="625"/>
      <c r="I22" s="625"/>
      <c r="J22" s="625"/>
      <c r="K22" s="625" t="str">
        <f t="shared" si="7"/>
        <v/>
      </c>
      <c r="L22" s="625"/>
      <c r="M22" s="625"/>
      <c r="N22" s="625"/>
      <c r="O22" s="625"/>
      <c r="P22" s="625"/>
      <c r="Q22" s="633" t="str">
        <f t="shared" si="8"/>
        <v/>
      </c>
      <c r="R22" s="633"/>
      <c r="S22" s="625"/>
      <c r="T22" s="625"/>
      <c r="U22" s="625"/>
      <c r="V22" s="625"/>
      <c r="W22" s="625"/>
      <c r="X22" s="625"/>
      <c r="Y22" s="625"/>
      <c r="Z22" s="629"/>
      <c r="AA22" s="629"/>
      <c r="AB22" s="629"/>
      <c r="AC22" s="630" t="e">
        <f t="shared" ca="1" si="3"/>
        <v>#NAME?</v>
      </c>
      <c r="AD22" s="631"/>
      <c r="AE22" s="632" t="s">
        <v>657</v>
      </c>
      <c r="AF22" s="632"/>
      <c r="AG22" s="632"/>
      <c r="AH22" s="625"/>
      <c r="AI22" s="625"/>
      <c r="AJ22" s="627" t="str">
        <f t="shared" si="6"/>
        <v/>
      </c>
      <c r="AK22" s="627"/>
      <c r="AL22" s="625"/>
      <c r="AM22" s="625"/>
      <c r="AN22" s="628" t="e">
        <f ca="1">T(INDIRECT(CONCATENATE("SIF_Site", $F$3, "!J120"))&amp;SIF_Site1Users!AL22)</f>
        <v>#NAME?</v>
      </c>
      <c r="AO22" s="628"/>
      <c r="AP22" s="628"/>
      <c r="AQ22" s="625"/>
      <c r="AR22" s="625"/>
      <c r="AS22" s="625"/>
      <c r="AT22" s="625" t="s">
        <v>462</v>
      </c>
      <c r="AU22" s="625"/>
      <c r="AV22" s="625"/>
      <c r="AW22" s="625"/>
      <c r="AX22" s="625" t="s">
        <v>431</v>
      </c>
      <c r="AY22" s="625"/>
      <c r="AZ22" s="625"/>
      <c r="BA22" s="625" t="str">
        <f t="shared" si="4"/>
        <v/>
      </c>
      <c r="BB22" s="625"/>
      <c r="BC22" s="625"/>
      <c r="BD22" s="625" t="str">
        <f t="shared" si="0"/>
        <v>Yes/No</v>
      </c>
      <c r="BE22" s="625"/>
      <c r="BF22" s="625"/>
      <c r="BG22" s="625" t="str">
        <f t="shared" si="1"/>
        <v>Yes/No</v>
      </c>
      <c r="BH22" s="625"/>
      <c r="BI22" s="625"/>
      <c r="BJ22" s="625" t="str">
        <f t="shared" si="5"/>
        <v/>
      </c>
      <c r="BK22" s="625"/>
      <c r="BL22" s="626"/>
      <c r="BM22" s="626" t="s">
        <v>566</v>
      </c>
      <c r="BN22" s="635"/>
      <c r="BO22" s="635"/>
      <c r="BP22"/>
      <c r="BQ22"/>
      <c r="BR22"/>
      <c r="BS22"/>
    </row>
    <row r="23" spans="2:77" s="33" customFormat="1" ht="15" customHeight="1" thickTop="1" thickBot="1">
      <c r="B23" s="182">
        <f t="shared" ca="1" si="2"/>
        <v>14</v>
      </c>
      <c r="C23" s="634"/>
      <c r="D23" s="625"/>
      <c r="E23" s="625"/>
      <c r="F23" s="625"/>
      <c r="G23" s="625"/>
      <c r="H23" s="625"/>
      <c r="I23" s="625"/>
      <c r="J23" s="625"/>
      <c r="K23" s="625" t="str">
        <f t="shared" si="7"/>
        <v/>
      </c>
      <c r="L23" s="625"/>
      <c r="M23" s="625"/>
      <c r="N23" s="625"/>
      <c r="O23" s="625"/>
      <c r="P23" s="625"/>
      <c r="Q23" s="633" t="str">
        <f t="shared" si="8"/>
        <v/>
      </c>
      <c r="R23" s="633"/>
      <c r="S23" s="625"/>
      <c r="T23" s="625"/>
      <c r="U23" s="625"/>
      <c r="V23" s="625"/>
      <c r="W23" s="625"/>
      <c r="X23" s="625"/>
      <c r="Y23" s="625"/>
      <c r="Z23" s="629"/>
      <c r="AA23" s="629"/>
      <c r="AB23" s="629"/>
      <c r="AC23" s="630" t="e">
        <f t="shared" ca="1" si="3"/>
        <v>#NAME?</v>
      </c>
      <c r="AD23" s="631"/>
      <c r="AE23" s="632" t="s">
        <v>657</v>
      </c>
      <c r="AF23" s="632"/>
      <c r="AG23" s="632"/>
      <c r="AH23" s="625"/>
      <c r="AI23" s="625"/>
      <c r="AJ23" s="627" t="str">
        <f t="shared" si="6"/>
        <v/>
      </c>
      <c r="AK23" s="627"/>
      <c r="AL23" s="625"/>
      <c r="AM23" s="625"/>
      <c r="AN23" s="628" t="e">
        <f ca="1">T(INDIRECT(CONCATENATE("SIF_Site", $F$3, "!J120"))&amp;SIF_Site1Users!AL23)</f>
        <v>#NAME?</v>
      </c>
      <c r="AO23" s="628"/>
      <c r="AP23" s="628"/>
      <c r="AQ23" s="625"/>
      <c r="AR23" s="625"/>
      <c r="AS23" s="625"/>
      <c r="AT23" s="625" t="s">
        <v>462</v>
      </c>
      <c r="AU23" s="625"/>
      <c r="AV23" s="625"/>
      <c r="AW23" s="625"/>
      <c r="AX23" s="625" t="s">
        <v>431</v>
      </c>
      <c r="AY23" s="625"/>
      <c r="AZ23" s="625"/>
      <c r="BA23" s="625" t="str">
        <f t="shared" si="4"/>
        <v/>
      </c>
      <c r="BB23" s="625"/>
      <c r="BC23" s="625"/>
      <c r="BD23" s="625" t="str">
        <f t="shared" si="0"/>
        <v>Yes/No</v>
      </c>
      <c r="BE23" s="625"/>
      <c r="BF23" s="625"/>
      <c r="BG23" s="625" t="str">
        <f t="shared" si="1"/>
        <v>Yes/No</v>
      </c>
      <c r="BH23" s="625"/>
      <c r="BI23" s="625"/>
      <c r="BJ23" s="625" t="str">
        <f t="shared" si="5"/>
        <v/>
      </c>
      <c r="BK23" s="625"/>
      <c r="BL23" s="626"/>
      <c r="BM23" s="626" t="s">
        <v>566</v>
      </c>
      <c r="BN23" s="635"/>
      <c r="BO23" s="635"/>
      <c r="BP23"/>
      <c r="BQ23"/>
      <c r="BR23"/>
      <c r="BS23"/>
    </row>
    <row r="24" spans="2:77" s="33" customFormat="1" ht="15" customHeight="1" thickTop="1" thickBot="1">
      <c r="B24" s="182">
        <f t="shared" ca="1" si="2"/>
        <v>15</v>
      </c>
      <c r="C24" s="634"/>
      <c r="D24" s="625"/>
      <c r="E24" s="625"/>
      <c r="F24" s="625"/>
      <c r="G24" s="625"/>
      <c r="H24" s="625"/>
      <c r="I24" s="625"/>
      <c r="J24" s="625"/>
      <c r="K24" s="625" t="str">
        <f t="shared" si="7"/>
        <v/>
      </c>
      <c r="L24" s="625"/>
      <c r="M24" s="625"/>
      <c r="N24" s="625"/>
      <c r="O24" s="625"/>
      <c r="P24" s="625"/>
      <c r="Q24" s="633" t="str">
        <f t="shared" si="8"/>
        <v/>
      </c>
      <c r="R24" s="633"/>
      <c r="S24" s="625"/>
      <c r="T24" s="625"/>
      <c r="U24" s="625"/>
      <c r="V24" s="625"/>
      <c r="W24" s="625"/>
      <c r="X24" s="625"/>
      <c r="Y24" s="625"/>
      <c r="Z24" s="629"/>
      <c r="AA24" s="629"/>
      <c r="AB24" s="629"/>
      <c r="AC24" s="630" t="e">
        <f t="shared" ca="1" si="3"/>
        <v>#NAME?</v>
      </c>
      <c r="AD24" s="631"/>
      <c r="AE24" s="632" t="s">
        <v>657</v>
      </c>
      <c r="AF24" s="632"/>
      <c r="AG24" s="632"/>
      <c r="AH24" s="625"/>
      <c r="AI24" s="625"/>
      <c r="AJ24" s="627" t="str">
        <f t="shared" si="6"/>
        <v/>
      </c>
      <c r="AK24" s="627"/>
      <c r="AL24" s="625"/>
      <c r="AM24" s="625"/>
      <c r="AN24" s="628" t="e">
        <f ca="1">T(INDIRECT(CONCATENATE("SIF_Site", $F$3, "!J120"))&amp;SIF_Site1Users!AL24)</f>
        <v>#NAME?</v>
      </c>
      <c r="AO24" s="628"/>
      <c r="AP24" s="628"/>
      <c r="AQ24" s="625"/>
      <c r="AR24" s="625"/>
      <c r="AS24" s="625"/>
      <c r="AT24" s="625" t="s">
        <v>462</v>
      </c>
      <c r="AU24" s="625"/>
      <c r="AV24" s="625"/>
      <c r="AW24" s="625"/>
      <c r="AX24" s="625" t="s">
        <v>431</v>
      </c>
      <c r="AY24" s="625"/>
      <c r="AZ24" s="625"/>
      <c r="BA24" s="625" t="str">
        <f t="shared" si="4"/>
        <v/>
      </c>
      <c r="BB24" s="625"/>
      <c r="BC24" s="625"/>
      <c r="BD24" s="625" t="str">
        <f t="shared" si="0"/>
        <v>Yes/No</v>
      </c>
      <c r="BE24" s="625"/>
      <c r="BF24" s="625"/>
      <c r="BG24" s="625" t="str">
        <f t="shared" si="1"/>
        <v>Yes/No</v>
      </c>
      <c r="BH24" s="625"/>
      <c r="BI24" s="625"/>
      <c r="BJ24" s="625" t="str">
        <f t="shared" si="5"/>
        <v/>
      </c>
      <c r="BK24" s="625"/>
      <c r="BL24" s="626"/>
      <c r="BM24" s="626" t="s">
        <v>566</v>
      </c>
      <c r="BN24" s="635"/>
      <c r="BO24" s="635"/>
      <c r="BP24"/>
      <c r="BQ24"/>
      <c r="BR24"/>
      <c r="BS24"/>
    </row>
    <row r="25" spans="2:77" s="33" customFormat="1" ht="15" customHeight="1" thickTop="1" thickBot="1">
      <c r="B25" s="182">
        <f t="shared" ca="1" si="2"/>
        <v>16</v>
      </c>
      <c r="C25" s="634"/>
      <c r="D25" s="625"/>
      <c r="E25" s="625"/>
      <c r="F25" s="625"/>
      <c r="G25" s="625"/>
      <c r="H25" s="625"/>
      <c r="I25" s="625"/>
      <c r="J25" s="625"/>
      <c r="K25" s="625" t="str">
        <f t="shared" si="7"/>
        <v/>
      </c>
      <c r="L25" s="625"/>
      <c r="M25" s="625"/>
      <c r="N25" s="625"/>
      <c r="O25" s="625"/>
      <c r="P25" s="625"/>
      <c r="Q25" s="633" t="str">
        <f t="shared" si="8"/>
        <v/>
      </c>
      <c r="R25" s="633"/>
      <c r="S25" s="625"/>
      <c r="T25" s="625"/>
      <c r="U25" s="625"/>
      <c r="V25" s="625"/>
      <c r="W25" s="625"/>
      <c r="X25" s="625"/>
      <c r="Y25" s="625"/>
      <c r="Z25" s="629"/>
      <c r="AA25" s="629"/>
      <c r="AB25" s="629"/>
      <c r="AC25" s="630" t="e">
        <f t="shared" ca="1" si="3"/>
        <v>#NAME?</v>
      </c>
      <c r="AD25" s="631"/>
      <c r="AE25" s="632" t="s">
        <v>657</v>
      </c>
      <c r="AF25" s="632"/>
      <c r="AG25" s="632"/>
      <c r="AH25" s="625"/>
      <c r="AI25" s="625"/>
      <c r="AJ25" s="627" t="str">
        <f t="shared" si="6"/>
        <v/>
      </c>
      <c r="AK25" s="627"/>
      <c r="AL25" s="625"/>
      <c r="AM25" s="625"/>
      <c r="AN25" s="628" t="e">
        <f ca="1">T(INDIRECT(CONCATENATE("SIF_Site", $F$3, "!J120"))&amp;SIF_Site1Users!AL25)</f>
        <v>#NAME?</v>
      </c>
      <c r="AO25" s="628"/>
      <c r="AP25" s="628"/>
      <c r="AQ25" s="625"/>
      <c r="AR25" s="625"/>
      <c r="AS25" s="625"/>
      <c r="AT25" s="625" t="s">
        <v>462</v>
      </c>
      <c r="AU25" s="625"/>
      <c r="AV25" s="625"/>
      <c r="AW25" s="625"/>
      <c r="AX25" s="625" t="s">
        <v>431</v>
      </c>
      <c r="AY25" s="625"/>
      <c r="AZ25" s="625"/>
      <c r="BA25" s="625" t="str">
        <f t="shared" si="4"/>
        <v/>
      </c>
      <c r="BB25" s="625"/>
      <c r="BC25" s="625"/>
      <c r="BD25" s="625" t="str">
        <f t="shared" si="0"/>
        <v>Yes/No</v>
      </c>
      <c r="BE25" s="625"/>
      <c r="BF25" s="625"/>
      <c r="BG25" s="625" t="str">
        <f t="shared" si="1"/>
        <v>Yes/No</v>
      </c>
      <c r="BH25" s="625"/>
      <c r="BI25" s="625"/>
      <c r="BJ25" s="625" t="str">
        <f t="shared" si="5"/>
        <v/>
      </c>
      <c r="BK25" s="625"/>
      <c r="BL25" s="626"/>
      <c r="BM25" s="626" t="s">
        <v>566</v>
      </c>
      <c r="BN25" s="635"/>
      <c r="BO25" s="635"/>
      <c r="BP25"/>
      <c r="BQ25"/>
      <c r="BR25"/>
      <c r="BS25"/>
    </row>
    <row r="26" spans="2:77" s="33" customFormat="1" ht="15" customHeight="1" thickTop="1" thickBot="1">
      <c r="B26" s="182">
        <f t="shared" ca="1" si="2"/>
        <v>17</v>
      </c>
      <c r="C26" s="634"/>
      <c r="D26" s="625"/>
      <c r="E26" s="625"/>
      <c r="F26" s="625"/>
      <c r="G26" s="625"/>
      <c r="H26" s="625"/>
      <c r="I26" s="625"/>
      <c r="J26" s="625"/>
      <c r="K26" s="625" t="str">
        <f t="shared" si="7"/>
        <v/>
      </c>
      <c r="L26" s="625"/>
      <c r="M26" s="625"/>
      <c r="N26" s="625"/>
      <c r="O26" s="625"/>
      <c r="P26" s="625"/>
      <c r="Q26" s="633" t="str">
        <f t="shared" si="8"/>
        <v/>
      </c>
      <c r="R26" s="633"/>
      <c r="S26" s="625"/>
      <c r="T26" s="625"/>
      <c r="U26" s="625"/>
      <c r="V26" s="625"/>
      <c r="W26" s="625"/>
      <c r="X26" s="625"/>
      <c r="Y26" s="625"/>
      <c r="Z26" s="629"/>
      <c r="AA26" s="629"/>
      <c r="AB26" s="629"/>
      <c r="AC26" s="630" t="e">
        <f t="shared" ca="1" si="3"/>
        <v>#NAME?</v>
      </c>
      <c r="AD26" s="631"/>
      <c r="AE26" s="632" t="s">
        <v>657</v>
      </c>
      <c r="AF26" s="632"/>
      <c r="AG26" s="632"/>
      <c r="AH26" s="625"/>
      <c r="AI26" s="625"/>
      <c r="AJ26" s="627" t="str">
        <f t="shared" si="6"/>
        <v/>
      </c>
      <c r="AK26" s="627"/>
      <c r="AL26" s="625"/>
      <c r="AM26" s="625"/>
      <c r="AN26" s="628" t="e">
        <f ca="1">T(INDIRECT(CONCATENATE("SIF_Site", $F$3, "!J120"))&amp;SIF_Site1Users!AL26)</f>
        <v>#NAME?</v>
      </c>
      <c r="AO26" s="628"/>
      <c r="AP26" s="628"/>
      <c r="AQ26" s="625"/>
      <c r="AR26" s="625"/>
      <c r="AS26" s="625"/>
      <c r="AT26" s="625" t="s">
        <v>462</v>
      </c>
      <c r="AU26" s="625"/>
      <c r="AV26" s="625"/>
      <c r="AW26" s="625"/>
      <c r="AX26" s="625" t="s">
        <v>431</v>
      </c>
      <c r="AY26" s="625"/>
      <c r="AZ26" s="625"/>
      <c r="BA26" s="625" t="str">
        <f t="shared" si="4"/>
        <v/>
      </c>
      <c r="BB26" s="625"/>
      <c r="BC26" s="625"/>
      <c r="BD26" s="625" t="str">
        <f t="shared" si="0"/>
        <v>Yes/No</v>
      </c>
      <c r="BE26" s="625"/>
      <c r="BF26" s="625"/>
      <c r="BG26" s="625" t="str">
        <f t="shared" si="1"/>
        <v>Yes/No</v>
      </c>
      <c r="BH26" s="625"/>
      <c r="BI26" s="625"/>
      <c r="BJ26" s="625" t="str">
        <f t="shared" si="5"/>
        <v/>
      </c>
      <c r="BK26" s="625"/>
      <c r="BL26" s="626"/>
      <c r="BM26" s="626" t="s">
        <v>566</v>
      </c>
      <c r="BN26" s="635"/>
      <c r="BO26" s="635"/>
      <c r="BP26"/>
      <c r="BQ26"/>
      <c r="BR26"/>
      <c r="BS26"/>
    </row>
    <row r="27" spans="2:77" s="33" customFormat="1" ht="15" customHeight="1" thickTop="1" thickBot="1">
      <c r="B27" s="182">
        <f t="shared" ca="1" si="2"/>
        <v>18</v>
      </c>
      <c r="C27" s="634"/>
      <c r="D27" s="625"/>
      <c r="E27" s="625"/>
      <c r="F27" s="625"/>
      <c r="G27" s="625"/>
      <c r="H27" s="625"/>
      <c r="I27" s="625"/>
      <c r="J27" s="625"/>
      <c r="K27" s="625" t="str">
        <f t="shared" si="7"/>
        <v/>
      </c>
      <c r="L27" s="625"/>
      <c r="M27" s="625"/>
      <c r="N27" s="625"/>
      <c r="O27" s="625"/>
      <c r="P27" s="625"/>
      <c r="Q27" s="633" t="str">
        <f t="shared" si="8"/>
        <v/>
      </c>
      <c r="R27" s="633"/>
      <c r="S27" s="625"/>
      <c r="T27" s="625"/>
      <c r="U27" s="625"/>
      <c r="V27" s="625"/>
      <c r="W27" s="625"/>
      <c r="X27" s="625"/>
      <c r="Y27" s="625"/>
      <c r="Z27" s="629"/>
      <c r="AA27" s="629"/>
      <c r="AB27" s="629"/>
      <c r="AC27" s="630" t="e">
        <f t="shared" ca="1" si="3"/>
        <v>#NAME?</v>
      </c>
      <c r="AD27" s="631"/>
      <c r="AE27" s="632" t="s">
        <v>657</v>
      </c>
      <c r="AF27" s="632"/>
      <c r="AG27" s="632"/>
      <c r="AH27" s="625"/>
      <c r="AI27" s="625"/>
      <c r="AJ27" s="627" t="str">
        <f t="shared" si="6"/>
        <v/>
      </c>
      <c r="AK27" s="627"/>
      <c r="AL27" s="625"/>
      <c r="AM27" s="625"/>
      <c r="AN27" s="628" t="e">
        <f ca="1">T(INDIRECT(CONCATENATE("SIF_Site", $F$3, "!J120"))&amp;SIF_Site1Users!AL27)</f>
        <v>#NAME?</v>
      </c>
      <c r="AO27" s="628"/>
      <c r="AP27" s="628"/>
      <c r="AQ27" s="625"/>
      <c r="AR27" s="625"/>
      <c r="AS27" s="625"/>
      <c r="AT27" s="625" t="s">
        <v>462</v>
      </c>
      <c r="AU27" s="625"/>
      <c r="AV27" s="625"/>
      <c r="AW27" s="625"/>
      <c r="AX27" s="625" t="s">
        <v>431</v>
      </c>
      <c r="AY27" s="625"/>
      <c r="AZ27" s="625"/>
      <c r="BA27" s="625" t="str">
        <f t="shared" si="4"/>
        <v/>
      </c>
      <c r="BB27" s="625"/>
      <c r="BC27" s="625"/>
      <c r="BD27" s="625" t="str">
        <f t="shared" si="0"/>
        <v>Yes/No</v>
      </c>
      <c r="BE27" s="625"/>
      <c r="BF27" s="625"/>
      <c r="BG27" s="625" t="str">
        <f t="shared" si="1"/>
        <v>Yes/No</v>
      </c>
      <c r="BH27" s="625"/>
      <c r="BI27" s="625"/>
      <c r="BJ27" s="625" t="str">
        <f t="shared" si="5"/>
        <v/>
      </c>
      <c r="BK27" s="625"/>
      <c r="BL27" s="626"/>
      <c r="BM27" s="626" t="s">
        <v>566</v>
      </c>
      <c r="BN27" s="635"/>
      <c r="BO27" s="635"/>
      <c r="BP27"/>
      <c r="BQ27"/>
      <c r="BR27"/>
      <c r="BS27"/>
    </row>
    <row r="28" spans="2:77" s="33" customFormat="1" ht="15" customHeight="1" thickTop="1" thickBot="1">
      <c r="B28" s="182">
        <f t="shared" ca="1" si="2"/>
        <v>19</v>
      </c>
      <c r="C28" s="634"/>
      <c r="D28" s="625"/>
      <c r="E28" s="625"/>
      <c r="F28" s="625"/>
      <c r="G28" s="625"/>
      <c r="H28" s="625"/>
      <c r="I28" s="625"/>
      <c r="J28" s="625"/>
      <c r="K28" s="625" t="str">
        <f t="shared" si="7"/>
        <v/>
      </c>
      <c r="L28" s="625"/>
      <c r="M28" s="625"/>
      <c r="N28" s="625"/>
      <c r="O28" s="625"/>
      <c r="P28" s="625"/>
      <c r="Q28" s="633" t="str">
        <f t="shared" si="8"/>
        <v/>
      </c>
      <c r="R28" s="633"/>
      <c r="S28" s="625"/>
      <c r="T28" s="625"/>
      <c r="U28" s="625"/>
      <c r="V28" s="625"/>
      <c r="W28" s="625"/>
      <c r="X28" s="625"/>
      <c r="Y28" s="625"/>
      <c r="Z28" s="629"/>
      <c r="AA28" s="629"/>
      <c r="AB28" s="629"/>
      <c r="AC28" s="630" t="e">
        <f t="shared" ca="1" si="3"/>
        <v>#NAME?</v>
      </c>
      <c r="AD28" s="631"/>
      <c r="AE28" s="632" t="s">
        <v>657</v>
      </c>
      <c r="AF28" s="632"/>
      <c r="AG28" s="632"/>
      <c r="AH28" s="625"/>
      <c r="AI28" s="625"/>
      <c r="AJ28" s="627" t="str">
        <f t="shared" si="6"/>
        <v/>
      </c>
      <c r="AK28" s="627"/>
      <c r="AL28" s="625"/>
      <c r="AM28" s="625"/>
      <c r="AN28" s="628" t="e">
        <f ca="1">T(INDIRECT(CONCATENATE("SIF_Site", $F$3, "!J120"))&amp;SIF_Site1Users!AL28)</f>
        <v>#NAME?</v>
      </c>
      <c r="AO28" s="628"/>
      <c r="AP28" s="628"/>
      <c r="AQ28" s="625"/>
      <c r="AR28" s="625"/>
      <c r="AS28" s="625"/>
      <c r="AT28" s="625" t="s">
        <v>462</v>
      </c>
      <c r="AU28" s="625"/>
      <c r="AV28" s="625"/>
      <c r="AW28" s="625"/>
      <c r="AX28" s="625" t="s">
        <v>431</v>
      </c>
      <c r="AY28" s="625"/>
      <c r="AZ28" s="625"/>
      <c r="BA28" s="625" t="str">
        <f t="shared" si="4"/>
        <v/>
      </c>
      <c r="BB28" s="625"/>
      <c r="BC28" s="625"/>
      <c r="BD28" s="625" t="str">
        <f t="shared" si="0"/>
        <v>Yes/No</v>
      </c>
      <c r="BE28" s="625"/>
      <c r="BF28" s="625"/>
      <c r="BG28" s="625" t="str">
        <f t="shared" si="1"/>
        <v>Yes/No</v>
      </c>
      <c r="BH28" s="625"/>
      <c r="BI28" s="625"/>
      <c r="BJ28" s="625" t="str">
        <f t="shared" si="5"/>
        <v/>
      </c>
      <c r="BK28" s="625"/>
      <c r="BL28" s="626"/>
      <c r="BM28" s="626" t="s">
        <v>566</v>
      </c>
      <c r="BN28" s="635"/>
      <c r="BO28" s="635"/>
      <c r="BP28"/>
      <c r="BQ28"/>
      <c r="BR28"/>
      <c r="BS28"/>
    </row>
    <row r="29" spans="2:77" s="33" customFormat="1" ht="15" customHeight="1" thickTop="1" thickBot="1">
      <c r="B29" s="182">
        <f t="shared" ca="1" si="2"/>
        <v>20</v>
      </c>
      <c r="C29" s="634"/>
      <c r="D29" s="625"/>
      <c r="E29" s="625"/>
      <c r="F29" s="625"/>
      <c r="G29" s="625"/>
      <c r="H29" s="625"/>
      <c r="I29" s="625"/>
      <c r="J29" s="625"/>
      <c r="K29" s="625" t="str">
        <f t="shared" si="7"/>
        <v/>
      </c>
      <c r="L29" s="625"/>
      <c r="M29" s="625"/>
      <c r="N29" s="625"/>
      <c r="O29" s="625"/>
      <c r="P29" s="625"/>
      <c r="Q29" s="633" t="str">
        <f t="shared" si="8"/>
        <v/>
      </c>
      <c r="R29" s="633"/>
      <c r="S29" s="625"/>
      <c r="T29" s="625"/>
      <c r="U29" s="625"/>
      <c r="V29" s="625"/>
      <c r="W29" s="625"/>
      <c r="X29" s="625"/>
      <c r="Y29" s="625"/>
      <c r="Z29" s="629"/>
      <c r="AA29" s="629"/>
      <c r="AB29" s="629"/>
      <c r="AC29" s="630" t="e">
        <f t="shared" ca="1" si="3"/>
        <v>#NAME?</v>
      </c>
      <c r="AD29" s="631"/>
      <c r="AE29" s="632" t="s">
        <v>657</v>
      </c>
      <c r="AF29" s="632"/>
      <c r="AG29" s="632"/>
      <c r="AH29" s="625"/>
      <c r="AI29" s="625"/>
      <c r="AJ29" s="627" t="str">
        <f t="shared" si="6"/>
        <v/>
      </c>
      <c r="AK29" s="627"/>
      <c r="AL29" s="625"/>
      <c r="AM29" s="625"/>
      <c r="AN29" s="628" t="e">
        <f ca="1">T(INDIRECT(CONCATENATE("SIF_Site", $F$3, "!J120"))&amp;SIF_Site1Users!AL29)</f>
        <v>#NAME?</v>
      </c>
      <c r="AO29" s="628"/>
      <c r="AP29" s="628"/>
      <c r="AQ29" s="625"/>
      <c r="AR29" s="625"/>
      <c r="AS29" s="625"/>
      <c r="AT29" s="625" t="s">
        <v>462</v>
      </c>
      <c r="AU29" s="625"/>
      <c r="AV29" s="625"/>
      <c r="AW29" s="625"/>
      <c r="AX29" s="625" t="s">
        <v>431</v>
      </c>
      <c r="AY29" s="625"/>
      <c r="AZ29" s="625"/>
      <c r="BA29" s="625" t="str">
        <f t="shared" si="4"/>
        <v/>
      </c>
      <c r="BB29" s="625"/>
      <c r="BC29" s="625"/>
      <c r="BD29" s="625" t="str">
        <f t="shared" si="0"/>
        <v>Yes/No</v>
      </c>
      <c r="BE29" s="625"/>
      <c r="BF29" s="625"/>
      <c r="BG29" s="625" t="str">
        <f t="shared" si="1"/>
        <v>Yes/No</v>
      </c>
      <c r="BH29" s="625"/>
      <c r="BI29" s="625"/>
      <c r="BJ29" s="625" t="str">
        <f t="shared" si="5"/>
        <v/>
      </c>
      <c r="BK29" s="625"/>
      <c r="BL29" s="626"/>
      <c r="BM29" s="626" t="s">
        <v>566</v>
      </c>
      <c r="BN29" s="635"/>
      <c r="BO29" s="635"/>
      <c r="BP29"/>
      <c r="BQ29"/>
      <c r="BR29"/>
      <c r="BS29"/>
    </row>
    <row r="30" spans="2:77" s="33" customFormat="1" ht="15" customHeight="1" thickTop="1" thickBot="1">
      <c r="B30" s="182">
        <f t="shared" ca="1" si="2"/>
        <v>21</v>
      </c>
      <c r="C30" s="634"/>
      <c r="D30" s="625"/>
      <c r="E30" s="625"/>
      <c r="F30" s="625"/>
      <c r="G30" s="625"/>
      <c r="H30" s="625"/>
      <c r="I30" s="625"/>
      <c r="J30" s="625"/>
      <c r="K30" s="625" t="str">
        <f t="shared" si="7"/>
        <v/>
      </c>
      <c r="L30" s="625"/>
      <c r="M30" s="625"/>
      <c r="N30" s="625"/>
      <c r="O30" s="625"/>
      <c r="P30" s="625"/>
      <c r="Q30" s="633" t="str">
        <f t="shared" si="8"/>
        <v/>
      </c>
      <c r="R30" s="633"/>
      <c r="S30" s="625"/>
      <c r="T30" s="625"/>
      <c r="U30" s="625"/>
      <c r="V30" s="625"/>
      <c r="W30" s="625"/>
      <c r="X30" s="625"/>
      <c r="Y30" s="625"/>
      <c r="Z30" s="629"/>
      <c r="AA30" s="629"/>
      <c r="AB30" s="629"/>
      <c r="AC30" s="630" t="e">
        <f t="shared" ca="1" si="3"/>
        <v>#NAME?</v>
      </c>
      <c r="AD30" s="631"/>
      <c r="AE30" s="632" t="s">
        <v>657</v>
      </c>
      <c r="AF30" s="632"/>
      <c r="AG30" s="632"/>
      <c r="AH30" s="625"/>
      <c r="AI30" s="625"/>
      <c r="AJ30" s="627" t="str">
        <f t="shared" si="6"/>
        <v/>
      </c>
      <c r="AK30" s="627"/>
      <c r="AL30" s="625"/>
      <c r="AM30" s="625"/>
      <c r="AN30" s="628" t="e">
        <f ca="1">T(INDIRECT(CONCATENATE("SIF_Site", $F$3, "!J120"))&amp;SIF_Site1Users!AL30)</f>
        <v>#NAME?</v>
      </c>
      <c r="AO30" s="628"/>
      <c r="AP30" s="628"/>
      <c r="AQ30" s="625"/>
      <c r="AR30" s="625"/>
      <c r="AS30" s="625"/>
      <c r="AT30" s="625" t="s">
        <v>462</v>
      </c>
      <c r="AU30" s="625"/>
      <c r="AV30" s="625"/>
      <c r="AW30" s="625"/>
      <c r="AX30" s="625" t="s">
        <v>431</v>
      </c>
      <c r="AY30" s="625"/>
      <c r="AZ30" s="625"/>
      <c r="BA30" s="625" t="str">
        <f t="shared" si="4"/>
        <v/>
      </c>
      <c r="BB30" s="625"/>
      <c r="BC30" s="625"/>
      <c r="BD30" s="625" t="str">
        <f t="shared" si="0"/>
        <v>Yes/No</v>
      </c>
      <c r="BE30" s="625"/>
      <c r="BF30" s="625"/>
      <c r="BG30" s="625" t="str">
        <f t="shared" si="1"/>
        <v>Yes/No</v>
      </c>
      <c r="BH30" s="625"/>
      <c r="BI30" s="625"/>
      <c r="BJ30" s="625" t="str">
        <f t="shared" si="5"/>
        <v/>
      </c>
      <c r="BK30" s="625"/>
      <c r="BL30" s="626"/>
      <c r="BM30" s="626" t="s">
        <v>566</v>
      </c>
      <c r="BN30" s="635"/>
      <c r="BO30" s="635"/>
      <c r="BP30"/>
      <c r="BQ30"/>
      <c r="BR30"/>
      <c r="BS30"/>
    </row>
    <row r="31" spans="2:77" s="33" customFormat="1" ht="15" customHeight="1" thickTop="1" thickBot="1">
      <c r="B31" s="182">
        <f t="shared" ca="1" si="2"/>
        <v>22</v>
      </c>
      <c r="C31" s="634"/>
      <c r="D31" s="625"/>
      <c r="E31" s="625"/>
      <c r="F31" s="625"/>
      <c r="G31" s="625"/>
      <c r="H31" s="625"/>
      <c r="I31" s="625"/>
      <c r="J31" s="625"/>
      <c r="K31" s="625" t="str">
        <f t="shared" si="7"/>
        <v/>
      </c>
      <c r="L31" s="625"/>
      <c r="M31" s="625"/>
      <c r="N31" s="625"/>
      <c r="O31" s="625"/>
      <c r="P31" s="625"/>
      <c r="Q31" s="633" t="str">
        <f t="shared" si="8"/>
        <v/>
      </c>
      <c r="R31" s="633"/>
      <c r="S31" s="625"/>
      <c r="T31" s="625"/>
      <c r="U31" s="625"/>
      <c r="V31" s="625"/>
      <c r="W31" s="625"/>
      <c r="X31" s="625"/>
      <c r="Y31" s="625"/>
      <c r="Z31" s="629"/>
      <c r="AA31" s="629"/>
      <c r="AB31" s="629"/>
      <c r="AC31" s="630" t="e">
        <f t="shared" ca="1" si="3"/>
        <v>#NAME?</v>
      </c>
      <c r="AD31" s="631"/>
      <c r="AE31" s="632" t="s">
        <v>657</v>
      </c>
      <c r="AF31" s="632"/>
      <c r="AG31" s="632"/>
      <c r="AH31" s="625"/>
      <c r="AI31" s="625"/>
      <c r="AJ31" s="627" t="str">
        <f t="shared" si="6"/>
        <v/>
      </c>
      <c r="AK31" s="627"/>
      <c r="AL31" s="625"/>
      <c r="AM31" s="625"/>
      <c r="AN31" s="628" t="e">
        <f ca="1">T(INDIRECT(CONCATENATE("SIF_Site", $F$3, "!J120"))&amp;SIF_Site1Users!AL31)</f>
        <v>#NAME?</v>
      </c>
      <c r="AO31" s="628"/>
      <c r="AP31" s="628"/>
      <c r="AQ31" s="625"/>
      <c r="AR31" s="625"/>
      <c r="AS31" s="625"/>
      <c r="AT31" s="625" t="s">
        <v>462</v>
      </c>
      <c r="AU31" s="625"/>
      <c r="AV31" s="625"/>
      <c r="AW31" s="625"/>
      <c r="AX31" s="625" t="s">
        <v>431</v>
      </c>
      <c r="AY31" s="625"/>
      <c r="AZ31" s="625"/>
      <c r="BA31" s="625" t="str">
        <f t="shared" si="4"/>
        <v/>
      </c>
      <c r="BB31" s="625"/>
      <c r="BC31" s="625"/>
      <c r="BD31" s="625" t="str">
        <f t="shared" si="0"/>
        <v>Yes/No</v>
      </c>
      <c r="BE31" s="625"/>
      <c r="BF31" s="625"/>
      <c r="BG31" s="625" t="str">
        <f t="shared" si="1"/>
        <v>Yes/No</v>
      </c>
      <c r="BH31" s="625"/>
      <c r="BI31" s="625"/>
      <c r="BJ31" s="625" t="str">
        <f t="shared" si="5"/>
        <v/>
      </c>
      <c r="BK31" s="625"/>
      <c r="BL31" s="626"/>
      <c r="BM31" s="626" t="s">
        <v>566</v>
      </c>
      <c r="BN31" s="635"/>
      <c r="BO31" s="635"/>
      <c r="BP31"/>
      <c r="BQ31"/>
      <c r="BR31"/>
      <c r="BS31"/>
    </row>
    <row r="32" spans="2:77" s="33" customFormat="1" ht="15" customHeight="1" thickTop="1" thickBot="1">
      <c r="B32" s="182">
        <f t="shared" ca="1" si="2"/>
        <v>23</v>
      </c>
      <c r="C32" s="634"/>
      <c r="D32" s="625"/>
      <c r="E32" s="625"/>
      <c r="F32" s="625"/>
      <c r="G32" s="625"/>
      <c r="H32" s="625"/>
      <c r="I32" s="625"/>
      <c r="J32" s="625"/>
      <c r="K32" s="625" t="str">
        <f t="shared" si="7"/>
        <v/>
      </c>
      <c r="L32" s="625"/>
      <c r="M32" s="625"/>
      <c r="N32" s="625"/>
      <c r="O32" s="625"/>
      <c r="P32" s="625"/>
      <c r="Q32" s="633" t="str">
        <f t="shared" si="8"/>
        <v/>
      </c>
      <c r="R32" s="633"/>
      <c r="S32" s="625"/>
      <c r="T32" s="625"/>
      <c r="U32" s="625"/>
      <c r="V32" s="625"/>
      <c r="W32" s="625"/>
      <c r="X32" s="625"/>
      <c r="Y32" s="625"/>
      <c r="Z32" s="629"/>
      <c r="AA32" s="629"/>
      <c r="AB32" s="629"/>
      <c r="AC32" s="630" t="e">
        <f t="shared" ca="1" si="3"/>
        <v>#NAME?</v>
      </c>
      <c r="AD32" s="631"/>
      <c r="AE32" s="632" t="s">
        <v>657</v>
      </c>
      <c r="AF32" s="632"/>
      <c r="AG32" s="632"/>
      <c r="AH32" s="625"/>
      <c r="AI32" s="625"/>
      <c r="AJ32" s="627" t="str">
        <f t="shared" si="6"/>
        <v/>
      </c>
      <c r="AK32" s="627"/>
      <c r="AL32" s="625"/>
      <c r="AM32" s="625"/>
      <c r="AN32" s="628" t="e">
        <f ca="1">T(INDIRECT(CONCATENATE("SIF_Site", $F$3, "!J120"))&amp;SIF_Site1Users!AL32)</f>
        <v>#NAME?</v>
      </c>
      <c r="AO32" s="628"/>
      <c r="AP32" s="628"/>
      <c r="AQ32" s="625"/>
      <c r="AR32" s="625"/>
      <c r="AS32" s="625"/>
      <c r="AT32" s="625" t="s">
        <v>462</v>
      </c>
      <c r="AU32" s="625"/>
      <c r="AV32" s="625"/>
      <c r="AW32" s="625"/>
      <c r="AX32" s="625" t="s">
        <v>431</v>
      </c>
      <c r="AY32" s="625"/>
      <c r="AZ32" s="625"/>
      <c r="BA32" s="625" t="str">
        <f t="shared" si="4"/>
        <v/>
      </c>
      <c r="BB32" s="625"/>
      <c r="BC32" s="625"/>
      <c r="BD32" s="625" t="str">
        <f t="shared" si="0"/>
        <v>Yes/No</v>
      </c>
      <c r="BE32" s="625"/>
      <c r="BF32" s="625"/>
      <c r="BG32" s="625" t="str">
        <f t="shared" si="1"/>
        <v>Yes/No</v>
      </c>
      <c r="BH32" s="625"/>
      <c r="BI32" s="625"/>
      <c r="BJ32" s="625" t="str">
        <f t="shared" si="5"/>
        <v/>
      </c>
      <c r="BK32" s="625"/>
      <c r="BL32" s="626"/>
      <c r="BM32" s="626" t="s">
        <v>566</v>
      </c>
      <c r="BN32" s="635"/>
      <c r="BO32" s="635"/>
      <c r="BP32"/>
      <c r="BQ32"/>
      <c r="BR32"/>
      <c r="BS32"/>
    </row>
    <row r="33" spans="2:71" s="33" customFormat="1" ht="15" customHeight="1" thickTop="1" thickBot="1">
      <c r="B33" s="182">
        <f t="shared" ca="1" si="2"/>
        <v>24</v>
      </c>
      <c r="C33" s="634"/>
      <c r="D33" s="625"/>
      <c r="E33" s="625"/>
      <c r="F33" s="625"/>
      <c r="G33" s="625"/>
      <c r="H33" s="625"/>
      <c r="I33" s="625"/>
      <c r="J33" s="625"/>
      <c r="K33" s="625" t="str">
        <f t="shared" si="7"/>
        <v/>
      </c>
      <c r="L33" s="625"/>
      <c r="M33" s="625"/>
      <c r="N33" s="625"/>
      <c r="O33" s="625"/>
      <c r="P33" s="625"/>
      <c r="Q33" s="633" t="str">
        <f t="shared" si="8"/>
        <v/>
      </c>
      <c r="R33" s="633"/>
      <c r="S33" s="625"/>
      <c r="T33" s="625"/>
      <c r="U33" s="625"/>
      <c r="V33" s="625"/>
      <c r="W33" s="625"/>
      <c r="X33" s="625"/>
      <c r="Y33" s="625"/>
      <c r="Z33" s="629"/>
      <c r="AA33" s="629"/>
      <c r="AB33" s="629"/>
      <c r="AC33" s="630" t="e">
        <f t="shared" ca="1" si="3"/>
        <v>#NAME?</v>
      </c>
      <c r="AD33" s="631"/>
      <c r="AE33" s="632" t="s">
        <v>657</v>
      </c>
      <c r="AF33" s="632"/>
      <c r="AG33" s="632"/>
      <c r="AH33" s="625"/>
      <c r="AI33" s="625"/>
      <c r="AJ33" s="627" t="str">
        <f t="shared" si="6"/>
        <v/>
      </c>
      <c r="AK33" s="627"/>
      <c r="AL33" s="625"/>
      <c r="AM33" s="625"/>
      <c r="AN33" s="628" t="e">
        <f ca="1">T(INDIRECT(CONCATENATE("SIF_Site", $F$3, "!J120"))&amp;SIF_Site1Users!AL33)</f>
        <v>#NAME?</v>
      </c>
      <c r="AO33" s="628"/>
      <c r="AP33" s="628"/>
      <c r="AQ33" s="625"/>
      <c r="AR33" s="625"/>
      <c r="AS33" s="625"/>
      <c r="AT33" s="625" t="s">
        <v>462</v>
      </c>
      <c r="AU33" s="625"/>
      <c r="AV33" s="625"/>
      <c r="AW33" s="625"/>
      <c r="AX33" s="625" t="s">
        <v>431</v>
      </c>
      <c r="AY33" s="625"/>
      <c r="AZ33" s="625"/>
      <c r="BA33" s="625" t="str">
        <f t="shared" si="4"/>
        <v/>
      </c>
      <c r="BB33" s="625"/>
      <c r="BC33" s="625"/>
      <c r="BD33" s="625" t="str">
        <f t="shared" si="0"/>
        <v>Yes/No</v>
      </c>
      <c r="BE33" s="625"/>
      <c r="BF33" s="625"/>
      <c r="BG33" s="625" t="str">
        <f t="shared" si="1"/>
        <v>Yes/No</v>
      </c>
      <c r="BH33" s="625"/>
      <c r="BI33" s="625"/>
      <c r="BJ33" s="625" t="str">
        <f t="shared" si="5"/>
        <v/>
      </c>
      <c r="BK33" s="625"/>
      <c r="BL33" s="626"/>
      <c r="BM33" s="626" t="s">
        <v>566</v>
      </c>
      <c r="BN33" s="635"/>
      <c r="BO33" s="635"/>
      <c r="BP33"/>
      <c r="BQ33"/>
      <c r="BR33"/>
      <c r="BS33"/>
    </row>
    <row r="34" spans="2:71" s="33" customFormat="1" ht="15" customHeight="1" thickTop="1" thickBot="1">
      <c r="B34" s="182">
        <f t="shared" ca="1" si="2"/>
        <v>25</v>
      </c>
      <c r="C34" s="634"/>
      <c r="D34" s="625"/>
      <c r="E34" s="625"/>
      <c r="F34" s="625"/>
      <c r="G34" s="625"/>
      <c r="H34" s="625"/>
      <c r="I34" s="625"/>
      <c r="J34" s="625"/>
      <c r="K34" s="625" t="str">
        <f t="shared" si="7"/>
        <v/>
      </c>
      <c r="L34" s="625"/>
      <c r="M34" s="625"/>
      <c r="N34" s="625"/>
      <c r="O34" s="625"/>
      <c r="P34" s="625"/>
      <c r="Q34" s="633" t="str">
        <f t="shared" si="8"/>
        <v/>
      </c>
      <c r="R34" s="633"/>
      <c r="S34" s="625"/>
      <c r="T34" s="625"/>
      <c r="U34" s="625"/>
      <c r="V34" s="625"/>
      <c r="W34" s="625"/>
      <c r="X34" s="625"/>
      <c r="Y34" s="625"/>
      <c r="Z34" s="629"/>
      <c r="AA34" s="629"/>
      <c r="AB34" s="629"/>
      <c r="AC34" s="630" t="e">
        <f t="shared" ca="1" si="3"/>
        <v>#NAME?</v>
      </c>
      <c r="AD34" s="631"/>
      <c r="AE34" s="632" t="s">
        <v>657</v>
      </c>
      <c r="AF34" s="632"/>
      <c r="AG34" s="632"/>
      <c r="AH34" s="625"/>
      <c r="AI34" s="625"/>
      <c r="AJ34" s="627" t="str">
        <f t="shared" si="6"/>
        <v/>
      </c>
      <c r="AK34" s="627"/>
      <c r="AL34" s="625"/>
      <c r="AM34" s="625"/>
      <c r="AN34" s="628" t="e">
        <f ca="1">T(INDIRECT(CONCATENATE("SIF_Site", $F$3, "!J120"))&amp;SIF_Site1Users!AL34)</f>
        <v>#NAME?</v>
      </c>
      <c r="AO34" s="628"/>
      <c r="AP34" s="628"/>
      <c r="AQ34" s="625"/>
      <c r="AR34" s="625"/>
      <c r="AS34" s="625"/>
      <c r="AT34" s="625" t="s">
        <v>462</v>
      </c>
      <c r="AU34" s="625"/>
      <c r="AV34" s="625"/>
      <c r="AW34" s="625"/>
      <c r="AX34" s="625" t="s">
        <v>431</v>
      </c>
      <c r="AY34" s="625"/>
      <c r="AZ34" s="625"/>
      <c r="BA34" s="625" t="str">
        <f t="shared" si="4"/>
        <v/>
      </c>
      <c r="BB34" s="625"/>
      <c r="BC34" s="625"/>
      <c r="BD34" s="625" t="str">
        <f t="shared" si="0"/>
        <v>Yes/No</v>
      </c>
      <c r="BE34" s="625"/>
      <c r="BF34" s="625"/>
      <c r="BG34" s="625" t="str">
        <f t="shared" si="1"/>
        <v>Yes/No</v>
      </c>
      <c r="BH34" s="625"/>
      <c r="BI34" s="625"/>
      <c r="BJ34" s="625" t="str">
        <f t="shared" si="5"/>
        <v/>
      </c>
      <c r="BK34" s="625"/>
      <c r="BL34" s="626"/>
      <c r="BM34" s="626" t="s">
        <v>566</v>
      </c>
      <c r="BN34" s="635"/>
      <c r="BO34" s="635"/>
      <c r="BP34"/>
      <c r="BQ34"/>
      <c r="BR34"/>
      <c r="BS34"/>
    </row>
    <row r="35" spans="2:71" s="33" customFormat="1" ht="15" customHeight="1" thickTop="1" thickBot="1">
      <c r="B35" s="182">
        <f t="shared" ca="1" si="2"/>
        <v>26</v>
      </c>
      <c r="C35" s="634"/>
      <c r="D35" s="625"/>
      <c r="E35" s="625"/>
      <c r="F35" s="625"/>
      <c r="G35" s="625"/>
      <c r="H35" s="625"/>
      <c r="I35" s="625"/>
      <c r="J35" s="625"/>
      <c r="K35" s="625" t="str">
        <f t="shared" si="7"/>
        <v/>
      </c>
      <c r="L35" s="625"/>
      <c r="M35" s="625"/>
      <c r="N35" s="625"/>
      <c r="O35" s="625"/>
      <c r="P35" s="625"/>
      <c r="Q35" s="633" t="str">
        <f t="shared" si="8"/>
        <v/>
      </c>
      <c r="R35" s="633"/>
      <c r="S35" s="625"/>
      <c r="T35" s="625"/>
      <c r="U35" s="625"/>
      <c r="V35" s="625"/>
      <c r="W35" s="625"/>
      <c r="X35" s="625"/>
      <c r="Y35" s="625"/>
      <c r="Z35" s="629"/>
      <c r="AA35" s="629"/>
      <c r="AB35" s="629"/>
      <c r="AC35" s="630" t="e">
        <f t="shared" ca="1" si="3"/>
        <v>#NAME?</v>
      </c>
      <c r="AD35" s="631"/>
      <c r="AE35" s="632" t="s">
        <v>657</v>
      </c>
      <c r="AF35" s="632"/>
      <c r="AG35" s="632"/>
      <c r="AH35" s="625"/>
      <c r="AI35" s="625"/>
      <c r="AJ35" s="627" t="str">
        <f t="shared" si="6"/>
        <v/>
      </c>
      <c r="AK35" s="627"/>
      <c r="AL35" s="625"/>
      <c r="AM35" s="625"/>
      <c r="AN35" s="628" t="e">
        <f ca="1">T(INDIRECT(CONCATENATE("SIF_Site", $F$3, "!J120"))&amp;SIF_Site1Users!AL35)</f>
        <v>#NAME?</v>
      </c>
      <c r="AO35" s="628"/>
      <c r="AP35" s="628"/>
      <c r="AQ35" s="625"/>
      <c r="AR35" s="625"/>
      <c r="AS35" s="625"/>
      <c r="AT35" s="625" t="s">
        <v>462</v>
      </c>
      <c r="AU35" s="625"/>
      <c r="AV35" s="625"/>
      <c r="AW35" s="625"/>
      <c r="AX35" s="625" t="s">
        <v>431</v>
      </c>
      <c r="AY35" s="625"/>
      <c r="AZ35" s="625"/>
      <c r="BA35" s="625" t="str">
        <f t="shared" si="4"/>
        <v/>
      </c>
      <c r="BB35" s="625"/>
      <c r="BC35" s="625"/>
      <c r="BD35" s="625" t="str">
        <f t="shared" si="0"/>
        <v>Yes/No</v>
      </c>
      <c r="BE35" s="625"/>
      <c r="BF35" s="625"/>
      <c r="BG35" s="625" t="str">
        <f t="shared" si="1"/>
        <v>Yes/No</v>
      </c>
      <c r="BH35" s="625"/>
      <c r="BI35" s="625"/>
      <c r="BJ35" s="625" t="str">
        <f t="shared" si="5"/>
        <v/>
      </c>
      <c r="BK35" s="625"/>
      <c r="BL35" s="626"/>
      <c r="BM35" s="626" t="s">
        <v>566</v>
      </c>
      <c r="BN35" s="635"/>
      <c r="BO35" s="635"/>
      <c r="BP35"/>
      <c r="BQ35"/>
      <c r="BR35"/>
      <c r="BS35"/>
    </row>
    <row r="36" spans="2:71" s="33" customFormat="1" ht="15" customHeight="1" thickTop="1" thickBot="1">
      <c r="B36" s="182">
        <f t="shared" ca="1" si="2"/>
        <v>27</v>
      </c>
      <c r="C36" s="634"/>
      <c r="D36" s="625"/>
      <c r="E36" s="625"/>
      <c r="F36" s="625"/>
      <c r="G36" s="625"/>
      <c r="H36" s="625"/>
      <c r="I36" s="625"/>
      <c r="J36" s="625"/>
      <c r="K36" s="625" t="str">
        <f t="shared" si="7"/>
        <v/>
      </c>
      <c r="L36" s="625"/>
      <c r="M36" s="625"/>
      <c r="N36" s="625"/>
      <c r="O36" s="625"/>
      <c r="P36" s="625"/>
      <c r="Q36" s="633" t="str">
        <f t="shared" si="8"/>
        <v/>
      </c>
      <c r="R36" s="633"/>
      <c r="S36" s="625"/>
      <c r="T36" s="625"/>
      <c r="U36" s="625"/>
      <c r="V36" s="625"/>
      <c r="W36" s="625"/>
      <c r="X36" s="625"/>
      <c r="Y36" s="625"/>
      <c r="Z36" s="629"/>
      <c r="AA36" s="629"/>
      <c r="AB36" s="629"/>
      <c r="AC36" s="630" t="e">
        <f t="shared" ca="1" si="3"/>
        <v>#NAME?</v>
      </c>
      <c r="AD36" s="631"/>
      <c r="AE36" s="632" t="s">
        <v>657</v>
      </c>
      <c r="AF36" s="632"/>
      <c r="AG36" s="632"/>
      <c r="AH36" s="625"/>
      <c r="AI36" s="625"/>
      <c r="AJ36" s="627" t="str">
        <f t="shared" si="6"/>
        <v/>
      </c>
      <c r="AK36" s="627"/>
      <c r="AL36" s="625"/>
      <c r="AM36" s="625"/>
      <c r="AN36" s="628" t="e">
        <f ca="1">T(INDIRECT(CONCATENATE("SIF_Site", $F$3, "!J120"))&amp;SIF_Site1Users!AL36)</f>
        <v>#NAME?</v>
      </c>
      <c r="AO36" s="628"/>
      <c r="AP36" s="628"/>
      <c r="AQ36" s="625"/>
      <c r="AR36" s="625"/>
      <c r="AS36" s="625"/>
      <c r="AT36" s="625" t="s">
        <v>462</v>
      </c>
      <c r="AU36" s="625"/>
      <c r="AV36" s="625"/>
      <c r="AW36" s="625"/>
      <c r="AX36" s="625" t="s">
        <v>431</v>
      </c>
      <c r="AY36" s="625"/>
      <c r="AZ36" s="625"/>
      <c r="BA36" s="625" t="str">
        <f t="shared" si="4"/>
        <v/>
      </c>
      <c r="BB36" s="625"/>
      <c r="BC36" s="625"/>
      <c r="BD36" s="625" t="str">
        <f t="shared" si="0"/>
        <v>Yes/No</v>
      </c>
      <c r="BE36" s="625"/>
      <c r="BF36" s="625"/>
      <c r="BG36" s="625" t="str">
        <f t="shared" si="1"/>
        <v>Yes/No</v>
      </c>
      <c r="BH36" s="625"/>
      <c r="BI36" s="625"/>
      <c r="BJ36" s="625" t="str">
        <f t="shared" si="5"/>
        <v/>
      </c>
      <c r="BK36" s="625"/>
      <c r="BL36" s="626"/>
      <c r="BM36" s="626" t="s">
        <v>566</v>
      </c>
      <c r="BN36" s="635"/>
      <c r="BO36" s="635"/>
      <c r="BP36"/>
      <c r="BQ36"/>
      <c r="BR36"/>
      <c r="BS36"/>
    </row>
    <row r="37" spans="2:71" s="33" customFormat="1" ht="15" customHeight="1" thickTop="1" thickBot="1">
      <c r="B37" s="182">
        <f t="shared" ca="1" si="2"/>
        <v>28</v>
      </c>
      <c r="C37" s="634"/>
      <c r="D37" s="625"/>
      <c r="E37" s="625"/>
      <c r="F37" s="625"/>
      <c r="G37" s="625"/>
      <c r="H37" s="625"/>
      <c r="I37" s="625"/>
      <c r="J37" s="625"/>
      <c r="K37" s="625" t="str">
        <f t="shared" si="7"/>
        <v/>
      </c>
      <c r="L37" s="625"/>
      <c r="M37" s="625"/>
      <c r="N37" s="625"/>
      <c r="O37" s="625"/>
      <c r="P37" s="625"/>
      <c r="Q37" s="633" t="str">
        <f t="shared" si="8"/>
        <v/>
      </c>
      <c r="R37" s="633"/>
      <c r="S37" s="625"/>
      <c r="T37" s="625"/>
      <c r="U37" s="625"/>
      <c r="V37" s="625"/>
      <c r="W37" s="625"/>
      <c r="X37" s="625"/>
      <c r="Y37" s="625"/>
      <c r="Z37" s="629"/>
      <c r="AA37" s="629"/>
      <c r="AB37" s="629"/>
      <c r="AC37" s="630" t="e">
        <f t="shared" ca="1" si="3"/>
        <v>#NAME?</v>
      </c>
      <c r="AD37" s="631"/>
      <c r="AE37" s="632" t="s">
        <v>657</v>
      </c>
      <c r="AF37" s="632"/>
      <c r="AG37" s="632"/>
      <c r="AH37" s="625"/>
      <c r="AI37" s="625"/>
      <c r="AJ37" s="627" t="str">
        <f t="shared" si="6"/>
        <v/>
      </c>
      <c r="AK37" s="627"/>
      <c r="AL37" s="625"/>
      <c r="AM37" s="625"/>
      <c r="AN37" s="628" t="e">
        <f ca="1">T(INDIRECT(CONCATENATE("SIF_Site", $F$3, "!J120"))&amp;SIF_Site1Users!AL37)</f>
        <v>#NAME?</v>
      </c>
      <c r="AO37" s="628"/>
      <c r="AP37" s="628"/>
      <c r="AQ37" s="625"/>
      <c r="AR37" s="625"/>
      <c r="AS37" s="625"/>
      <c r="AT37" s="625" t="s">
        <v>462</v>
      </c>
      <c r="AU37" s="625"/>
      <c r="AV37" s="625"/>
      <c r="AW37" s="625"/>
      <c r="AX37" s="625" t="s">
        <v>431</v>
      </c>
      <c r="AY37" s="625"/>
      <c r="AZ37" s="625"/>
      <c r="BA37" s="625" t="str">
        <f t="shared" si="4"/>
        <v/>
      </c>
      <c r="BB37" s="625"/>
      <c r="BC37" s="625"/>
      <c r="BD37" s="625" t="str">
        <f t="shared" si="0"/>
        <v>Yes/No</v>
      </c>
      <c r="BE37" s="625"/>
      <c r="BF37" s="625"/>
      <c r="BG37" s="625" t="str">
        <f t="shared" si="1"/>
        <v>Yes/No</v>
      </c>
      <c r="BH37" s="625"/>
      <c r="BI37" s="625"/>
      <c r="BJ37" s="625" t="str">
        <f t="shared" si="5"/>
        <v/>
      </c>
      <c r="BK37" s="625"/>
      <c r="BL37" s="626"/>
      <c r="BM37" s="626" t="s">
        <v>566</v>
      </c>
      <c r="BN37" s="635"/>
      <c r="BO37" s="635"/>
      <c r="BP37"/>
      <c r="BQ37"/>
      <c r="BR37"/>
      <c r="BS37"/>
    </row>
    <row r="38" spans="2:71" s="33" customFormat="1" ht="15" customHeight="1" thickTop="1" thickBot="1">
      <c r="B38" s="182">
        <f t="shared" ca="1" si="2"/>
        <v>29</v>
      </c>
      <c r="C38" s="634"/>
      <c r="D38" s="625"/>
      <c r="E38" s="625"/>
      <c r="F38" s="625"/>
      <c r="G38" s="625"/>
      <c r="H38" s="625"/>
      <c r="I38" s="625"/>
      <c r="J38" s="625"/>
      <c r="K38" s="625" t="str">
        <f t="shared" si="7"/>
        <v/>
      </c>
      <c r="L38" s="625"/>
      <c r="M38" s="625"/>
      <c r="N38" s="625"/>
      <c r="O38" s="625"/>
      <c r="P38" s="625"/>
      <c r="Q38" s="633" t="str">
        <f t="shared" si="8"/>
        <v/>
      </c>
      <c r="R38" s="633"/>
      <c r="S38" s="625"/>
      <c r="T38" s="625"/>
      <c r="U38" s="625"/>
      <c r="V38" s="625"/>
      <c r="W38" s="625"/>
      <c r="X38" s="625"/>
      <c r="Y38" s="625"/>
      <c r="Z38" s="629"/>
      <c r="AA38" s="629"/>
      <c r="AB38" s="629"/>
      <c r="AC38" s="630" t="e">
        <f t="shared" ca="1" si="3"/>
        <v>#NAME?</v>
      </c>
      <c r="AD38" s="631"/>
      <c r="AE38" s="632" t="s">
        <v>657</v>
      </c>
      <c r="AF38" s="632"/>
      <c r="AG38" s="632"/>
      <c r="AH38" s="625"/>
      <c r="AI38" s="625"/>
      <c r="AJ38" s="627" t="str">
        <f t="shared" si="6"/>
        <v/>
      </c>
      <c r="AK38" s="627"/>
      <c r="AL38" s="625"/>
      <c r="AM38" s="625"/>
      <c r="AN38" s="628" t="e">
        <f ca="1">T(INDIRECT(CONCATENATE("SIF_Site", $F$3, "!J120"))&amp;SIF_Site1Users!AL38)</f>
        <v>#NAME?</v>
      </c>
      <c r="AO38" s="628"/>
      <c r="AP38" s="628"/>
      <c r="AQ38" s="625"/>
      <c r="AR38" s="625"/>
      <c r="AS38" s="625"/>
      <c r="AT38" s="625" t="s">
        <v>462</v>
      </c>
      <c r="AU38" s="625"/>
      <c r="AV38" s="625"/>
      <c r="AW38" s="625"/>
      <c r="AX38" s="625" t="s">
        <v>431</v>
      </c>
      <c r="AY38" s="625"/>
      <c r="AZ38" s="625"/>
      <c r="BA38" s="625" t="str">
        <f t="shared" si="4"/>
        <v/>
      </c>
      <c r="BB38" s="625"/>
      <c r="BC38" s="625"/>
      <c r="BD38" s="625" t="str">
        <f t="shared" si="0"/>
        <v>Yes/No</v>
      </c>
      <c r="BE38" s="625"/>
      <c r="BF38" s="625"/>
      <c r="BG38" s="625" t="str">
        <f t="shared" si="1"/>
        <v>Yes/No</v>
      </c>
      <c r="BH38" s="625"/>
      <c r="BI38" s="625"/>
      <c r="BJ38" s="625" t="str">
        <f t="shared" si="5"/>
        <v/>
      </c>
      <c r="BK38" s="625"/>
      <c r="BL38" s="626"/>
      <c r="BM38" s="626" t="s">
        <v>566</v>
      </c>
      <c r="BN38" s="635"/>
      <c r="BO38" s="635"/>
      <c r="BP38"/>
      <c r="BQ38"/>
      <c r="BR38"/>
      <c r="BS38"/>
    </row>
    <row r="39" spans="2:71" s="33" customFormat="1" ht="15" customHeight="1" thickTop="1" thickBot="1">
      <c r="B39" s="182">
        <f t="shared" ca="1" si="2"/>
        <v>30</v>
      </c>
      <c r="C39" s="634"/>
      <c r="D39" s="625"/>
      <c r="E39" s="625"/>
      <c r="F39" s="625"/>
      <c r="G39" s="625"/>
      <c r="H39" s="625"/>
      <c r="I39" s="625"/>
      <c r="J39" s="625"/>
      <c r="K39" s="625" t="str">
        <f t="shared" si="7"/>
        <v/>
      </c>
      <c r="L39" s="625"/>
      <c r="M39" s="625"/>
      <c r="N39" s="625"/>
      <c r="O39" s="625"/>
      <c r="P39" s="625"/>
      <c r="Q39" s="633" t="str">
        <f t="shared" si="8"/>
        <v/>
      </c>
      <c r="R39" s="633"/>
      <c r="S39" s="625"/>
      <c r="T39" s="625"/>
      <c r="U39" s="625"/>
      <c r="V39" s="625"/>
      <c r="W39" s="625"/>
      <c r="X39" s="625"/>
      <c r="Y39" s="625"/>
      <c r="Z39" s="629"/>
      <c r="AA39" s="629"/>
      <c r="AB39" s="629"/>
      <c r="AC39" s="630" t="e">
        <f t="shared" ca="1" si="3"/>
        <v>#NAME?</v>
      </c>
      <c r="AD39" s="631"/>
      <c r="AE39" s="632" t="s">
        <v>657</v>
      </c>
      <c r="AF39" s="632"/>
      <c r="AG39" s="632"/>
      <c r="AH39" s="625"/>
      <c r="AI39" s="625"/>
      <c r="AJ39" s="627" t="str">
        <f t="shared" si="6"/>
        <v/>
      </c>
      <c r="AK39" s="627"/>
      <c r="AL39" s="625"/>
      <c r="AM39" s="625"/>
      <c r="AN39" s="628" t="e">
        <f ca="1">T(INDIRECT(CONCATENATE("SIF_Site", $F$3, "!J120"))&amp;SIF_Site1Users!AL39)</f>
        <v>#NAME?</v>
      </c>
      <c r="AO39" s="628"/>
      <c r="AP39" s="628"/>
      <c r="AQ39" s="625"/>
      <c r="AR39" s="625"/>
      <c r="AS39" s="625"/>
      <c r="AT39" s="625" t="s">
        <v>462</v>
      </c>
      <c r="AU39" s="625"/>
      <c r="AV39" s="625"/>
      <c r="AW39" s="625"/>
      <c r="AX39" s="625" t="s">
        <v>431</v>
      </c>
      <c r="AY39" s="625"/>
      <c r="AZ39" s="625"/>
      <c r="BA39" s="625" t="str">
        <f t="shared" si="4"/>
        <v/>
      </c>
      <c r="BB39" s="625"/>
      <c r="BC39" s="625"/>
      <c r="BD39" s="625" t="str">
        <f t="shared" si="0"/>
        <v>Yes/No</v>
      </c>
      <c r="BE39" s="625"/>
      <c r="BF39" s="625"/>
      <c r="BG39" s="625" t="str">
        <f t="shared" si="1"/>
        <v>Yes/No</v>
      </c>
      <c r="BH39" s="625"/>
      <c r="BI39" s="625"/>
      <c r="BJ39" s="625" t="str">
        <f t="shared" si="5"/>
        <v/>
      </c>
      <c r="BK39" s="625"/>
      <c r="BL39" s="626"/>
      <c r="BM39" s="626" t="s">
        <v>566</v>
      </c>
      <c r="BN39" s="635"/>
      <c r="BO39" s="635"/>
      <c r="BP39"/>
      <c r="BQ39"/>
      <c r="BR39"/>
      <c r="BS39"/>
    </row>
    <row r="40" spans="2:71" s="33" customFormat="1" ht="15" customHeight="1" thickTop="1" thickBot="1">
      <c r="B40" s="182">
        <f t="shared" ca="1" si="2"/>
        <v>31</v>
      </c>
      <c r="C40" s="634"/>
      <c r="D40" s="625"/>
      <c r="E40" s="625"/>
      <c r="F40" s="625"/>
      <c r="G40" s="625"/>
      <c r="H40" s="625"/>
      <c r="I40" s="625"/>
      <c r="J40" s="625"/>
      <c r="K40" s="625" t="str">
        <f t="shared" si="7"/>
        <v/>
      </c>
      <c r="L40" s="625"/>
      <c r="M40" s="625"/>
      <c r="N40" s="625"/>
      <c r="O40" s="625"/>
      <c r="P40" s="625"/>
      <c r="Q40" s="633" t="str">
        <f t="shared" si="8"/>
        <v/>
      </c>
      <c r="R40" s="633"/>
      <c r="S40" s="625"/>
      <c r="T40" s="625"/>
      <c r="U40" s="625"/>
      <c r="V40" s="625"/>
      <c r="W40" s="625"/>
      <c r="X40" s="625"/>
      <c r="Y40" s="625"/>
      <c r="Z40" s="629"/>
      <c r="AA40" s="629"/>
      <c r="AB40" s="629"/>
      <c r="AC40" s="630" t="e">
        <f t="shared" ca="1" si="3"/>
        <v>#NAME?</v>
      </c>
      <c r="AD40" s="631"/>
      <c r="AE40" s="632" t="s">
        <v>657</v>
      </c>
      <c r="AF40" s="632"/>
      <c r="AG40" s="632"/>
      <c r="AH40" s="625"/>
      <c r="AI40" s="625"/>
      <c r="AJ40" s="627" t="str">
        <f t="shared" si="6"/>
        <v/>
      </c>
      <c r="AK40" s="627"/>
      <c r="AL40" s="625"/>
      <c r="AM40" s="625"/>
      <c r="AN40" s="628" t="e">
        <f ca="1">T(INDIRECT(CONCATENATE("SIF_Site", $F$3, "!J120"))&amp;SIF_Site1Users!AL40)</f>
        <v>#NAME?</v>
      </c>
      <c r="AO40" s="628"/>
      <c r="AP40" s="628"/>
      <c r="AQ40" s="625"/>
      <c r="AR40" s="625"/>
      <c r="AS40" s="625"/>
      <c r="AT40" s="625" t="s">
        <v>462</v>
      </c>
      <c r="AU40" s="625"/>
      <c r="AV40" s="625"/>
      <c r="AW40" s="625"/>
      <c r="AX40" s="625" t="s">
        <v>431</v>
      </c>
      <c r="AY40" s="625"/>
      <c r="AZ40" s="625"/>
      <c r="BA40" s="625" t="str">
        <f t="shared" si="4"/>
        <v/>
      </c>
      <c r="BB40" s="625"/>
      <c r="BC40" s="625"/>
      <c r="BD40" s="625" t="str">
        <f t="shared" si="0"/>
        <v>Yes/No</v>
      </c>
      <c r="BE40" s="625"/>
      <c r="BF40" s="625"/>
      <c r="BG40" s="625" t="str">
        <f t="shared" si="1"/>
        <v>Yes/No</v>
      </c>
      <c r="BH40" s="625"/>
      <c r="BI40" s="625"/>
      <c r="BJ40" s="625" t="str">
        <f t="shared" si="5"/>
        <v/>
      </c>
      <c r="BK40" s="625"/>
      <c r="BL40" s="626"/>
      <c r="BM40" s="626" t="s">
        <v>566</v>
      </c>
      <c r="BN40" s="635"/>
      <c r="BO40" s="635"/>
      <c r="BP40"/>
      <c r="BQ40"/>
      <c r="BR40"/>
      <c r="BS40"/>
    </row>
    <row r="41" spans="2:71" s="33" customFormat="1" ht="15" customHeight="1" thickTop="1" thickBot="1">
      <c r="B41" s="182">
        <f t="shared" ca="1" si="2"/>
        <v>32</v>
      </c>
      <c r="C41" s="634"/>
      <c r="D41" s="625"/>
      <c r="E41" s="625"/>
      <c r="F41" s="625"/>
      <c r="G41" s="625"/>
      <c r="H41" s="625"/>
      <c r="I41" s="625"/>
      <c r="J41" s="625"/>
      <c r="K41" s="625" t="str">
        <f t="shared" si="7"/>
        <v/>
      </c>
      <c r="L41" s="625"/>
      <c r="M41" s="625"/>
      <c r="N41" s="625"/>
      <c r="O41" s="625"/>
      <c r="P41" s="625"/>
      <c r="Q41" s="633" t="str">
        <f t="shared" si="8"/>
        <v/>
      </c>
      <c r="R41" s="633"/>
      <c r="S41" s="625"/>
      <c r="T41" s="625"/>
      <c r="U41" s="625"/>
      <c r="V41" s="625"/>
      <c r="W41" s="625"/>
      <c r="X41" s="625"/>
      <c r="Y41" s="625"/>
      <c r="Z41" s="629"/>
      <c r="AA41" s="629"/>
      <c r="AB41" s="629"/>
      <c r="AC41" s="630" t="e">
        <f t="shared" ca="1" si="3"/>
        <v>#NAME?</v>
      </c>
      <c r="AD41" s="631"/>
      <c r="AE41" s="632" t="s">
        <v>657</v>
      </c>
      <c r="AF41" s="632"/>
      <c r="AG41" s="632"/>
      <c r="AH41" s="625"/>
      <c r="AI41" s="625"/>
      <c r="AJ41" s="627" t="str">
        <f t="shared" si="6"/>
        <v/>
      </c>
      <c r="AK41" s="627"/>
      <c r="AL41" s="625"/>
      <c r="AM41" s="625"/>
      <c r="AN41" s="628" t="e">
        <f ca="1">T(INDIRECT(CONCATENATE("SIF_Site", $F$3, "!J120"))&amp;SIF_Site1Users!AL41)</f>
        <v>#NAME?</v>
      </c>
      <c r="AO41" s="628"/>
      <c r="AP41" s="628"/>
      <c r="AQ41" s="625"/>
      <c r="AR41" s="625"/>
      <c r="AS41" s="625"/>
      <c r="AT41" s="625" t="s">
        <v>462</v>
      </c>
      <c r="AU41" s="625"/>
      <c r="AV41" s="625"/>
      <c r="AW41" s="625"/>
      <c r="AX41" s="625" t="s">
        <v>431</v>
      </c>
      <c r="AY41" s="625"/>
      <c r="AZ41" s="625"/>
      <c r="BA41" s="625" t="str">
        <f t="shared" si="4"/>
        <v/>
      </c>
      <c r="BB41" s="625"/>
      <c r="BC41" s="625"/>
      <c r="BD41" s="625" t="str">
        <f t="shared" si="0"/>
        <v>Yes/No</v>
      </c>
      <c r="BE41" s="625"/>
      <c r="BF41" s="625"/>
      <c r="BG41" s="625" t="str">
        <f t="shared" si="1"/>
        <v>Yes/No</v>
      </c>
      <c r="BH41" s="625"/>
      <c r="BI41" s="625"/>
      <c r="BJ41" s="625" t="str">
        <f t="shared" si="5"/>
        <v/>
      </c>
      <c r="BK41" s="625"/>
      <c r="BL41" s="626"/>
      <c r="BM41" s="626" t="s">
        <v>566</v>
      </c>
      <c r="BN41" s="635"/>
      <c r="BO41" s="635"/>
      <c r="BP41"/>
      <c r="BQ41"/>
      <c r="BR41"/>
      <c r="BS41"/>
    </row>
    <row r="42" spans="2:71" s="33" customFormat="1" ht="15" customHeight="1" thickTop="1" thickBot="1">
      <c r="B42" s="182">
        <f t="shared" ca="1" si="2"/>
        <v>33</v>
      </c>
      <c r="C42" s="634"/>
      <c r="D42" s="625"/>
      <c r="E42" s="625"/>
      <c r="F42" s="625"/>
      <c r="G42" s="625"/>
      <c r="H42" s="625"/>
      <c r="I42" s="625"/>
      <c r="J42" s="625"/>
      <c r="K42" s="625" t="str">
        <f t="shared" si="7"/>
        <v/>
      </c>
      <c r="L42" s="625"/>
      <c r="M42" s="625"/>
      <c r="N42" s="625"/>
      <c r="O42" s="625"/>
      <c r="P42" s="625"/>
      <c r="Q42" s="633" t="str">
        <f t="shared" si="8"/>
        <v/>
      </c>
      <c r="R42" s="633"/>
      <c r="S42" s="625"/>
      <c r="T42" s="625"/>
      <c r="U42" s="625"/>
      <c r="V42" s="625"/>
      <c r="W42" s="625"/>
      <c r="X42" s="625"/>
      <c r="Y42" s="625"/>
      <c r="Z42" s="629"/>
      <c r="AA42" s="629"/>
      <c r="AB42" s="629"/>
      <c r="AC42" s="630" t="e">
        <f t="shared" ca="1" si="3"/>
        <v>#NAME?</v>
      </c>
      <c r="AD42" s="631"/>
      <c r="AE42" s="632" t="s">
        <v>657</v>
      </c>
      <c r="AF42" s="632"/>
      <c r="AG42" s="632"/>
      <c r="AH42" s="625"/>
      <c r="AI42" s="625"/>
      <c r="AJ42" s="627" t="str">
        <f t="shared" si="6"/>
        <v/>
      </c>
      <c r="AK42" s="627"/>
      <c r="AL42" s="625"/>
      <c r="AM42" s="625"/>
      <c r="AN42" s="628" t="e">
        <f ca="1">T(INDIRECT(CONCATENATE("SIF_Site", $F$3, "!J120"))&amp;SIF_Site1Users!AL42)</f>
        <v>#NAME?</v>
      </c>
      <c r="AO42" s="628"/>
      <c r="AP42" s="628"/>
      <c r="AQ42" s="625"/>
      <c r="AR42" s="625"/>
      <c r="AS42" s="625"/>
      <c r="AT42" s="625" t="s">
        <v>462</v>
      </c>
      <c r="AU42" s="625"/>
      <c r="AV42" s="625"/>
      <c r="AW42" s="625"/>
      <c r="AX42" s="625" t="s">
        <v>431</v>
      </c>
      <c r="AY42" s="625"/>
      <c r="AZ42" s="625"/>
      <c r="BA42" s="625" t="str">
        <f t="shared" si="4"/>
        <v/>
      </c>
      <c r="BB42" s="625"/>
      <c r="BC42" s="625"/>
      <c r="BD42" s="625" t="str">
        <f t="shared" si="0"/>
        <v>Yes/No</v>
      </c>
      <c r="BE42" s="625"/>
      <c r="BF42" s="625"/>
      <c r="BG42" s="625" t="str">
        <f t="shared" si="1"/>
        <v>Yes/No</v>
      </c>
      <c r="BH42" s="625"/>
      <c r="BI42" s="625"/>
      <c r="BJ42" s="625" t="str">
        <f t="shared" si="5"/>
        <v/>
      </c>
      <c r="BK42" s="625"/>
      <c r="BL42" s="626"/>
      <c r="BM42" s="626" t="s">
        <v>566</v>
      </c>
      <c r="BN42" s="635"/>
      <c r="BO42" s="635"/>
      <c r="BP42"/>
      <c r="BQ42"/>
      <c r="BR42"/>
      <c r="BS42"/>
    </row>
    <row r="43" spans="2:71" s="33" customFormat="1" ht="15" customHeight="1" thickTop="1" thickBot="1">
      <c r="B43" s="182">
        <f t="shared" ca="1" si="2"/>
        <v>34</v>
      </c>
      <c r="C43" s="634"/>
      <c r="D43" s="625"/>
      <c r="E43" s="625"/>
      <c r="F43" s="625"/>
      <c r="G43" s="625"/>
      <c r="H43" s="625"/>
      <c r="I43" s="625"/>
      <c r="J43" s="625"/>
      <c r="K43" s="625" t="str">
        <f t="shared" si="7"/>
        <v/>
      </c>
      <c r="L43" s="625"/>
      <c r="M43" s="625"/>
      <c r="N43" s="625"/>
      <c r="O43" s="625"/>
      <c r="P43" s="625"/>
      <c r="Q43" s="633" t="str">
        <f t="shared" si="8"/>
        <v/>
      </c>
      <c r="R43" s="633"/>
      <c r="S43" s="625"/>
      <c r="T43" s="625"/>
      <c r="U43" s="625"/>
      <c r="V43" s="625"/>
      <c r="W43" s="625"/>
      <c r="X43" s="625"/>
      <c r="Y43" s="625"/>
      <c r="Z43" s="629"/>
      <c r="AA43" s="629"/>
      <c r="AB43" s="629"/>
      <c r="AC43" s="630" t="e">
        <f t="shared" ca="1" si="3"/>
        <v>#NAME?</v>
      </c>
      <c r="AD43" s="631"/>
      <c r="AE43" s="632" t="s">
        <v>657</v>
      </c>
      <c r="AF43" s="632"/>
      <c r="AG43" s="632"/>
      <c r="AH43" s="625"/>
      <c r="AI43" s="625"/>
      <c r="AJ43" s="627" t="str">
        <f t="shared" si="6"/>
        <v/>
      </c>
      <c r="AK43" s="627"/>
      <c r="AL43" s="625"/>
      <c r="AM43" s="625"/>
      <c r="AN43" s="628" t="e">
        <f ca="1">T(INDIRECT(CONCATENATE("SIF_Site", $F$3, "!J120"))&amp;SIF_Site1Users!AL43)</f>
        <v>#NAME?</v>
      </c>
      <c r="AO43" s="628"/>
      <c r="AP43" s="628"/>
      <c r="AQ43" s="625"/>
      <c r="AR43" s="625"/>
      <c r="AS43" s="625"/>
      <c r="AT43" s="625" t="s">
        <v>462</v>
      </c>
      <c r="AU43" s="625"/>
      <c r="AV43" s="625"/>
      <c r="AW43" s="625"/>
      <c r="AX43" s="625" t="s">
        <v>431</v>
      </c>
      <c r="AY43" s="625"/>
      <c r="AZ43" s="625"/>
      <c r="BA43" s="625" t="str">
        <f t="shared" si="4"/>
        <v/>
      </c>
      <c r="BB43" s="625"/>
      <c r="BC43" s="625"/>
      <c r="BD43" s="625" t="str">
        <f t="shared" si="0"/>
        <v>Yes/No</v>
      </c>
      <c r="BE43" s="625"/>
      <c r="BF43" s="625"/>
      <c r="BG43" s="625" t="str">
        <f t="shared" si="1"/>
        <v>Yes/No</v>
      </c>
      <c r="BH43" s="625"/>
      <c r="BI43" s="625"/>
      <c r="BJ43" s="625" t="str">
        <f t="shared" si="5"/>
        <v/>
      </c>
      <c r="BK43" s="625"/>
      <c r="BL43" s="626"/>
      <c r="BM43" s="626" t="s">
        <v>566</v>
      </c>
      <c r="BN43" s="635"/>
      <c r="BO43" s="635"/>
      <c r="BP43"/>
      <c r="BQ43"/>
      <c r="BR43"/>
      <c r="BS43"/>
    </row>
    <row r="44" spans="2:71" s="33" customFormat="1" ht="15" customHeight="1" thickTop="1" thickBot="1">
      <c r="B44" s="182">
        <f t="shared" ca="1" si="2"/>
        <v>35</v>
      </c>
      <c r="C44" s="634"/>
      <c r="D44" s="625"/>
      <c r="E44" s="625"/>
      <c r="F44" s="625"/>
      <c r="G44" s="625"/>
      <c r="H44" s="625"/>
      <c r="I44" s="625"/>
      <c r="J44" s="625"/>
      <c r="K44" s="625" t="str">
        <f t="shared" si="7"/>
        <v/>
      </c>
      <c r="L44" s="625"/>
      <c r="M44" s="625"/>
      <c r="N44" s="625"/>
      <c r="O44" s="625"/>
      <c r="P44" s="625"/>
      <c r="Q44" s="633" t="str">
        <f t="shared" si="8"/>
        <v/>
      </c>
      <c r="R44" s="633"/>
      <c r="S44" s="625"/>
      <c r="T44" s="625"/>
      <c r="U44" s="625"/>
      <c r="V44" s="625"/>
      <c r="W44" s="625"/>
      <c r="X44" s="625"/>
      <c r="Y44" s="625"/>
      <c r="Z44" s="629"/>
      <c r="AA44" s="629"/>
      <c r="AB44" s="629"/>
      <c r="AC44" s="630" t="e">
        <f t="shared" ca="1" si="3"/>
        <v>#NAME?</v>
      </c>
      <c r="AD44" s="631"/>
      <c r="AE44" s="632" t="s">
        <v>657</v>
      </c>
      <c r="AF44" s="632"/>
      <c r="AG44" s="632"/>
      <c r="AH44" s="625"/>
      <c r="AI44" s="625"/>
      <c r="AJ44" s="627" t="str">
        <f t="shared" si="6"/>
        <v/>
      </c>
      <c r="AK44" s="627"/>
      <c r="AL44" s="625"/>
      <c r="AM44" s="625"/>
      <c r="AN44" s="628" t="e">
        <f ca="1">T(INDIRECT(CONCATENATE("SIF_Site", $F$3, "!J120"))&amp;SIF_Site1Users!AL44)</f>
        <v>#NAME?</v>
      </c>
      <c r="AO44" s="628"/>
      <c r="AP44" s="628"/>
      <c r="AQ44" s="625"/>
      <c r="AR44" s="625"/>
      <c r="AS44" s="625"/>
      <c r="AT44" s="625" t="s">
        <v>462</v>
      </c>
      <c r="AU44" s="625"/>
      <c r="AV44" s="625"/>
      <c r="AW44" s="625"/>
      <c r="AX44" s="625" t="s">
        <v>431</v>
      </c>
      <c r="AY44" s="625"/>
      <c r="AZ44" s="625"/>
      <c r="BA44" s="625" t="str">
        <f t="shared" si="4"/>
        <v/>
      </c>
      <c r="BB44" s="625"/>
      <c r="BC44" s="625"/>
      <c r="BD44" s="625" t="str">
        <f t="shared" si="0"/>
        <v>Yes/No</v>
      </c>
      <c r="BE44" s="625"/>
      <c r="BF44" s="625"/>
      <c r="BG44" s="625" t="str">
        <f t="shared" si="1"/>
        <v>Yes/No</v>
      </c>
      <c r="BH44" s="625"/>
      <c r="BI44" s="625"/>
      <c r="BJ44" s="625" t="str">
        <f t="shared" si="5"/>
        <v/>
      </c>
      <c r="BK44" s="625"/>
      <c r="BL44" s="626"/>
      <c r="BM44" s="626" t="s">
        <v>566</v>
      </c>
      <c r="BN44" s="635"/>
      <c r="BO44" s="635"/>
      <c r="BP44"/>
      <c r="BQ44"/>
      <c r="BR44"/>
      <c r="BS44"/>
    </row>
    <row r="45" spans="2:71" s="33" customFormat="1" ht="15" customHeight="1" thickTop="1" thickBot="1">
      <c r="B45" s="182">
        <f t="shared" ca="1" si="2"/>
        <v>36</v>
      </c>
      <c r="C45" s="634"/>
      <c r="D45" s="625"/>
      <c r="E45" s="625"/>
      <c r="F45" s="625"/>
      <c r="G45" s="625"/>
      <c r="H45" s="625"/>
      <c r="I45" s="625"/>
      <c r="J45" s="625"/>
      <c r="K45" s="625" t="str">
        <f t="shared" si="7"/>
        <v/>
      </c>
      <c r="L45" s="625"/>
      <c r="M45" s="625"/>
      <c r="N45" s="625"/>
      <c r="O45" s="625"/>
      <c r="P45" s="625"/>
      <c r="Q45" s="633" t="str">
        <f t="shared" si="8"/>
        <v/>
      </c>
      <c r="R45" s="633"/>
      <c r="S45" s="625"/>
      <c r="T45" s="625"/>
      <c r="U45" s="625"/>
      <c r="V45" s="625"/>
      <c r="W45" s="625"/>
      <c r="X45" s="625"/>
      <c r="Y45" s="625"/>
      <c r="Z45" s="629"/>
      <c r="AA45" s="629"/>
      <c r="AB45" s="629"/>
      <c r="AC45" s="630" t="e">
        <f t="shared" ca="1" si="3"/>
        <v>#NAME?</v>
      </c>
      <c r="AD45" s="631"/>
      <c r="AE45" s="632" t="s">
        <v>657</v>
      </c>
      <c r="AF45" s="632"/>
      <c r="AG45" s="632"/>
      <c r="AH45" s="625"/>
      <c r="AI45" s="625"/>
      <c r="AJ45" s="627" t="str">
        <f t="shared" si="6"/>
        <v/>
      </c>
      <c r="AK45" s="627"/>
      <c r="AL45" s="625"/>
      <c r="AM45" s="625"/>
      <c r="AN45" s="628" t="e">
        <f ca="1">T(INDIRECT(CONCATENATE("SIF_Site", $F$3, "!J120"))&amp;SIF_Site1Users!AL45)</f>
        <v>#NAME?</v>
      </c>
      <c r="AO45" s="628"/>
      <c r="AP45" s="628"/>
      <c r="AQ45" s="625"/>
      <c r="AR45" s="625"/>
      <c r="AS45" s="625"/>
      <c r="AT45" s="625" t="s">
        <v>462</v>
      </c>
      <c r="AU45" s="625"/>
      <c r="AV45" s="625"/>
      <c r="AW45" s="625"/>
      <c r="AX45" s="625" t="s">
        <v>431</v>
      </c>
      <c r="AY45" s="625"/>
      <c r="AZ45" s="625"/>
      <c r="BA45" s="625" t="str">
        <f t="shared" si="4"/>
        <v/>
      </c>
      <c r="BB45" s="625"/>
      <c r="BC45" s="625"/>
      <c r="BD45" s="625" t="str">
        <f t="shared" si="0"/>
        <v>Yes/No</v>
      </c>
      <c r="BE45" s="625"/>
      <c r="BF45" s="625"/>
      <c r="BG45" s="625" t="str">
        <f t="shared" si="1"/>
        <v>Yes/No</v>
      </c>
      <c r="BH45" s="625"/>
      <c r="BI45" s="625"/>
      <c r="BJ45" s="625" t="str">
        <f t="shared" si="5"/>
        <v/>
      </c>
      <c r="BK45" s="625"/>
      <c r="BL45" s="626"/>
      <c r="BM45" s="626" t="s">
        <v>566</v>
      </c>
      <c r="BN45" s="635"/>
      <c r="BO45" s="635"/>
      <c r="BP45"/>
      <c r="BQ45"/>
      <c r="BR45"/>
      <c r="BS45"/>
    </row>
    <row r="46" spans="2:71" s="33" customFormat="1" ht="15" customHeight="1" thickTop="1" thickBot="1">
      <c r="B46" s="182">
        <f t="shared" ca="1" si="2"/>
        <v>37</v>
      </c>
      <c r="C46" s="634"/>
      <c r="D46" s="625"/>
      <c r="E46" s="625"/>
      <c r="F46" s="625"/>
      <c r="G46" s="625"/>
      <c r="H46" s="625"/>
      <c r="I46" s="625"/>
      <c r="J46" s="625"/>
      <c r="K46" s="625" t="str">
        <f t="shared" si="7"/>
        <v/>
      </c>
      <c r="L46" s="625"/>
      <c r="M46" s="625"/>
      <c r="N46" s="625"/>
      <c r="O46" s="625"/>
      <c r="P46" s="625"/>
      <c r="Q46" s="633" t="str">
        <f t="shared" si="8"/>
        <v/>
      </c>
      <c r="R46" s="633"/>
      <c r="S46" s="625"/>
      <c r="T46" s="625"/>
      <c r="U46" s="625"/>
      <c r="V46" s="625"/>
      <c r="W46" s="625"/>
      <c r="X46" s="625"/>
      <c r="Y46" s="625"/>
      <c r="Z46" s="629"/>
      <c r="AA46" s="629"/>
      <c r="AB46" s="629"/>
      <c r="AC46" s="630" t="e">
        <f t="shared" ca="1" si="3"/>
        <v>#NAME?</v>
      </c>
      <c r="AD46" s="631"/>
      <c r="AE46" s="632" t="s">
        <v>657</v>
      </c>
      <c r="AF46" s="632"/>
      <c r="AG46" s="632"/>
      <c r="AH46" s="625"/>
      <c r="AI46" s="625"/>
      <c r="AJ46" s="627" t="str">
        <f t="shared" si="6"/>
        <v/>
      </c>
      <c r="AK46" s="627"/>
      <c r="AL46" s="625"/>
      <c r="AM46" s="625"/>
      <c r="AN46" s="628" t="e">
        <f ca="1">T(INDIRECT(CONCATENATE("SIF_Site", $F$3, "!J120"))&amp;SIF_Site1Users!AL46)</f>
        <v>#NAME?</v>
      </c>
      <c r="AO46" s="628"/>
      <c r="AP46" s="628"/>
      <c r="AQ46" s="625"/>
      <c r="AR46" s="625"/>
      <c r="AS46" s="625"/>
      <c r="AT46" s="625" t="s">
        <v>462</v>
      </c>
      <c r="AU46" s="625"/>
      <c r="AV46" s="625"/>
      <c r="AW46" s="625"/>
      <c r="AX46" s="625" t="s">
        <v>431</v>
      </c>
      <c r="AY46" s="625"/>
      <c r="AZ46" s="625"/>
      <c r="BA46" s="625" t="str">
        <f t="shared" si="4"/>
        <v/>
      </c>
      <c r="BB46" s="625"/>
      <c r="BC46" s="625"/>
      <c r="BD46" s="625" t="str">
        <f t="shared" si="0"/>
        <v>Yes/No</v>
      </c>
      <c r="BE46" s="625"/>
      <c r="BF46" s="625"/>
      <c r="BG46" s="625" t="str">
        <f t="shared" si="1"/>
        <v>Yes/No</v>
      </c>
      <c r="BH46" s="625"/>
      <c r="BI46" s="625"/>
      <c r="BJ46" s="625" t="str">
        <f t="shared" si="5"/>
        <v/>
      </c>
      <c r="BK46" s="625"/>
      <c r="BL46" s="626"/>
      <c r="BM46" s="626" t="s">
        <v>566</v>
      </c>
      <c r="BN46" s="635"/>
      <c r="BO46" s="635"/>
      <c r="BP46"/>
      <c r="BQ46"/>
      <c r="BR46"/>
      <c r="BS46"/>
    </row>
    <row r="47" spans="2:71" s="33" customFormat="1" ht="15" customHeight="1" thickTop="1" thickBot="1">
      <c r="B47" s="182">
        <f t="shared" ca="1" si="2"/>
        <v>38</v>
      </c>
      <c r="C47" s="634"/>
      <c r="D47" s="625"/>
      <c r="E47" s="625"/>
      <c r="F47" s="625"/>
      <c r="G47" s="625"/>
      <c r="H47" s="625"/>
      <c r="I47" s="625"/>
      <c r="J47" s="625"/>
      <c r="K47" s="625" t="str">
        <f t="shared" si="7"/>
        <v/>
      </c>
      <c r="L47" s="625"/>
      <c r="M47" s="625"/>
      <c r="N47" s="625"/>
      <c r="O47" s="625"/>
      <c r="P47" s="625"/>
      <c r="Q47" s="633" t="str">
        <f t="shared" si="8"/>
        <v/>
      </c>
      <c r="R47" s="633"/>
      <c r="S47" s="625"/>
      <c r="T47" s="625"/>
      <c r="U47" s="625"/>
      <c r="V47" s="625"/>
      <c r="W47" s="625"/>
      <c r="X47" s="625"/>
      <c r="Y47" s="625"/>
      <c r="Z47" s="629"/>
      <c r="AA47" s="629"/>
      <c r="AB47" s="629"/>
      <c r="AC47" s="630" t="e">
        <f t="shared" ca="1" si="3"/>
        <v>#NAME?</v>
      </c>
      <c r="AD47" s="631"/>
      <c r="AE47" s="632" t="s">
        <v>657</v>
      </c>
      <c r="AF47" s="632"/>
      <c r="AG47" s="632"/>
      <c r="AH47" s="625"/>
      <c r="AI47" s="625"/>
      <c r="AJ47" s="627" t="str">
        <f t="shared" si="6"/>
        <v/>
      </c>
      <c r="AK47" s="627"/>
      <c r="AL47" s="625"/>
      <c r="AM47" s="625"/>
      <c r="AN47" s="628" t="e">
        <f ca="1">T(INDIRECT(CONCATENATE("SIF_Site", $F$3, "!J120"))&amp;SIF_Site1Users!AL47)</f>
        <v>#NAME?</v>
      </c>
      <c r="AO47" s="628"/>
      <c r="AP47" s="628"/>
      <c r="AQ47" s="625"/>
      <c r="AR47" s="625"/>
      <c r="AS47" s="625"/>
      <c r="AT47" s="625" t="s">
        <v>462</v>
      </c>
      <c r="AU47" s="625"/>
      <c r="AV47" s="625"/>
      <c r="AW47" s="625"/>
      <c r="AX47" s="625" t="s">
        <v>431</v>
      </c>
      <c r="AY47" s="625"/>
      <c r="AZ47" s="625"/>
      <c r="BA47" s="625" t="str">
        <f t="shared" si="4"/>
        <v/>
      </c>
      <c r="BB47" s="625"/>
      <c r="BC47" s="625"/>
      <c r="BD47" s="625" t="str">
        <f t="shared" si="0"/>
        <v>Yes/No</v>
      </c>
      <c r="BE47" s="625"/>
      <c r="BF47" s="625"/>
      <c r="BG47" s="625" t="str">
        <f t="shared" si="1"/>
        <v>Yes/No</v>
      </c>
      <c r="BH47" s="625"/>
      <c r="BI47" s="625"/>
      <c r="BJ47" s="625" t="str">
        <f t="shared" si="5"/>
        <v/>
      </c>
      <c r="BK47" s="625"/>
      <c r="BL47" s="626"/>
      <c r="BM47" s="626" t="s">
        <v>566</v>
      </c>
      <c r="BN47" s="635"/>
      <c r="BO47" s="635"/>
      <c r="BP47"/>
      <c r="BQ47"/>
      <c r="BR47"/>
      <c r="BS47"/>
    </row>
    <row r="48" spans="2:71" s="33" customFormat="1" ht="15" customHeight="1" thickTop="1" thickBot="1">
      <c r="B48" s="182">
        <f t="shared" ca="1" si="2"/>
        <v>39</v>
      </c>
      <c r="C48" s="634"/>
      <c r="D48" s="625"/>
      <c r="E48" s="625"/>
      <c r="F48" s="625"/>
      <c r="G48" s="625"/>
      <c r="H48" s="625"/>
      <c r="I48" s="625"/>
      <c r="J48" s="625"/>
      <c r="K48" s="625" t="str">
        <f t="shared" si="7"/>
        <v/>
      </c>
      <c r="L48" s="625"/>
      <c r="M48" s="625"/>
      <c r="N48" s="625"/>
      <c r="O48" s="625"/>
      <c r="P48" s="625"/>
      <c r="Q48" s="633" t="str">
        <f t="shared" si="8"/>
        <v/>
      </c>
      <c r="R48" s="633"/>
      <c r="S48" s="625"/>
      <c r="T48" s="625"/>
      <c r="U48" s="625"/>
      <c r="V48" s="625"/>
      <c r="W48" s="625"/>
      <c r="X48" s="625"/>
      <c r="Y48" s="625"/>
      <c r="Z48" s="629"/>
      <c r="AA48" s="629"/>
      <c r="AB48" s="629"/>
      <c r="AC48" s="630" t="e">
        <f t="shared" ca="1" si="3"/>
        <v>#NAME?</v>
      </c>
      <c r="AD48" s="631"/>
      <c r="AE48" s="632" t="s">
        <v>657</v>
      </c>
      <c r="AF48" s="632"/>
      <c r="AG48" s="632"/>
      <c r="AH48" s="625"/>
      <c r="AI48" s="625"/>
      <c r="AJ48" s="627" t="str">
        <f t="shared" si="6"/>
        <v/>
      </c>
      <c r="AK48" s="627"/>
      <c r="AL48" s="625"/>
      <c r="AM48" s="625"/>
      <c r="AN48" s="628" t="e">
        <f ca="1">T(INDIRECT(CONCATENATE("SIF_Site", $F$3, "!J120"))&amp;SIF_Site1Users!AL48)</f>
        <v>#NAME?</v>
      </c>
      <c r="AO48" s="628"/>
      <c r="AP48" s="628"/>
      <c r="AQ48" s="625"/>
      <c r="AR48" s="625"/>
      <c r="AS48" s="625"/>
      <c r="AT48" s="625" t="s">
        <v>462</v>
      </c>
      <c r="AU48" s="625"/>
      <c r="AV48" s="625"/>
      <c r="AW48" s="625"/>
      <c r="AX48" s="625" t="s">
        <v>431</v>
      </c>
      <c r="AY48" s="625"/>
      <c r="AZ48" s="625"/>
      <c r="BA48" s="625" t="str">
        <f t="shared" si="4"/>
        <v/>
      </c>
      <c r="BB48" s="625"/>
      <c r="BC48" s="625"/>
      <c r="BD48" s="625" t="str">
        <f t="shared" si="0"/>
        <v>Yes/No</v>
      </c>
      <c r="BE48" s="625"/>
      <c r="BF48" s="625"/>
      <c r="BG48" s="625" t="str">
        <f t="shared" si="1"/>
        <v>Yes/No</v>
      </c>
      <c r="BH48" s="625"/>
      <c r="BI48" s="625"/>
      <c r="BJ48" s="625" t="str">
        <f t="shared" si="5"/>
        <v/>
      </c>
      <c r="BK48" s="625"/>
      <c r="BL48" s="626"/>
      <c r="BM48" s="626" t="s">
        <v>566</v>
      </c>
      <c r="BN48" s="635"/>
      <c r="BO48" s="635"/>
      <c r="BP48"/>
      <c r="BQ48"/>
      <c r="BR48"/>
      <c r="BS48"/>
    </row>
    <row r="49" spans="2:71" s="33" customFormat="1" ht="15" customHeight="1" thickTop="1" thickBot="1">
      <c r="B49" s="182">
        <f t="shared" ca="1" si="2"/>
        <v>40</v>
      </c>
      <c r="C49" s="634"/>
      <c r="D49" s="625"/>
      <c r="E49" s="625"/>
      <c r="F49" s="625"/>
      <c r="G49" s="625"/>
      <c r="H49" s="625"/>
      <c r="I49" s="625"/>
      <c r="J49" s="625"/>
      <c r="K49" s="625" t="str">
        <f t="shared" si="7"/>
        <v/>
      </c>
      <c r="L49" s="625"/>
      <c r="M49" s="625"/>
      <c r="N49" s="625"/>
      <c r="O49" s="625"/>
      <c r="P49" s="625"/>
      <c r="Q49" s="633" t="str">
        <f t="shared" si="8"/>
        <v/>
      </c>
      <c r="R49" s="633"/>
      <c r="S49" s="625"/>
      <c r="T49" s="625"/>
      <c r="U49" s="625"/>
      <c r="V49" s="625"/>
      <c r="W49" s="625"/>
      <c r="X49" s="625"/>
      <c r="Y49" s="625"/>
      <c r="Z49" s="629"/>
      <c r="AA49" s="629"/>
      <c r="AB49" s="629"/>
      <c r="AC49" s="630" t="e">
        <f t="shared" ca="1" si="3"/>
        <v>#NAME?</v>
      </c>
      <c r="AD49" s="631"/>
      <c r="AE49" s="632" t="s">
        <v>657</v>
      </c>
      <c r="AF49" s="632"/>
      <c r="AG49" s="632"/>
      <c r="AH49" s="625"/>
      <c r="AI49" s="625"/>
      <c r="AJ49" s="627" t="str">
        <f t="shared" si="6"/>
        <v/>
      </c>
      <c r="AK49" s="627"/>
      <c r="AL49" s="625"/>
      <c r="AM49" s="625"/>
      <c r="AN49" s="628" t="e">
        <f ca="1">T(INDIRECT(CONCATENATE("SIF_Site", $F$3, "!J120"))&amp;SIF_Site1Users!AL49)</f>
        <v>#NAME?</v>
      </c>
      <c r="AO49" s="628"/>
      <c r="AP49" s="628"/>
      <c r="AQ49" s="625"/>
      <c r="AR49" s="625"/>
      <c r="AS49" s="625"/>
      <c r="AT49" s="625" t="s">
        <v>462</v>
      </c>
      <c r="AU49" s="625"/>
      <c r="AV49" s="625"/>
      <c r="AW49" s="625"/>
      <c r="AX49" s="625" t="s">
        <v>431</v>
      </c>
      <c r="AY49" s="625"/>
      <c r="AZ49" s="625"/>
      <c r="BA49" s="625" t="str">
        <f t="shared" si="4"/>
        <v/>
      </c>
      <c r="BB49" s="625"/>
      <c r="BC49" s="625"/>
      <c r="BD49" s="625" t="str">
        <f t="shared" si="0"/>
        <v>Yes/No</v>
      </c>
      <c r="BE49" s="625"/>
      <c r="BF49" s="625"/>
      <c r="BG49" s="625" t="str">
        <f t="shared" si="1"/>
        <v>Yes/No</v>
      </c>
      <c r="BH49" s="625"/>
      <c r="BI49" s="625"/>
      <c r="BJ49" s="625" t="str">
        <f t="shared" si="5"/>
        <v/>
      </c>
      <c r="BK49" s="625"/>
      <c r="BL49" s="626"/>
      <c r="BM49" s="626" t="s">
        <v>566</v>
      </c>
      <c r="BN49" s="635"/>
      <c r="BO49" s="635"/>
      <c r="BP49"/>
      <c r="BQ49"/>
      <c r="BR49"/>
      <c r="BS49"/>
    </row>
    <row r="50" spans="2:71" s="33" customFormat="1" ht="15" customHeight="1" thickTop="1" thickBot="1">
      <c r="B50" s="182">
        <f t="shared" ca="1" si="2"/>
        <v>41</v>
      </c>
      <c r="C50" s="634"/>
      <c r="D50" s="625"/>
      <c r="E50" s="625"/>
      <c r="F50" s="625"/>
      <c r="G50" s="625"/>
      <c r="H50" s="625"/>
      <c r="I50" s="625"/>
      <c r="J50" s="625"/>
      <c r="K50" s="625" t="str">
        <f t="shared" si="7"/>
        <v/>
      </c>
      <c r="L50" s="625"/>
      <c r="M50" s="625"/>
      <c r="N50" s="625"/>
      <c r="O50" s="625"/>
      <c r="P50" s="625"/>
      <c r="Q50" s="633" t="str">
        <f t="shared" si="8"/>
        <v/>
      </c>
      <c r="R50" s="633"/>
      <c r="S50" s="625"/>
      <c r="T50" s="625"/>
      <c r="U50" s="625"/>
      <c r="V50" s="625"/>
      <c r="W50" s="625"/>
      <c r="X50" s="625"/>
      <c r="Y50" s="625"/>
      <c r="Z50" s="629"/>
      <c r="AA50" s="629"/>
      <c r="AB50" s="629"/>
      <c r="AC50" s="630" t="e">
        <f t="shared" ca="1" si="3"/>
        <v>#NAME?</v>
      </c>
      <c r="AD50" s="631"/>
      <c r="AE50" s="632" t="s">
        <v>657</v>
      </c>
      <c r="AF50" s="632"/>
      <c r="AG50" s="632"/>
      <c r="AH50" s="625"/>
      <c r="AI50" s="625"/>
      <c r="AJ50" s="627" t="str">
        <f t="shared" si="6"/>
        <v/>
      </c>
      <c r="AK50" s="627"/>
      <c r="AL50" s="625"/>
      <c r="AM50" s="625"/>
      <c r="AN50" s="628" t="e">
        <f ca="1">T(INDIRECT(CONCATENATE("SIF_Site", $F$3, "!J120"))&amp;SIF_Site1Users!AL50)</f>
        <v>#NAME?</v>
      </c>
      <c r="AO50" s="628"/>
      <c r="AP50" s="628"/>
      <c r="AQ50" s="625"/>
      <c r="AR50" s="625"/>
      <c r="AS50" s="625"/>
      <c r="AT50" s="625" t="s">
        <v>462</v>
      </c>
      <c r="AU50" s="625"/>
      <c r="AV50" s="625"/>
      <c r="AW50" s="625"/>
      <c r="AX50" s="625" t="s">
        <v>431</v>
      </c>
      <c r="AY50" s="625"/>
      <c r="AZ50" s="625"/>
      <c r="BA50" s="625" t="str">
        <f t="shared" si="4"/>
        <v/>
      </c>
      <c r="BB50" s="625"/>
      <c r="BC50" s="625"/>
      <c r="BD50" s="625" t="str">
        <f t="shared" si="0"/>
        <v>Yes/No</v>
      </c>
      <c r="BE50" s="625"/>
      <c r="BF50" s="625"/>
      <c r="BG50" s="625" t="str">
        <f t="shared" si="1"/>
        <v>Yes/No</v>
      </c>
      <c r="BH50" s="625"/>
      <c r="BI50" s="625"/>
      <c r="BJ50" s="625" t="str">
        <f t="shared" si="5"/>
        <v/>
      </c>
      <c r="BK50" s="625"/>
      <c r="BL50" s="626"/>
      <c r="BM50" s="626" t="s">
        <v>566</v>
      </c>
      <c r="BN50" s="635"/>
      <c r="BO50" s="635"/>
      <c r="BP50"/>
      <c r="BQ50"/>
      <c r="BR50"/>
      <c r="BS50"/>
    </row>
    <row r="51" spans="2:71" s="33" customFormat="1" ht="15" customHeight="1" thickTop="1" thickBot="1">
      <c r="B51" s="182">
        <f t="shared" ca="1" si="2"/>
        <v>42</v>
      </c>
      <c r="C51" s="634"/>
      <c r="D51" s="625"/>
      <c r="E51" s="625"/>
      <c r="F51" s="625"/>
      <c r="G51" s="625"/>
      <c r="H51" s="625"/>
      <c r="I51" s="625"/>
      <c r="J51" s="625"/>
      <c r="K51" s="625" t="str">
        <f t="shared" si="7"/>
        <v/>
      </c>
      <c r="L51" s="625"/>
      <c r="M51" s="625"/>
      <c r="N51" s="625"/>
      <c r="O51" s="625"/>
      <c r="P51" s="625"/>
      <c r="Q51" s="633" t="str">
        <f t="shared" si="8"/>
        <v/>
      </c>
      <c r="R51" s="633"/>
      <c r="S51" s="625"/>
      <c r="T51" s="625"/>
      <c r="U51" s="625"/>
      <c r="V51" s="625"/>
      <c r="W51" s="625"/>
      <c r="X51" s="625"/>
      <c r="Y51" s="625"/>
      <c r="Z51" s="629"/>
      <c r="AA51" s="629"/>
      <c r="AB51" s="629"/>
      <c r="AC51" s="630" t="e">
        <f t="shared" ca="1" si="3"/>
        <v>#NAME?</v>
      </c>
      <c r="AD51" s="631"/>
      <c r="AE51" s="632" t="s">
        <v>657</v>
      </c>
      <c r="AF51" s="632"/>
      <c r="AG51" s="632"/>
      <c r="AH51" s="625"/>
      <c r="AI51" s="625"/>
      <c r="AJ51" s="627" t="str">
        <f t="shared" si="6"/>
        <v/>
      </c>
      <c r="AK51" s="627"/>
      <c r="AL51" s="625"/>
      <c r="AM51" s="625"/>
      <c r="AN51" s="628" t="e">
        <f ca="1">T(INDIRECT(CONCATENATE("SIF_Site", $F$3, "!J120"))&amp;SIF_Site1Users!AL51)</f>
        <v>#NAME?</v>
      </c>
      <c r="AO51" s="628"/>
      <c r="AP51" s="628"/>
      <c r="AQ51" s="625"/>
      <c r="AR51" s="625"/>
      <c r="AS51" s="625"/>
      <c r="AT51" s="625" t="s">
        <v>462</v>
      </c>
      <c r="AU51" s="625"/>
      <c r="AV51" s="625"/>
      <c r="AW51" s="625"/>
      <c r="AX51" s="625" t="s">
        <v>431</v>
      </c>
      <c r="AY51" s="625"/>
      <c r="AZ51" s="625"/>
      <c r="BA51" s="625" t="str">
        <f t="shared" si="4"/>
        <v/>
      </c>
      <c r="BB51" s="625"/>
      <c r="BC51" s="625"/>
      <c r="BD51" s="625" t="str">
        <f t="shared" si="0"/>
        <v>Yes/No</v>
      </c>
      <c r="BE51" s="625"/>
      <c r="BF51" s="625"/>
      <c r="BG51" s="625" t="str">
        <f t="shared" si="1"/>
        <v>Yes/No</v>
      </c>
      <c r="BH51" s="625"/>
      <c r="BI51" s="625"/>
      <c r="BJ51" s="625" t="str">
        <f t="shared" si="5"/>
        <v/>
      </c>
      <c r="BK51" s="625"/>
      <c r="BL51" s="626"/>
      <c r="BM51" s="626" t="s">
        <v>566</v>
      </c>
      <c r="BN51" s="635"/>
      <c r="BO51" s="635"/>
      <c r="BP51"/>
      <c r="BQ51"/>
      <c r="BR51"/>
      <c r="BS51"/>
    </row>
    <row r="52" spans="2:71" s="33" customFormat="1" ht="15" customHeight="1" thickTop="1" thickBot="1">
      <c r="B52" s="182">
        <f t="shared" ca="1" si="2"/>
        <v>43</v>
      </c>
      <c r="C52" s="634"/>
      <c r="D52" s="625"/>
      <c r="E52" s="625"/>
      <c r="F52" s="625"/>
      <c r="G52" s="625"/>
      <c r="H52" s="625"/>
      <c r="I52" s="625"/>
      <c r="J52" s="625"/>
      <c r="K52" s="625" t="str">
        <f t="shared" si="7"/>
        <v/>
      </c>
      <c r="L52" s="625"/>
      <c r="M52" s="625"/>
      <c r="N52" s="625"/>
      <c r="O52" s="625"/>
      <c r="P52" s="625"/>
      <c r="Q52" s="633" t="str">
        <f t="shared" si="8"/>
        <v/>
      </c>
      <c r="R52" s="633"/>
      <c r="S52" s="625"/>
      <c r="T52" s="625"/>
      <c r="U52" s="625"/>
      <c r="V52" s="625"/>
      <c r="W52" s="625"/>
      <c r="X52" s="625"/>
      <c r="Y52" s="625"/>
      <c r="Z52" s="629"/>
      <c r="AA52" s="629"/>
      <c r="AB52" s="629"/>
      <c r="AC52" s="630" t="e">
        <f t="shared" ca="1" si="3"/>
        <v>#NAME?</v>
      </c>
      <c r="AD52" s="631"/>
      <c r="AE52" s="632" t="s">
        <v>657</v>
      </c>
      <c r="AF52" s="632"/>
      <c r="AG52" s="632"/>
      <c r="AH52" s="625"/>
      <c r="AI52" s="625"/>
      <c r="AJ52" s="627" t="str">
        <f t="shared" si="6"/>
        <v/>
      </c>
      <c r="AK52" s="627"/>
      <c r="AL52" s="625"/>
      <c r="AM52" s="625"/>
      <c r="AN52" s="628" t="e">
        <f ca="1">T(INDIRECT(CONCATENATE("SIF_Site", $F$3, "!J120"))&amp;SIF_Site1Users!AL52)</f>
        <v>#NAME?</v>
      </c>
      <c r="AO52" s="628"/>
      <c r="AP52" s="628"/>
      <c r="AQ52" s="625"/>
      <c r="AR52" s="625"/>
      <c r="AS52" s="625"/>
      <c r="AT52" s="625" t="s">
        <v>462</v>
      </c>
      <c r="AU52" s="625"/>
      <c r="AV52" s="625"/>
      <c r="AW52" s="625"/>
      <c r="AX52" s="625" t="s">
        <v>431</v>
      </c>
      <c r="AY52" s="625"/>
      <c r="AZ52" s="625"/>
      <c r="BA52" s="625" t="str">
        <f t="shared" si="4"/>
        <v/>
      </c>
      <c r="BB52" s="625"/>
      <c r="BC52" s="625"/>
      <c r="BD52" s="625" t="str">
        <f t="shared" si="0"/>
        <v>Yes/No</v>
      </c>
      <c r="BE52" s="625"/>
      <c r="BF52" s="625"/>
      <c r="BG52" s="625" t="str">
        <f t="shared" si="1"/>
        <v>Yes/No</v>
      </c>
      <c r="BH52" s="625"/>
      <c r="BI52" s="625"/>
      <c r="BJ52" s="625" t="str">
        <f t="shared" si="5"/>
        <v/>
      </c>
      <c r="BK52" s="625"/>
      <c r="BL52" s="626"/>
      <c r="BM52" s="626" t="s">
        <v>566</v>
      </c>
      <c r="BN52" s="635"/>
      <c r="BO52" s="635"/>
      <c r="BP52"/>
      <c r="BQ52"/>
      <c r="BR52"/>
      <c r="BS52"/>
    </row>
    <row r="53" spans="2:71" s="33" customFormat="1" ht="15" customHeight="1" thickTop="1" thickBot="1">
      <c r="B53" s="182">
        <f t="shared" ca="1" si="2"/>
        <v>44</v>
      </c>
      <c r="C53" s="634"/>
      <c r="D53" s="625"/>
      <c r="E53" s="625"/>
      <c r="F53" s="625"/>
      <c r="G53" s="625"/>
      <c r="H53" s="625"/>
      <c r="I53" s="625"/>
      <c r="J53" s="625"/>
      <c r="K53" s="625" t="str">
        <f t="shared" si="7"/>
        <v/>
      </c>
      <c r="L53" s="625"/>
      <c r="M53" s="625"/>
      <c r="N53" s="625"/>
      <c r="O53" s="625"/>
      <c r="P53" s="625"/>
      <c r="Q53" s="633" t="str">
        <f t="shared" si="8"/>
        <v/>
      </c>
      <c r="R53" s="633"/>
      <c r="S53" s="625"/>
      <c r="T53" s="625"/>
      <c r="U53" s="625"/>
      <c r="V53" s="625"/>
      <c r="W53" s="625"/>
      <c r="X53" s="625"/>
      <c r="Y53" s="625"/>
      <c r="Z53" s="629"/>
      <c r="AA53" s="629"/>
      <c r="AB53" s="629"/>
      <c r="AC53" s="630" t="e">
        <f t="shared" ca="1" si="3"/>
        <v>#NAME?</v>
      </c>
      <c r="AD53" s="631"/>
      <c r="AE53" s="632" t="s">
        <v>657</v>
      </c>
      <c r="AF53" s="632"/>
      <c r="AG53" s="632"/>
      <c r="AH53" s="625"/>
      <c r="AI53" s="625"/>
      <c r="AJ53" s="627" t="str">
        <f t="shared" si="6"/>
        <v/>
      </c>
      <c r="AK53" s="627"/>
      <c r="AL53" s="625"/>
      <c r="AM53" s="625"/>
      <c r="AN53" s="628" t="e">
        <f ca="1">T(INDIRECT(CONCATENATE("SIF_Site", $F$3, "!J120"))&amp;SIF_Site1Users!AL53)</f>
        <v>#NAME?</v>
      </c>
      <c r="AO53" s="628"/>
      <c r="AP53" s="628"/>
      <c r="AQ53" s="625"/>
      <c r="AR53" s="625"/>
      <c r="AS53" s="625"/>
      <c r="AT53" s="625" t="s">
        <v>462</v>
      </c>
      <c r="AU53" s="625"/>
      <c r="AV53" s="625"/>
      <c r="AW53" s="625"/>
      <c r="AX53" s="625" t="s">
        <v>431</v>
      </c>
      <c r="AY53" s="625"/>
      <c r="AZ53" s="625"/>
      <c r="BA53" s="625" t="str">
        <f t="shared" si="4"/>
        <v/>
      </c>
      <c r="BB53" s="625"/>
      <c r="BC53" s="625"/>
      <c r="BD53" s="625" t="str">
        <f t="shared" si="0"/>
        <v>Yes/No</v>
      </c>
      <c r="BE53" s="625"/>
      <c r="BF53" s="625"/>
      <c r="BG53" s="625" t="str">
        <f t="shared" si="1"/>
        <v>Yes/No</v>
      </c>
      <c r="BH53" s="625"/>
      <c r="BI53" s="625"/>
      <c r="BJ53" s="625" t="str">
        <f t="shared" si="5"/>
        <v/>
      </c>
      <c r="BK53" s="625"/>
      <c r="BL53" s="626"/>
      <c r="BM53" s="626" t="s">
        <v>566</v>
      </c>
      <c r="BN53" s="635"/>
      <c r="BO53" s="635"/>
      <c r="BP53"/>
      <c r="BQ53"/>
      <c r="BR53"/>
      <c r="BS53"/>
    </row>
    <row r="54" spans="2:71" s="33" customFormat="1" ht="15" customHeight="1" thickTop="1" thickBot="1">
      <c r="B54" s="182">
        <f t="shared" ca="1" si="2"/>
        <v>45</v>
      </c>
      <c r="C54" s="634"/>
      <c r="D54" s="625"/>
      <c r="E54" s="625"/>
      <c r="F54" s="625"/>
      <c r="G54" s="625"/>
      <c r="H54" s="625"/>
      <c r="I54" s="625"/>
      <c r="J54" s="625"/>
      <c r="K54" s="625" t="str">
        <f t="shared" si="7"/>
        <v/>
      </c>
      <c r="L54" s="625"/>
      <c r="M54" s="625"/>
      <c r="N54" s="625"/>
      <c r="O54" s="625"/>
      <c r="P54" s="625"/>
      <c r="Q54" s="633" t="str">
        <f t="shared" si="8"/>
        <v/>
      </c>
      <c r="R54" s="633"/>
      <c r="S54" s="625"/>
      <c r="T54" s="625"/>
      <c r="U54" s="625"/>
      <c r="V54" s="625"/>
      <c r="W54" s="625"/>
      <c r="X54" s="625"/>
      <c r="Y54" s="625"/>
      <c r="Z54" s="629"/>
      <c r="AA54" s="629"/>
      <c r="AB54" s="629"/>
      <c r="AC54" s="630" t="e">
        <f t="shared" ca="1" si="3"/>
        <v>#NAME?</v>
      </c>
      <c r="AD54" s="631"/>
      <c r="AE54" s="632" t="s">
        <v>657</v>
      </c>
      <c r="AF54" s="632"/>
      <c r="AG54" s="632"/>
      <c r="AH54" s="625"/>
      <c r="AI54" s="625"/>
      <c r="AJ54" s="627" t="str">
        <f t="shared" si="6"/>
        <v/>
      </c>
      <c r="AK54" s="627"/>
      <c r="AL54" s="625"/>
      <c r="AM54" s="625"/>
      <c r="AN54" s="628" t="e">
        <f ca="1">T(INDIRECT(CONCATENATE("SIF_Site", $F$3, "!J120"))&amp;SIF_Site1Users!AL54)</f>
        <v>#NAME?</v>
      </c>
      <c r="AO54" s="628"/>
      <c r="AP54" s="628"/>
      <c r="AQ54" s="625"/>
      <c r="AR54" s="625"/>
      <c r="AS54" s="625"/>
      <c r="AT54" s="625" t="s">
        <v>462</v>
      </c>
      <c r="AU54" s="625"/>
      <c r="AV54" s="625"/>
      <c r="AW54" s="625"/>
      <c r="AX54" s="625" t="s">
        <v>431</v>
      </c>
      <c r="AY54" s="625"/>
      <c r="AZ54" s="625"/>
      <c r="BA54" s="625" t="str">
        <f t="shared" si="4"/>
        <v/>
      </c>
      <c r="BB54" s="625"/>
      <c r="BC54" s="625"/>
      <c r="BD54" s="625" t="str">
        <f t="shared" si="0"/>
        <v>Yes/No</v>
      </c>
      <c r="BE54" s="625"/>
      <c r="BF54" s="625"/>
      <c r="BG54" s="625" t="str">
        <f t="shared" si="1"/>
        <v>Yes/No</v>
      </c>
      <c r="BH54" s="625"/>
      <c r="BI54" s="625"/>
      <c r="BJ54" s="625" t="str">
        <f t="shared" si="5"/>
        <v/>
      </c>
      <c r="BK54" s="625"/>
      <c r="BL54" s="626"/>
      <c r="BM54" s="626" t="s">
        <v>566</v>
      </c>
      <c r="BN54" s="635"/>
      <c r="BO54" s="635"/>
      <c r="BP54"/>
      <c r="BQ54"/>
      <c r="BR54"/>
      <c r="BS54"/>
    </row>
    <row r="55" spans="2:71" s="33" customFormat="1" ht="15" customHeight="1" thickTop="1" thickBot="1">
      <c r="B55" s="182">
        <f t="shared" ca="1" si="2"/>
        <v>46</v>
      </c>
      <c r="C55" s="634"/>
      <c r="D55" s="625"/>
      <c r="E55" s="625"/>
      <c r="F55" s="625"/>
      <c r="G55" s="625"/>
      <c r="H55" s="625"/>
      <c r="I55" s="625"/>
      <c r="J55" s="625"/>
      <c r="K55" s="625" t="str">
        <f t="shared" si="7"/>
        <v/>
      </c>
      <c r="L55" s="625"/>
      <c r="M55" s="625"/>
      <c r="N55" s="625"/>
      <c r="O55" s="625"/>
      <c r="P55" s="625"/>
      <c r="Q55" s="633" t="str">
        <f t="shared" si="8"/>
        <v/>
      </c>
      <c r="R55" s="633"/>
      <c r="S55" s="625"/>
      <c r="T55" s="625"/>
      <c r="U55" s="625"/>
      <c r="V55" s="625"/>
      <c r="W55" s="625"/>
      <c r="X55" s="625"/>
      <c r="Y55" s="625"/>
      <c r="Z55" s="629"/>
      <c r="AA55" s="629"/>
      <c r="AB55" s="629"/>
      <c r="AC55" s="630" t="e">
        <f t="shared" ca="1" si="3"/>
        <v>#NAME?</v>
      </c>
      <c r="AD55" s="631"/>
      <c r="AE55" s="632" t="s">
        <v>657</v>
      </c>
      <c r="AF55" s="632"/>
      <c r="AG55" s="632"/>
      <c r="AH55" s="625"/>
      <c r="AI55" s="625"/>
      <c r="AJ55" s="627" t="str">
        <f t="shared" si="6"/>
        <v/>
      </c>
      <c r="AK55" s="627"/>
      <c r="AL55" s="625"/>
      <c r="AM55" s="625"/>
      <c r="AN55" s="628" t="e">
        <f ca="1">T(INDIRECT(CONCATENATE("SIF_Site", $F$3, "!J120"))&amp;SIF_Site1Users!AL55)</f>
        <v>#NAME?</v>
      </c>
      <c r="AO55" s="628"/>
      <c r="AP55" s="628"/>
      <c r="AQ55" s="625"/>
      <c r="AR55" s="625"/>
      <c r="AS55" s="625"/>
      <c r="AT55" s="625" t="s">
        <v>462</v>
      </c>
      <c r="AU55" s="625"/>
      <c r="AV55" s="625"/>
      <c r="AW55" s="625"/>
      <c r="AX55" s="625" t="s">
        <v>431</v>
      </c>
      <c r="AY55" s="625"/>
      <c r="AZ55" s="625"/>
      <c r="BA55" s="625" t="str">
        <f t="shared" si="4"/>
        <v/>
      </c>
      <c r="BB55" s="625"/>
      <c r="BC55" s="625"/>
      <c r="BD55" s="625" t="str">
        <f t="shared" si="0"/>
        <v>Yes/No</v>
      </c>
      <c r="BE55" s="625"/>
      <c r="BF55" s="625"/>
      <c r="BG55" s="625" t="str">
        <f t="shared" si="1"/>
        <v>Yes/No</v>
      </c>
      <c r="BH55" s="625"/>
      <c r="BI55" s="625"/>
      <c r="BJ55" s="625" t="str">
        <f t="shared" si="5"/>
        <v/>
      </c>
      <c r="BK55" s="625"/>
      <c r="BL55" s="626"/>
      <c r="BM55" s="626" t="s">
        <v>566</v>
      </c>
      <c r="BN55" s="635"/>
      <c r="BO55" s="635"/>
      <c r="BP55"/>
      <c r="BQ55"/>
      <c r="BR55"/>
      <c r="BS55"/>
    </row>
    <row r="56" spans="2:71" s="33" customFormat="1" ht="15" customHeight="1" thickTop="1" thickBot="1">
      <c r="B56" s="182">
        <f t="shared" ca="1" si="2"/>
        <v>47</v>
      </c>
      <c r="C56" s="634"/>
      <c r="D56" s="625"/>
      <c r="E56" s="625"/>
      <c r="F56" s="625"/>
      <c r="G56" s="625"/>
      <c r="H56" s="625"/>
      <c r="I56" s="625"/>
      <c r="J56" s="625"/>
      <c r="K56" s="625" t="str">
        <f t="shared" si="7"/>
        <v/>
      </c>
      <c r="L56" s="625"/>
      <c r="M56" s="625"/>
      <c r="N56" s="625"/>
      <c r="O56" s="625"/>
      <c r="P56" s="625"/>
      <c r="Q56" s="633" t="str">
        <f t="shared" si="8"/>
        <v/>
      </c>
      <c r="R56" s="633"/>
      <c r="S56" s="625"/>
      <c r="T56" s="625"/>
      <c r="U56" s="625"/>
      <c r="V56" s="625"/>
      <c r="W56" s="625"/>
      <c r="X56" s="625"/>
      <c r="Y56" s="625"/>
      <c r="Z56" s="629"/>
      <c r="AA56" s="629"/>
      <c r="AB56" s="629"/>
      <c r="AC56" s="630" t="e">
        <f t="shared" ca="1" si="3"/>
        <v>#NAME?</v>
      </c>
      <c r="AD56" s="631"/>
      <c r="AE56" s="632" t="s">
        <v>657</v>
      </c>
      <c r="AF56" s="632"/>
      <c r="AG56" s="632"/>
      <c r="AH56" s="625"/>
      <c r="AI56" s="625"/>
      <c r="AJ56" s="627" t="str">
        <f t="shared" si="6"/>
        <v/>
      </c>
      <c r="AK56" s="627"/>
      <c r="AL56" s="625"/>
      <c r="AM56" s="625"/>
      <c r="AN56" s="628" t="e">
        <f ca="1">T(INDIRECT(CONCATENATE("SIF_Site", $F$3, "!J120"))&amp;SIF_Site1Users!AL56)</f>
        <v>#NAME?</v>
      </c>
      <c r="AO56" s="628"/>
      <c r="AP56" s="628"/>
      <c r="AQ56" s="625"/>
      <c r="AR56" s="625"/>
      <c r="AS56" s="625"/>
      <c r="AT56" s="625" t="s">
        <v>462</v>
      </c>
      <c r="AU56" s="625"/>
      <c r="AV56" s="625"/>
      <c r="AW56" s="625"/>
      <c r="AX56" s="625" t="s">
        <v>431</v>
      </c>
      <c r="AY56" s="625"/>
      <c r="AZ56" s="625"/>
      <c r="BA56" s="625" t="str">
        <f t="shared" si="4"/>
        <v/>
      </c>
      <c r="BB56" s="625"/>
      <c r="BC56" s="625"/>
      <c r="BD56" s="625" t="str">
        <f t="shared" si="0"/>
        <v>Yes/No</v>
      </c>
      <c r="BE56" s="625"/>
      <c r="BF56" s="625"/>
      <c r="BG56" s="625" t="str">
        <f t="shared" si="1"/>
        <v>Yes/No</v>
      </c>
      <c r="BH56" s="625"/>
      <c r="BI56" s="625"/>
      <c r="BJ56" s="625" t="str">
        <f t="shared" si="5"/>
        <v/>
      </c>
      <c r="BK56" s="625"/>
      <c r="BL56" s="626"/>
      <c r="BM56" s="626" t="s">
        <v>566</v>
      </c>
      <c r="BN56" s="635"/>
      <c r="BO56" s="635"/>
      <c r="BP56"/>
      <c r="BQ56"/>
      <c r="BR56"/>
      <c r="BS56"/>
    </row>
    <row r="57" spans="2:71" s="33" customFormat="1" ht="15" customHeight="1" thickTop="1" thickBot="1">
      <c r="B57" s="182">
        <f t="shared" ca="1" si="2"/>
        <v>48</v>
      </c>
      <c r="C57" s="634"/>
      <c r="D57" s="625"/>
      <c r="E57" s="625"/>
      <c r="F57" s="625"/>
      <c r="G57" s="625"/>
      <c r="H57" s="625"/>
      <c r="I57" s="625"/>
      <c r="J57" s="625"/>
      <c r="K57" s="625" t="str">
        <f t="shared" si="7"/>
        <v/>
      </c>
      <c r="L57" s="625"/>
      <c r="M57" s="625"/>
      <c r="N57" s="625"/>
      <c r="O57" s="625"/>
      <c r="P57" s="625"/>
      <c r="Q57" s="633" t="str">
        <f t="shared" si="8"/>
        <v/>
      </c>
      <c r="R57" s="633"/>
      <c r="S57" s="625"/>
      <c r="T57" s="625"/>
      <c r="U57" s="625"/>
      <c r="V57" s="625"/>
      <c r="W57" s="625"/>
      <c r="X57" s="625"/>
      <c r="Y57" s="625"/>
      <c r="Z57" s="629"/>
      <c r="AA57" s="629"/>
      <c r="AB57" s="629"/>
      <c r="AC57" s="630" t="e">
        <f t="shared" ca="1" si="3"/>
        <v>#NAME?</v>
      </c>
      <c r="AD57" s="631"/>
      <c r="AE57" s="632" t="s">
        <v>657</v>
      </c>
      <c r="AF57" s="632"/>
      <c r="AG57" s="632"/>
      <c r="AH57" s="625"/>
      <c r="AI57" s="625"/>
      <c r="AJ57" s="627" t="str">
        <f t="shared" si="6"/>
        <v/>
      </c>
      <c r="AK57" s="627"/>
      <c r="AL57" s="625"/>
      <c r="AM57" s="625"/>
      <c r="AN57" s="628" t="e">
        <f ca="1">T(INDIRECT(CONCATENATE("SIF_Site", $F$3, "!J120"))&amp;SIF_Site1Users!AL57)</f>
        <v>#NAME?</v>
      </c>
      <c r="AO57" s="628"/>
      <c r="AP57" s="628"/>
      <c r="AQ57" s="625"/>
      <c r="AR57" s="625"/>
      <c r="AS57" s="625"/>
      <c r="AT57" s="625" t="s">
        <v>462</v>
      </c>
      <c r="AU57" s="625"/>
      <c r="AV57" s="625"/>
      <c r="AW57" s="625"/>
      <c r="AX57" s="625" t="s">
        <v>431</v>
      </c>
      <c r="AY57" s="625"/>
      <c r="AZ57" s="625"/>
      <c r="BA57" s="625" t="str">
        <f t="shared" si="4"/>
        <v/>
      </c>
      <c r="BB57" s="625"/>
      <c r="BC57" s="625"/>
      <c r="BD57" s="625" t="str">
        <f t="shared" si="0"/>
        <v>Yes/No</v>
      </c>
      <c r="BE57" s="625"/>
      <c r="BF57" s="625"/>
      <c r="BG57" s="625" t="str">
        <f t="shared" si="1"/>
        <v>Yes/No</v>
      </c>
      <c r="BH57" s="625"/>
      <c r="BI57" s="625"/>
      <c r="BJ57" s="625" t="str">
        <f t="shared" si="5"/>
        <v/>
      </c>
      <c r="BK57" s="625"/>
      <c r="BL57" s="626"/>
      <c r="BM57" s="626" t="s">
        <v>566</v>
      </c>
      <c r="BN57" s="635"/>
      <c r="BO57" s="635"/>
      <c r="BP57"/>
      <c r="BQ57"/>
      <c r="BR57"/>
      <c r="BS57"/>
    </row>
    <row r="58" spans="2:71" s="33" customFormat="1" ht="15" customHeight="1" thickTop="1" thickBot="1">
      <c r="B58" s="182">
        <f t="shared" ca="1" si="2"/>
        <v>49</v>
      </c>
      <c r="C58" s="634"/>
      <c r="D58" s="625"/>
      <c r="E58" s="625"/>
      <c r="F58" s="625"/>
      <c r="G58" s="625"/>
      <c r="H58" s="625"/>
      <c r="I58" s="625"/>
      <c r="J58" s="625"/>
      <c r="K58" s="625" t="str">
        <f t="shared" si="7"/>
        <v/>
      </c>
      <c r="L58" s="625"/>
      <c r="M58" s="625"/>
      <c r="N58" s="625"/>
      <c r="O58" s="625"/>
      <c r="P58" s="625"/>
      <c r="Q58" s="633" t="str">
        <f t="shared" si="8"/>
        <v/>
      </c>
      <c r="R58" s="633"/>
      <c r="S58" s="625"/>
      <c r="T58" s="625"/>
      <c r="U58" s="625"/>
      <c r="V58" s="625"/>
      <c r="W58" s="625"/>
      <c r="X58" s="625"/>
      <c r="Y58" s="625"/>
      <c r="Z58" s="629"/>
      <c r="AA58" s="629"/>
      <c r="AB58" s="629"/>
      <c r="AC58" s="630" t="e">
        <f t="shared" ca="1" si="3"/>
        <v>#NAME?</v>
      </c>
      <c r="AD58" s="631"/>
      <c r="AE58" s="632" t="s">
        <v>657</v>
      </c>
      <c r="AF58" s="632"/>
      <c r="AG58" s="632"/>
      <c r="AH58" s="625"/>
      <c r="AI58" s="625"/>
      <c r="AJ58" s="627" t="str">
        <f t="shared" si="6"/>
        <v/>
      </c>
      <c r="AK58" s="627"/>
      <c r="AL58" s="625"/>
      <c r="AM58" s="625"/>
      <c r="AN58" s="628" t="e">
        <f ca="1">T(INDIRECT(CONCATENATE("SIF_Site", $F$3, "!J120"))&amp;SIF_Site1Users!AL58)</f>
        <v>#NAME?</v>
      </c>
      <c r="AO58" s="628"/>
      <c r="AP58" s="628"/>
      <c r="AQ58" s="625"/>
      <c r="AR58" s="625"/>
      <c r="AS58" s="625"/>
      <c r="AT58" s="625" t="s">
        <v>462</v>
      </c>
      <c r="AU58" s="625"/>
      <c r="AV58" s="625"/>
      <c r="AW58" s="625"/>
      <c r="AX58" s="625" t="s">
        <v>431</v>
      </c>
      <c r="AY58" s="625"/>
      <c r="AZ58" s="625"/>
      <c r="BA58" s="625" t="str">
        <f t="shared" si="4"/>
        <v/>
      </c>
      <c r="BB58" s="625"/>
      <c r="BC58" s="625"/>
      <c r="BD58" s="625" t="str">
        <f t="shared" si="0"/>
        <v>Yes/No</v>
      </c>
      <c r="BE58" s="625"/>
      <c r="BF58" s="625"/>
      <c r="BG58" s="625" t="str">
        <f t="shared" si="1"/>
        <v>Yes/No</v>
      </c>
      <c r="BH58" s="625"/>
      <c r="BI58" s="625"/>
      <c r="BJ58" s="625" t="str">
        <f t="shared" si="5"/>
        <v/>
      </c>
      <c r="BK58" s="625"/>
      <c r="BL58" s="626"/>
      <c r="BM58" s="626" t="s">
        <v>566</v>
      </c>
      <c r="BN58" s="635"/>
      <c r="BO58" s="635"/>
      <c r="BP58"/>
      <c r="BQ58"/>
      <c r="BR58"/>
      <c r="BS58"/>
    </row>
    <row r="59" spans="2:71" s="33" customFormat="1" ht="15" customHeight="1" thickTop="1" thickBot="1">
      <c r="B59" s="182">
        <f t="shared" ca="1" si="2"/>
        <v>50</v>
      </c>
      <c r="C59" s="634"/>
      <c r="D59" s="625"/>
      <c r="E59" s="625"/>
      <c r="F59" s="625"/>
      <c r="G59" s="625"/>
      <c r="H59" s="625"/>
      <c r="I59" s="625"/>
      <c r="J59" s="625"/>
      <c r="K59" s="625" t="str">
        <f t="shared" si="7"/>
        <v/>
      </c>
      <c r="L59" s="625"/>
      <c r="M59" s="625"/>
      <c r="N59" s="625"/>
      <c r="O59" s="625"/>
      <c r="P59" s="625"/>
      <c r="Q59" s="633" t="str">
        <f t="shared" si="8"/>
        <v/>
      </c>
      <c r="R59" s="633"/>
      <c r="S59" s="625"/>
      <c r="T59" s="625"/>
      <c r="U59" s="625"/>
      <c r="V59" s="625"/>
      <c r="W59" s="625"/>
      <c r="X59" s="625"/>
      <c r="Y59" s="625"/>
      <c r="Z59" s="629"/>
      <c r="AA59" s="629"/>
      <c r="AB59" s="629"/>
      <c r="AC59" s="630" t="e">
        <f t="shared" ca="1" si="3"/>
        <v>#NAME?</v>
      </c>
      <c r="AD59" s="631"/>
      <c r="AE59" s="632" t="s">
        <v>657</v>
      </c>
      <c r="AF59" s="632"/>
      <c r="AG59" s="632"/>
      <c r="AH59" s="625"/>
      <c r="AI59" s="625"/>
      <c r="AJ59" s="627" t="str">
        <f t="shared" si="6"/>
        <v/>
      </c>
      <c r="AK59" s="627"/>
      <c r="AL59" s="625"/>
      <c r="AM59" s="625"/>
      <c r="AN59" s="628" t="e">
        <f ca="1">T(INDIRECT(CONCATENATE("SIF_Site", $F$3, "!J120"))&amp;SIF_Site1Users!AL59)</f>
        <v>#NAME?</v>
      </c>
      <c r="AO59" s="628"/>
      <c r="AP59" s="628"/>
      <c r="AQ59" s="625"/>
      <c r="AR59" s="625"/>
      <c r="AS59" s="625"/>
      <c r="AT59" s="625" t="s">
        <v>462</v>
      </c>
      <c r="AU59" s="625"/>
      <c r="AV59" s="625"/>
      <c r="AW59" s="625"/>
      <c r="AX59" s="625" t="s">
        <v>431</v>
      </c>
      <c r="AY59" s="625"/>
      <c r="AZ59" s="625"/>
      <c r="BA59" s="625" t="str">
        <f t="shared" si="4"/>
        <v/>
      </c>
      <c r="BB59" s="625"/>
      <c r="BC59" s="625"/>
      <c r="BD59" s="625" t="str">
        <f t="shared" si="0"/>
        <v>Yes/No</v>
      </c>
      <c r="BE59" s="625"/>
      <c r="BF59" s="625"/>
      <c r="BG59" s="625" t="str">
        <f t="shared" si="1"/>
        <v>Yes/No</v>
      </c>
      <c r="BH59" s="625"/>
      <c r="BI59" s="625"/>
      <c r="BJ59" s="625" t="str">
        <f t="shared" si="5"/>
        <v/>
      </c>
      <c r="BK59" s="625"/>
      <c r="BL59" s="626"/>
      <c r="BM59" s="626" t="s">
        <v>566</v>
      </c>
      <c r="BN59" s="635"/>
      <c r="BO59" s="635"/>
      <c r="BP59"/>
      <c r="BQ59"/>
      <c r="BR59"/>
      <c r="BS59"/>
    </row>
    <row r="60" spans="2:71" s="33" customFormat="1" ht="15" customHeight="1" thickTop="1" thickBot="1">
      <c r="B60" s="182">
        <f t="shared" ca="1" si="2"/>
        <v>51</v>
      </c>
      <c r="C60" s="634"/>
      <c r="D60" s="625"/>
      <c r="E60" s="625"/>
      <c r="F60" s="625"/>
      <c r="G60" s="625"/>
      <c r="H60" s="625"/>
      <c r="I60" s="625"/>
      <c r="J60" s="625"/>
      <c r="K60" s="625" t="str">
        <f t="shared" si="7"/>
        <v/>
      </c>
      <c r="L60" s="625"/>
      <c r="M60" s="625"/>
      <c r="N60" s="625"/>
      <c r="O60" s="625"/>
      <c r="P60" s="625"/>
      <c r="Q60" s="633" t="str">
        <f t="shared" si="8"/>
        <v/>
      </c>
      <c r="R60" s="633"/>
      <c r="S60" s="625"/>
      <c r="T60" s="625"/>
      <c r="U60" s="625"/>
      <c r="V60" s="625"/>
      <c r="W60" s="625"/>
      <c r="X60" s="625"/>
      <c r="Y60" s="625"/>
      <c r="Z60" s="629"/>
      <c r="AA60" s="629"/>
      <c r="AB60" s="629"/>
      <c r="AC60" s="630" t="e">
        <f t="shared" ca="1" si="3"/>
        <v>#NAME?</v>
      </c>
      <c r="AD60" s="631"/>
      <c r="AE60" s="632" t="s">
        <v>657</v>
      </c>
      <c r="AF60" s="632"/>
      <c r="AG60" s="632"/>
      <c r="AH60" s="625"/>
      <c r="AI60" s="625"/>
      <c r="AJ60" s="627" t="str">
        <f t="shared" si="6"/>
        <v/>
      </c>
      <c r="AK60" s="627"/>
      <c r="AL60" s="625"/>
      <c r="AM60" s="625"/>
      <c r="AN60" s="628" t="e">
        <f ca="1">T(INDIRECT(CONCATENATE("SIF_Site", $F$3, "!J120"))&amp;SIF_Site1Users!AL60)</f>
        <v>#NAME?</v>
      </c>
      <c r="AO60" s="628"/>
      <c r="AP60" s="628"/>
      <c r="AQ60" s="625"/>
      <c r="AR60" s="625"/>
      <c r="AS60" s="625"/>
      <c r="AT60" s="625" t="s">
        <v>462</v>
      </c>
      <c r="AU60" s="625"/>
      <c r="AV60" s="625"/>
      <c r="AW60" s="625"/>
      <c r="AX60" s="625" t="s">
        <v>431</v>
      </c>
      <c r="AY60" s="625"/>
      <c r="AZ60" s="625"/>
      <c r="BA60" s="625" t="str">
        <f t="shared" si="4"/>
        <v/>
      </c>
      <c r="BB60" s="625"/>
      <c r="BC60" s="625"/>
      <c r="BD60" s="625" t="str">
        <f t="shared" si="0"/>
        <v>Yes/No</v>
      </c>
      <c r="BE60" s="625"/>
      <c r="BF60" s="625"/>
      <c r="BG60" s="625" t="str">
        <f t="shared" si="1"/>
        <v>Yes/No</v>
      </c>
      <c r="BH60" s="625"/>
      <c r="BI60" s="625"/>
      <c r="BJ60" s="625" t="str">
        <f t="shared" si="5"/>
        <v/>
      </c>
      <c r="BK60" s="625"/>
      <c r="BL60" s="626"/>
      <c r="BM60" s="626" t="s">
        <v>566</v>
      </c>
      <c r="BN60" s="635"/>
      <c r="BO60" s="635"/>
      <c r="BP60"/>
      <c r="BQ60"/>
      <c r="BR60"/>
      <c r="BS60"/>
    </row>
    <row r="61" spans="2:71" s="33" customFormat="1" ht="15" customHeight="1" thickTop="1" thickBot="1">
      <c r="B61" s="182">
        <f t="shared" ca="1" si="2"/>
        <v>52</v>
      </c>
      <c r="C61" s="634"/>
      <c r="D61" s="625"/>
      <c r="E61" s="625"/>
      <c r="F61" s="625"/>
      <c r="G61" s="625"/>
      <c r="H61" s="625"/>
      <c r="I61" s="625"/>
      <c r="J61" s="625"/>
      <c r="K61" s="625" t="str">
        <f t="shared" si="7"/>
        <v/>
      </c>
      <c r="L61" s="625"/>
      <c r="M61" s="625"/>
      <c r="N61" s="625"/>
      <c r="O61" s="625"/>
      <c r="P61" s="625"/>
      <c r="Q61" s="633" t="str">
        <f t="shared" si="8"/>
        <v/>
      </c>
      <c r="R61" s="633"/>
      <c r="S61" s="625"/>
      <c r="T61" s="625"/>
      <c r="U61" s="625"/>
      <c r="V61" s="625"/>
      <c r="W61" s="625"/>
      <c r="X61" s="625"/>
      <c r="Y61" s="625"/>
      <c r="Z61" s="629"/>
      <c r="AA61" s="629"/>
      <c r="AB61" s="629"/>
      <c r="AC61" s="630" t="e">
        <f t="shared" ca="1" si="3"/>
        <v>#NAME?</v>
      </c>
      <c r="AD61" s="631"/>
      <c r="AE61" s="632" t="s">
        <v>657</v>
      </c>
      <c r="AF61" s="632"/>
      <c r="AG61" s="632"/>
      <c r="AH61" s="625"/>
      <c r="AI61" s="625"/>
      <c r="AJ61" s="627" t="str">
        <f t="shared" si="6"/>
        <v/>
      </c>
      <c r="AK61" s="627"/>
      <c r="AL61" s="625"/>
      <c r="AM61" s="625"/>
      <c r="AN61" s="628" t="e">
        <f ca="1">T(INDIRECT(CONCATENATE("SIF_Site", $F$3, "!J120"))&amp;SIF_Site1Users!AL61)</f>
        <v>#NAME?</v>
      </c>
      <c r="AO61" s="628"/>
      <c r="AP61" s="628"/>
      <c r="AQ61" s="625"/>
      <c r="AR61" s="625"/>
      <c r="AS61" s="625"/>
      <c r="AT61" s="625" t="s">
        <v>462</v>
      </c>
      <c r="AU61" s="625"/>
      <c r="AV61" s="625"/>
      <c r="AW61" s="625"/>
      <c r="AX61" s="625" t="s">
        <v>431</v>
      </c>
      <c r="AY61" s="625"/>
      <c r="AZ61" s="625"/>
      <c r="BA61" s="625" t="str">
        <f t="shared" si="4"/>
        <v/>
      </c>
      <c r="BB61" s="625"/>
      <c r="BC61" s="625"/>
      <c r="BD61" s="625" t="str">
        <f t="shared" si="0"/>
        <v>Yes/No</v>
      </c>
      <c r="BE61" s="625"/>
      <c r="BF61" s="625"/>
      <c r="BG61" s="625" t="str">
        <f t="shared" si="1"/>
        <v>Yes/No</v>
      </c>
      <c r="BH61" s="625"/>
      <c r="BI61" s="625"/>
      <c r="BJ61" s="625" t="str">
        <f t="shared" si="5"/>
        <v/>
      </c>
      <c r="BK61" s="625"/>
      <c r="BL61" s="626"/>
      <c r="BM61" s="626" t="s">
        <v>566</v>
      </c>
      <c r="BN61" s="635"/>
      <c r="BO61" s="635"/>
      <c r="BP61"/>
      <c r="BQ61"/>
      <c r="BR61"/>
      <c r="BS61"/>
    </row>
    <row r="62" spans="2:71" s="33" customFormat="1" ht="15" customHeight="1" thickTop="1" thickBot="1">
      <c r="B62" s="182">
        <f t="shared" ca="1" si="2"/>
        <v>53</v>
      </c>
      <c r="C62" s="634"/>
      <c r="D62" s="625"/>
      <c r="E62" s="625"/>
      <c r="F62" s="625"/>
      <c r="G62" s="625"/>
      <c r="H62" s="625"/>
      <c r="I62" s="625"/>
      <c r="J62" s="625"/>
      <c r="K62" s="625" t="str">
        <f t="shared" si="7"/>
        <v/>
      </c>
      <c r="L62" s="625"/>
      <c r="M62" s="625"/>
      <c r="N62" s="625"/>
      <c r="O62" s="625"/>
      <c r="P62" s="625"/>
      <c r="Q62" s="633" t="str">
        <f t="shared" si="8"/>
        <v/>
      </c>
      <c r="R62" s="633"/>
      <c r="S62" s="625"/>
      <c r="T62" s="625"/>
      <c r="U62" s="625"/>
      <c r="V62" s="625"/>
      <c r="W62" s="625"/>
      <c r="X62" s="625"/>
      <c r="Y62" s="625"/>
      <c r="Z62" s="629"/>
      <c r="AA62" s="629"/>
      <c r="AB62" s="629"/>
      <c r="AC62" s="630" t="e">
        <f t="shared" ca="1" si="3"/>
        <v>#NAME?</v>
      </c>
      <c r="AD62" s="631"/>
      <c r="AE62" s="632" t="s">
        <v>657</v>
      </c>
      <c r="AF62" s="632"/>
      <c r="AG62" s="632"/>
      <c r="AH62" s="625"/>
      <c r="AI62" s="625"/>
      <c r="AJ62" s="627" t="str">
        <f t="shared" si="6"/>
        <v/>
      </c>
      <c r="AK62" s="627"/>
      <c r="AL62" s="625"/>
      <c r="AM62" s="625"/>
      <c r="AN62" s="628" t="e">
        <f ca="1">T(INDIRECT(CONCATENATE("SIF_Site", $F$3, "!J120"))&amp;SIF_Site1Users!AL62)</f>
        <v>#NAME?</v>
      </c>
      <c r="AO62" s="628"/>
      <c r="AP62" s="628"/>
      <c r="AQ62" s="625"/>
      <c r="AR62" s="625"/>
      <c r="AS62" s="625"/>
      <c r="AT62" s="625" t="s">
        <v>462</v>
      </c>
      <c r="AU62" s="625"/>
      <c r="AV62" s="625"/>
      <c r="AW62" s="625"/>
      <c r="AX62" s="625" t="s">
        <v>431</v>
      </c>
      <c r="AY62" s="625"/>
      <c r="AZ62" s="625"/>
      <c r="BA62" s="625" t="str">
        <f t="shared" si="4"/>
        <v/>
      </c>
      <c r="BB62" s="625"/>
      <c r="BC62" s="625"/>
      <c r="BD62" s="625" t="str">
        <f t="shared" si="0"/>
        <v>Yes/No</v>
      </c>
      <c r="BE62" s="625"/>
      <c r="BF62" s="625"/>
      <c r="BG62" s="625" t="str">
        <f t="shared" si="1"/>
        <v>Yes/No</v>
      </c>
      <c r="BH62" s="625"/>
      <c r="BI62" s="625"/>
      <c r="BJ62" s="625" t="str">
        <f t="shared" si="5"/>
        <v/>
      </c>
      <c r="BK62" s="625"/>
      <c r="BL62" s="626"/>
      <c r="BM62" s="626" t="s">
        <v>566</v>
      </c>
      <c r="BN62" s="635"/>
      <c r="BO62" s="635"/>
      <c r="BP62"/>
      <c r="BQ62"/>
      <c r="BR62"/>
      <c r="BS62"/>
    </row>
    <row r="63" spans="2:71" s="33" customFormat="1" ht="15" customHeight="1" thickTop="1" thickBot="1">
      <c r="B63" s="182">
        <f t="shared" ca="1" si="2"/>
        <v>54</v>
      </c>
      <c r="C63" s="634"/>
      <c r="D63" s="625"/>
      <c r="E63" s="625"/>
      <c r="F63" s="625"/>
      <c r="G63" s="625"/>
      <c r="H63" s="625"/>
      <c r="I63" s="625"/>
      <c r="J63" s="625"/>
      <c r="K63" s="625" t="str">
        <f t="shared" si="7"/>
        <v/>
      </c>
      <c r="L63" s="625"/>
      <c r="M63" s="625"/>
      <c r="N63" s="625"/>
      <c r="O63" s="625"/>
      <c r="P63" s="625"/>
      <c r="Q63" s="633" t="str">
        <f t="shared" si="8"/>
        <v/>
      </c>
      <c r="R63" s="633"/>
      <c r="S63" s="625"/>
      <c r="T63" s="625"/>
      <c r="U63" s="625"/>
      <c r="V63" s="625"/>
      <c r="W63" s="625"/>
      <c r="X63" s="625"/>
      <c r="Y63" s="625"/>
      <c r="Z63" s="629"/>
      <c r="AA63" s="629"/>
      <c r="AB63" s="629"/>
      <c r="AC63" s="630" t="e">
        <f t="shared" ca="1" si="3"/>
        <v>#NAME?</v>
      </c>
      <c r="AD63" s="631"/>
      <c r="AE63" s="632" t="s">
        <v>657</v>
      </c>
      <c r="AF63" s="632"/>
      <c r="AG63" s="632"/>
      <c r="AH63" s="625"/>
      <c r="AI63" s="625"/>
      <c r="AJ63" s="627" t="str">
        <f t="shared" si="6"/>
        <v/>
      </c>
      <c r="AK63" s="627"/>
      <c r="AL63" s="625"/>
      <c r="AM63" s="625"/>
      <c r="AN63" s="628" t="e">
        <f ca="1">T(INDIRECT(CONCATENATE("SIF_Site", $F$3, "!J120"))&amp;SIF_Site1Users!AL63)</f>
        <v>#NAME?</v>
      </c>
      <c r="AO63" s="628"/>
      <c r="AP63" s="628"/>
      <c r="AQ63" s="625"/>
      <c r="AR63" s="625"/>
      <c r="AS63" s="625"/>
      <c r="AT63" s="625" t="s">
        <v>462</v>
      </c>
      <c r="AU63" s="625"/>
      <c r="AV63" s="625"/>
      <c r="AW63" s="625"/>
      <c r="AX63" s="625" t="s">
        <v>431</v>
      </c>
      <c r="AY63" s="625"/>
      <c r="AZ63" s="625"/>
      <c r="BA63" s="625" t="str">
        <f t="shared" si="4"/>
        <v/>
      </c>
      <c r="BB63" s="625"/>
      <c r="BC63" s="625"/>
      <c r="BD63" s="625" t="str">
        <f t="shared" si="0"/>
        <v>Yes/No</v>
      </c>
      <c r="BE63" s="625"/>
      <c r="BF63" s="625"/>
      <c r="BG63" s="625" t="str">
        <f t="shared" si="1"/>
        <v>Yes/No</v>
      </c>
      <c r="BH63" s="625"/>
      <c r="BI63" s="625"/>
      <c r="BJ63" s="625" t="str">
        <f t="shared" si="5"/>
        <v/>
      </c>
      <c r="BK63" s="625"/>
      <c r="BL63" s="626"/>
      <c r="BM63" s="626" t="s">
        <v>566</v>
      </c>
      <c r="BN63" s="635"/>
      <c r="BO63" s="635"/>
      <c r="BP63"/>
      <c r="BQ63"/>
      <c r="BR63"/>
      <c r="BS63"/>
    </row>
    <row r="64" spans="2:71" s="33" customFormat="1" ht="15" customHeight="1" thickTop="1" thickBot="1">
      <c r="B64" s="182">
        <f t="shared" ca="1" si="2"/>
        <v>55</v>
      </c>
      <c r="C64" s="634"/>
      <c r="D64" s="625"/>
      <c r="E64" s="625"/>
      <c r="F64" s="625"/>
      <c r="G64" s="625"/>
      <c r="H64" s="625"/>
      <c r="I64" s="625"/>
      <c r="J64" s="625"/>
      <c r="K64" s="625" t="str">
        <f t="shared" si="7"/>
        <v/>
      </c>
      <c r="L64" s="625"/>
      <c r="M64" s="625"/>
      <c r="N64" s="625"/>
      <c r="O64" s="625"/>
      <c r="P64" s="625"/>
      <c r="Q64" s="633" t="str">
        <f t="shared" si="8"/>
        <v/>
      </c>
      <c r="R64" s="633"/>
      <c r="S64" s="625"/>
      <c r="T64" s="625"/>
      <c r="U64" s="625"/>
      <c r="V64" s="625"/>
      <c r="W64" s="625"/>
      <c r="X64" s="625"/>
      <c r="Y64" s="625"/>
      <c r="Z64" s="629"/>
      <c r="AA64" s="629"/>
      <c r="AB64" s="629"/>
      <c r="AC64" s="630" t="e">
        <f t="shared" ca="1" si="3"/>
        <v>#NAME?</v>
      </c>
      <c r="AD64" s="631"/>
      <c r="AE64" s="632" t="s">
        <v>657</v>
      </c>
      <c r="AF64" s="632"/>
      <c r="AG64" s="632"/>
      <c r="AH64" s="625"/>
      <c r="AI64" s="625"/>
      <c r="AJ64" s="627" t="str">
        <f t="shared" si="6"/>
        <v/>
      </c>
      <c r="AK64" s="627"/>
      <c r="AL64" s="625"/>
      <c r="AM64" s="625"/>
      <c r="AN64" s="628" t="e">
        <f ca="1">T(INDIRECT(CONCATENATE("SIF_Site", $F$3, "!J120"))&amp;SIF_Site1Users!AL64)</f>
        <v>#NAME?</v>
      </c>
      <c r="AO64" s="628"/>
      <c r="AP64" s="628"/>
      <c r="AQ64" s="625"/>
      <c r="AR64" s="625"/>
      <c r="AS64" s="625"/>
      <c r="AT64" s="625" t="s">
        <v>462</v>
      </c>
      <c r="AU64" s="625"/>
      <c r="AV64" s="625"/>
      <c r="AW64" s="625"/>
      <c r="AX64" s="625" t="s">
        <v>431</v>
      </c>
      <c r="AY64" s="625"/>
      <c r="AZ64" s="625"/>
      <c r="BA64" s="625" t="str">
        <f t="shared" si="4"/>
        <v/>
      </c>
      <c r="BB64" s="625"/>
      <c r="BC64" s="625"/>
      <c r="BD64" s="625" t="str">
        <f t="shared" si="0"/>
        <v>Yes/No</v>
      </c>
      <c r="BE64" s="625"/>
      <c r="BF64" s="625"/>
      <c r="BG64" s="625" t="str">
        <f t="shared" si="1"/>
        <v>Yes/No</v>
      </c>
      <c r="BH64" s="625"/>
      <c r="BI64" s="625"/>
      <c r="BJ64" s="625" t="str">
        <f t="shared" si="5"/>
        <v/>
      </c>
      <c r="BK64" s="625"/>
      <c r="BL64" s="626"/>
      <c r="BM64" s="626" t="s">
        <v>566</v>
      </c>
      <c r="BN64" s="635"/>
      <c r="BO64" s="635"/>
      <c r="BP64"/>
      <c r="BQ64"/>
      <c r="BR64"/>
      <c r="BS64"/>
    </row>
    <row r="65" spans="2:71" s="33" customFormat="1" ht="15" customHeight="1" thickTop="1" thickBot="1">
      <c r="B65" s="182">
        <f t="shared" ca="1" si="2"/>
        <v>56</v>
      </c>
      <c r="C65" s="634"/>
      <c r="D65" s="625"/>
      <c r="E65" s="625"/>
      <c r="F65" s="625"/>
      <c r="G65" s="625"/>
      <c r="H65" s="625"/>
      <c r="I65" s="625"/>
      <c r="J65" s="625"/>
      <c r="K65" s="625" t="str">
        <f t="shared" si="7"/>
        <v/>
      </c>
      <c r="L65" s="625"/>
      <c r="M65" s="625"/>
      <c r="N65" s="625"/>
      <c r="O65" s="625"/>
      <c r="P65" s="625"/>
      <c r="Q65" s="633" t="str">
        <f t="shared" si="8"/>
        <v/>
      </c>
      <c r="R65" s="633"/>
      <c r="S65" s="625"/>
      <c r="T65" s="625"/>
      <c r="U65" s="625"/>
      <c r="V65" s="625"/>
      <c r="W65" s="625"/>
      <c r="X65" s="625"/>
      <c r="Y65" s="625"/>
      <c r="Z65" s="629"/>
      <c r="AA65" s="629"/>
      <c r="AB65" s="629"/>
      <c r="AC65" s="630" t="e">
        <f t="shared" ca="1" si="3"/>
        <v>#NAME?</v>
      </c>
      <c r="AD65" s="631"/>
      <c r="AE65" s="632" t="s">
        <v>657</v>
      </c>
      <c r="AF65" s="632"/>
      <c r="AG65" s="632"/>
      <c r="AH65" s="625"/>
      <c r="AI65" s="625"/>
      <c r="AJ65" s="627" t="str">
        <f t="shared" si="6"/>
        <v/>
      </c>
      <c r="AK65" s="627"/>
      <c r="AL65" s="625"/>
      <c r="AM65" s="625"/>
      <c r="AN65" s="628" t="e">
        <f ca="1">T(INDIRECT(CONCATENATE("SIF_Site", $F$3, "!J120"))&amp;SIF_Site1Users!AL65)</f>
        <v>#NAME?</v>
      </c>
      <c r="AO65" s="628"/>
      <c r="AP65" s="628"/>
      <c r="AQ65" s="625"/>
      <c r="AR65" s="625"/>
      <c r="AS65" s="625"/>
      <c r="AT65" s="625" t="s">
        <v>462</v>
      </c>
      <c r="AU65" s="625"/>
      <c r="AV65" s="625"/>
      <c r="AW65" s="625"/>
      <c r="AX65" s="625" t="s">
        <v>431</v>
      </c>
      <c r="AY65" s="625"/>
      <c r="AZ65" s="625"/>
      <c r="BA65" s="625" t="str">
        <f t="shared" si="4"/>
        <v/>
      </c>
      <c r="BB65" s="625"/>
      <c r="BC65" s="625"/>
      <c r="BD65" s="625" t="str">
        <f t="shared" si="0"/>
        <v>Yes/No</v>
      </c>
      <c r="BE65" s="625"/>
      <c r="BF65" s="625"/>
      <c r="BG65" s="625" t="str">
        <f t="shared" si="1"/>
        <v>Yes/No</v>
      </c>
      <c r="BH65" s="625"/>
      <c r="BI65" s="625"/>
      <c r="BJ65" s="625" t="str">
        <f t="shared" si="5"/>
        <v/>
      </c>
      <c r="BK65" s="625"/>
      <c r="BL65" s="626"/>
      <c r="BM65" s="626" t="s">
        <v>566</v>
      </c>
      <c r="BN65" s="635"/>
      <c r="BO65" s="635"/>
      <c r="BP65"/>
      <c r="BQ65"/>
      <c r="BR65"/>
      <c r="BS65"/>
    </row>
    <row r="66" spans="2:71" s="33" customFormat="1" ht="15" customHeight="1" thickTop="1" thickBot="1">
      <c r="B66" s="182">
        <f t="shared" ca="1" si="2"/>
        <v>57</v>
      </c>
      <c r="C66" s="634"/>
      <c r="D66" s="625"/>
      <c r="E66" s="625"/>
      <c r="F66" s="625"/>
      <c r="G66" s="625"/>
      <c r="H66" s="625"/>
      <c r="I66" s="625"/>
      <c r="J66" s="625"/>
      <c r="K66" s="625" t="str">
        <f t="shared" si="7"/>
        <v/>
      </c>
      <c r="L66" s="625"/>
      <c r="M66" s="625"/>
      <c r="N66" s="625"/>
      <c r="O66" s="625"/>
      <c r="P66" s="625"/>
      <c r="Q66" s="633" t="str">
        <f t="shared" si="8"/>
        <v/>
      </c>
      <c r="R66" s="633"/>
      <c r="S66" s="625"/>
      <c r="T66" s="625"/>
      <c r="U66" s="625"/>
      <c r="V66" s="625"/>
      <c r="W66" s="625"/>
      <c r="X66" s="625"/>
      <c r="Y66" s="625"/>
      <c r="Z66" s="629"/>
      <c r="AA66" s="629"/>
      <c r="AB66" s="629"/>
      <c r="AC66" s="630" t="e">
        <f t="shared" ca="1" si="3"/>
        <v>#NAME?</v>
      </c>
      <c r="AD66" s="631"/>
      <c r="AE66" s="632" t="s">
        <v>657</v>
      </c>
      <c r="AF66" s="632"/>
      <c r="AG66" s="632"/>
      <c r="AH66" s="625"/>
      <c r="AI66" s="625"/>
      <c r="AJ66" s="627" t="str">
        <f t="shared" si="6"/>
        <v/>
      </c>
      <c r="AK66" s="627"/>
      <c r="AL66" s="625"/>
      <c r="AM66" s="625"/>
      <c r="AN66" s="628" t="e">
        <f ca="1">T(INDIRECT(CONCATENATE("SIF_Site", $F$3, "!J120"))&amp;SIF_Site1Users!AL66)</f>
        <v>#NAME?</v>
      </c>
      <c r="AO66" s="628"/>
      <c r="AP66" s="628"/>
      <c r="AQ66" s="625"/>
      <c r="AR66" s="625"/>
      <c r="AS66" s="625"/>
      <c r="AT66" s="625" t="s">
        <v>462</v>
      </c>
      <c r="AU66" s="625"/>
      <c r="AV66" s="625"/>
      <c r="AW66" s="625"/>
      <c r="AX66" s="625" t="s">
        <v>431</v>
      </c>
      <c r="AY66" s="625"/>
      <c r="AZ66" s="625"/>
      <c r="BA66" s="625" t="str">
        <f t="shared" si="4"/>
        <v/>
      </c>
      <c r="BB66" s="625"/>
      <c r="BC66" s="625"/>
      <c r="BD66" s="625" t="str">
        <f t="shared" si="0"/>
        <v>Yes/No</v>
      </c>
      <c r="BE66" s="625"/>
      <c r="BF66" s="625"/>
      <c r="BG66" s="625" t="str">
        <f t="shared" si="1"/>
        <v>Yes/No</v>
      </c>
      <c r="BH66" s="625"/>
      <c r="BI66" s="625"/>
      <c r="BJ66" s="625" t="str">
        <f t="shared" si="5"/>
        <v/>
      </c>
      <c r="BK66" s="625"/>
      <c r="BL66" s="626"/>
      <c r="BM66" s="626" t="s">
        <v>566</v>
      </c>
      <c r="BN66" s="635"/>
      <c r="BO66" s="635"/>
      <c r="BP66"/>
      <c r="BQ66"/>
      <c r="BR66"/>
      <c r="BS66"/>
    </row>
    <row r="67" spans="2:71" s="33" customFormat="1" ht="15" customHeight="1" thickTop="1" thickBot="1">
      <c r="B67" s="182">
        <f t="shared" ca="1" si="2"/>
        <v>58</v>
      </c>
      <c r="C67" s="634"/>
      <c r="D67" s="625"/>
      <c r="E67" s="625"/>
      <c r="F67" s="625"/>
      <c r="G67" s="625"/>
      <c r="H67" s="625"/>
      <c r="I67" s="625"/>
      <c r="J67" s="625"/>
      <c r="K67" s="625" t="str">
        <f t="shared" si="7"/>
        <v/>
      </c>
      <c r="L67" s="625"/>
      <c r="M67" s="625"/>
      <c r="N67" s="625"/>
      <c r="O67" s="625"/>
      <c r="P67" s="625"/>
      <c r="Q67" s="633" t="str">
        <f t="shared" si="8"/>
        <v/>
      </c>
      <c r="R67" s="633"/>
      <c r="S67" s="625"/>
      <c r="T67" s="625"/>
      <c r="U67" s="625"/>
      <c r="V67" s="625"/>
      <c r="W67" s="625"/>
      <c r="X67" s="625"/>
      <c r="Y67" s="625"/>
      <c r="Z67" s="629"/>
      <c r="AA67" s="629"/>
      <c r="AB67" s="629"/>
      <c r="AC67" s="630" t="e">
        <f t="shared" ca="1" si="3"/>
        <v>#NAME?</v>
      </c>
      <c r="AD67" s="631"/>
      <c r="AE67" s="632" t="s">
        <v>657</v>
      </c>
      <c r="AF67" s="632"/>
      <c r="AG67" s="632"/>
      <c r="AH67" s="625"/>
      <c r="AI67" s="625"/>
      <c r="AJ67" s="627" t="str">
        <f t="shared" si="6"/>
        <v/>
      </c>
      <c r="AK67" s="627"/>
      <c r="AL67" s="625"/>
      <c r="AM67" s="625"/>
      <c r="AN67" s="628" t="e">
        <f ca="1">T(INDIRECT(CONCATENATE("SIF_Site", $F$3, "!J120"))&amp;SIF_Site1Users!AL67)</f>
        <v>#NAME?</v>
      </c>
      <c r="AO67" s="628"/>
      <c r="AP67" s="628"/>
      <c r="AQ67" s="625"/>
      <c r="AR67" s="625"/>
      <c r="AS67" s="625"/>
      <c r="AT67" s="625" t="s">
        <v>462</v>
      </c>
      <c r="AU67" s="625"/>
      <c r="AV67" s="625"/>
      <c r="AW67" s="625"/>
      <c r="AX67" s="625" t="s">
        <v>431</v>
      </c>
      <c r="AY67" s="625"/>
      <c r="AZ67" s="625"/>
      <c r="BA67" s="625" t="str">
        <f t="shared" si="4"/>
        <v/>
      </c>
      <c r="BB67" s="625"/>
      <c r="BC67" s="625"/>
      <c r="BD67" s="625" t="str">
        <f t="shared" si="0"/>
        <v>Yes/No</v>
      </c>
      <c r="BE67" s="625"/>
      <c r="BF67" s="625"/>
      <c r="BG67" s="625" t="str">
        <f t="shared" si="1"/>
        <v>Yes/No</v>
      </c>
      <c r="BH67" s="625"/>
      <c r="BI67" s="625"/>
      <c r="BJ67" s="625" t="str">
        <f t="shared" si="5"/>
        <v/>
      </c>
      <c r="BK67" s="625"/>
      <c r="BL67" s="626"/>
      <c r="BM67" s="626" t="s">
        <v>566</v>
      </c>
      <c r="BN67" s="635"/>
      <c r="BO67" s="635"/>
      <c r="BP67"/>
      <c r="BQ67"/>
      <c r="BR67"/>
      <c r="BS67"/>
    </row>
    <row r="68" spans="2:71" s="33" customFormat="1" ht="15" customHeight="1" thickTop="1" thickBot="1">
      <c r="B68" s="182">
        <f t="shared" ca="1" si="2"/>
        <v>59</v>
      </c>
      <c r="C68" s="634"/>
      <c r="D68" s="625"/>
      <c r="E68" s="625"/>
      <c r="F68" s="625"/>
      <c r="G68" s="625"/>
      <c r="H68" s="625"/>
      <c r="I68" s="625"/>
      <c r="J68" s="625"/>
      <c r="K68" s="625" t="str">
        <f t="shared" si="7"/>
        <v/>
      </c>
      <c r="L68" s="625"/>
      <c r="M68" s="625"/>
      <c r="N68" s="625"/>
      <c r="O68" s="625"/>
      <c r="P68" s="625"/>
      <c r="Q68" s="633" t="str">
        <f t="shared" si="8"/>
        <v/>
      </c>
      <c r="R68" s="633"/>
      <c r="S68" s="625"/>
      <c r="T68" s="625"/>
      <c r="U68" s="625"/>
      <c r="V68" s="625"/>
      <c r="W68" s="625"/>
      <c r="X68" s="625"/>
      <c r="Y68" s="625"/>
      <c r="Z68" s="629"/>
      <c r="AA68" s="629"/>
      <c r="AB68" s="629"/>
      <c r="AC68" s="630" t="e">
        <f t="shared" ca="1" si="3"/>
        <v>#NAME?</v>
      </c>
      <c r="AD68" s="631"/>
      <c r="AE68" s="632" t="s">
        <v>657</v>
      </c>
      <c r="AF68" s="632"/>
      <c r="AG68" s="632"/>
      <c r="AH68" s="625"/>
      <c r="AI68" s="625"/>
      <c r="AJ68" s="627" t="str">
        <f t="shared" si="6"/>
        <v/>
      </c>
      <c r="AK68" s="627"/>
      <c r="AL68" s="625"/>
      <c r="AM68" s="625"/>
      <c r="AN68" s="628" t="e">
        <f ca="1">T(INDIRECT(CONCATENATE("SIF_Site", $F$3, "!J120"))&amp;SIF_Site1Users!AL68)</f>
        <v>#NAME?</v>
      </c>
      <c r="AO68" s="628"/>
      <c r="AP68" s="628"/>
      <c r="AQ68" s="625"/>
      <c r="AR68" s="625"/>
      <c r="AS68" s="625"/>
      <c r="AT68" s="625" t="s">
        <v>462</v>
      </c>
      <c r="AU68" s="625"/>
      <c r="AV68" s="625"/>
      <c r="AW68" s="625"/>
      <c r="AX68" s="625" t="s">
        <v>431</v>
      </c>
      <c r="AY68" s="625"/>
      <c r="AZ68" s="625"/>
      <c r="BA68" s="625" t="str">
        <f t="shared" si="4"/>
        <v/>
      </c>
      <c r="BB68" s="625"/>
      <c r="BC68" s="625"/>
      <c r="BD68" s="625" t="str">
        <f t="shared" si="0"/>
        <v>Yes/No</v>
      </c>
      <c r="BE68" s="625"/>
      <c r="BF68" s="625"/>
      <c r="BG68" s="625" t="str">
        <f t="shared" si="1"/>
        <v>Yes/No</v>
      </c>
      <c r="BH68" s="625"/>
      <c r="BI68" s="625"/>
      <c r="BJ68" s="625" t="str">
        <f t="shared" si="5"/>
        <v/>
      </c>
      <c r="BK68" s="625"/>
      <c r="BL68" s="626"/>
      <c r="BM68" s="626" t="s">
        <v>566</v>
      </c>
      <c r="BN68" s="635"/>
      <c r="BO68" s="635"/>
      <c r="BP68"/>
      <c r="BQ68"/>
      <c r="BR68"/>
      <c r="BS68"/>
    </row>
    <row r="69" spans="2:71" s="33" customFormat="1" ht="15" customHeight="1" thickTop="1" thickBot="1">
      <c r="B69" s="182">
        <f t="shared" ca="1" si="2"/>
        <v>60</v>
      </c>
      <c r="C69" s="634"/>
      <c r="D69" s="625"/>
      <c r="E69" s="625"/>
      <c r="F69" s="625"/>
      <c r="G69" s="625"/>
      <c r="H69" s="625"/>
      <c r="I69" s="625"/>
      <c r="J69" s="625"/>
      <c r="K69" s="625" t="str">
        <f t="shared" si="7"/>
        <v/>
      </c>
      <c r="L69" s="625"/>
      <c r="M69" s="625"/>
      <c r="N69" s="625"/>
      <c r="O69" s="625"/>
      <c r="P69" s="625"/>
      <c r="Q69" s="633" t="str">
        <f t="shared" si="8"/>
        <v/>
      </c>
      <c r="R69" s="633"/>
      <c r="S69" s="625"/>
      <c r="T69" s="625"/>
      <c r="U69" s="625"/>
      <c r="V69" s="625"/>
      <c r="W69" s="625"/>
      <c r="X69" s="625"/>
      <c r="Y69" s="625"/>
      <c r="Z69" s="629"/>
      <c r="AA69" s="629"/>
      <c r="AB69" s="629"/>
      <c r="AC69" s="630" t="e">
        <f t="shared" ca="1" si="3"/>
        <v>#NAME?</v>
      </c>
      <c r="AD69" s="631"/>
      <c r="AE69" s="632" t="s">
        <v>657</v>
      </c>
      <c r="AF69" s="632"/>
      <c r="AG69" s="632"/>
      <c r="AH69" s="625"/>
      <c r="AI69" s="625"/>
      <c r="AJ69" s="627" t="str">
        <f t="shared" si="6"/>
        <v/>
      </c>
      <c r="AK69" s="627"/>
      <c r="AL69" s="625"/>
      <c r="AM69" s="625"/>
      <c r="AN69" s="628" t="e">
        <f ca="1">T(INDIRECT(CONCATENATE("SIF_Site", $F$3, "!J120"))&amp;SIF_Site1Users!AL69)</f>
        <v>#NAME?</v>
      </c>
      <c r="AO69" s="628"/>
      <c r="AP69" s="628"/>
      <c r="AQ69" s="625"/>
      <c r="AR69" s="625"/>
      <c r="AS69" s="625"/>
      <c r="AT69" s="625" t="s">
        <v>462</v>
      </c>
      <c r="AU69" s="625"/>
      <c r="AV69" s="625"/>
      <c r="AW69" s="625"/>
      <c r="AX69" s="625" t="s">
        <v>431</v>
      </c>
      <c r="AY69" s="625"/>
      <c r="AZ69" s="625"/>
      <c r="BA69" s="625" t="str">
        <f t="shared" si="4"/>
        <v/>
      </c>
      <c r="BB69" s="625"/>
      <c r="BC69" s="625"/>
      <c r="BD69" s="625" t="str">
        <f t="shared" si="0"/>
        <v>Yes/No</v>
      </c>
      <c r="BE69" s="625"/>
      <c r="BF69" s="625"/>
      <c r="BG69" s="625" t="str">
        <f t="shared" si="1"/>
        <v>Yes/No</v>
      </c>
      <c r="BH69" s="625"/>
      <c r="BI69" s="625"/>
      <c r="BJ69" s="625" t="str">
        <f t="shared" si="5"/>
        <v/>
      </c>
      <c r="BK69" s="625"/>
      <c r="BL69" s="626"/>
      <c r="BM69" s="626" t="s">
        <v>566</v>
      </c>
      <c r="BN69" s="635"/>
      <c r="BO69" s="635"/>
      <c r="BP69"/>
      <c r="BQ69"/>
      <c r="BR69"/>
      <c r="BS69"/>
    </row>
    <row r="70" spans="2:71" s="33" customFormat="1" ht="15" customHeight="1" thickTop="1" thickBot="1">
      <c r="B70" s="182">
        <f t="shared" ca="1" si="2"/>
        <v>61</v>
      </c>
      <c r="C70" s="634"/>
      <c r="D70" s="625"/>
      <c r="E70" s="625"/>
      <c r="F70" s="625"/>
      <c r="G70" s="625"/>
      <c r="H70" s="625"/>
      <c r="I70" s="625"/>
      <c r="J70" s="625"/>
      <c r="K70" s="625" t="str">
        <f t="shared" si="7"/>
        <v/>
      </c>
      <c r="L70" s="625"/>
      <c r="M70" s="625"/>
      <c r="N70" s="625"/>
      <c r="O70" s="625"/>
      <c r="P70" s="625"/>
      <c r="Q70" s="633" t="str">
        <f t="shared" si="8"/>
        <v/>
      </c>
      <c r="R70" s="633"/>
      <c r="S70" s="625"/>
      <c r="T70" s="625"/>
      <c r="U70" s="625"/>
      <c r="V70" s="625"/>
      <c r="W70" s="625"/>
      <c r="X70" s="625"/>
      <c r="Y70" s="625"/>
      <c r="Z70" s="629"/>
      <c r="AA70" s="629"/>
      <c r="AB70" s="629"/>
      <c r="AC70" s="630" t="e">
        <f t="shared" ca="1" si="3"/>
        <v>#NAME?</v>
      </c>
      <c r="AD70" s="631"/>
      <c r="AE70" s="632" t="s">
        <v>657</v>
      </c>
      <c r="AF70" s="632"/>
      <c r="AG70" s="632"/>
      <c r="AH70" s="625"/>
      <c r="AI70" s="625"/>
      <c r="AJ70" s="627" t="str">
        <f t="shared" si="6"/>
        <v/>
      </c>
      <c r="AK70" s="627"/>
      <c r="AL70" s="625"/>
      <c r="AM70" s="625"/>
      <c r="AN70" s="628" t="e">
        <f ca="1">T(INDIRECT(CONCATENATE("SIF_Site", $F$3, "!J120"))&amp;SIF_Site1Users!AL70)</f>
        <v>#NAME?</v>
      </c>
      <c r="AO70" s="628"/>
      <c r="AP70" s="628"/>
      <c r="AQ70" s="625"/>
      <c r="AR70" s="625"/>
      <c r="AS70" s="625"/>
      <c r="AT70" s="625" t="s">
        <v>462</v>
      </c>
      <c r="AU70" s="625"/>
      <c r="AV70" s="625"/>
      <c r="AW70" s="625"/>
      <c r="AX70" s="625" t="s">
        <v>431</v>
      </c>
      <c r="AY70" s="625"/>
      <c r="AZ70" s="625"/>
      <c r="BA70" s="625" t="str">
        <f t="shared" si="4"/>
        <v/>
      </c>
      <c r="BB70" s="625"/>
      <c r="BC70" s="625"/>
      <c r="BD70" s="625" t="str">
        <f t="shared" si="0"/>
        <v>Yes/No</v>
      </c>
      <c r="BE70" s="625"/>
      <c r="BF70" s="625"/>
      <c r="BG70" s="625" t="str">
        <f t="shared" si="1"/>
        <v>Yes/No</v>
      </c>
      <c r="BH70" s="625"/>
      <c r="BI70" s="625"/>
      <c r="BJ70" s="625" t="str">
        <f t="shared" si="5"/>
        <v/>
      </c>
      <c r="BK70" s="625"/>
      <c r="BL70" s="626"/>
      <c r="BM70" s="626" t="s">
        <v>566</v>
      </c>
      <c r="BN70" s="635"/>
      <c r="BO70" s="635"/>
      <c r="BP70"/>
      <c r="BQ70"/>
      <c r="BR70"/>
      <c r="BS70"/>
    </row>
    <row r="71" spans="2:71" s="33" customFormat="1" ht="15" customHeight="1" thickTop="1" thickBot="1">
      <c r="B71" s="182">
        <f t="shared" ca="1" si="2"/>
        <v>62</v>
      </c>
      <c r="C71" s="634"/>
      <c r="D71" s="625"/>
      <c r="E71" s="625"/>
      <c r="F71" s="625"/>
      <c r="G71" s="625"/>
      <c r="H71" s="625"/>
      <c r="I71" s="625"/>
      <c r="J71" s="625"/>
      <c r="K71" s="625" t="str">
        <f t="shared" si="7"/>
        <v/>
      </c>
      <c r="L71" s="625"/>
      <c r="M71" s="625"/>
      <c r="N71" s="625"/>
      <c r="O71" s="625"/>
      <c r="P71" s="625"/>
      <c r="Q71" s="633" t="str">
        <f t="shared" si="8"/>
        <v/>
      </c>
      <c r="R71" s="633"/>
      <c r="S71" s="625"/>
      <c r="T71" s="625"/>
      <c r="U71" s="625"/>
      <c r="V71" s="625"/>
      <c r="W71" s="625"/>
      <c r="X71" s="625"/>
      <c r="Y71" s="625"/>
      <c r="Z71" s="629"/>
      <c r="AA71" s="629"/>
      <c r="AB71" s="629"/>
      <c r="AC71" s="630" t="e">
        <f t="shared" ca="1" si="3"/>
        <v>#NAME?</v>
      </c>
      <c r="AD71" s="631"/>
      <c r="AE71" s="632" t="s">
        <v>657</v>
      </c>
      <c r="AF71" s="632"/>
      <c r="AG71" s="632"/>
      <c r="AH71" s="625"/>
      <c r="AI71" s="625"/>
      <c r="AJ71" s="627" t="str">
        <f t="shared" si="6"/>
        <v/>
      </c>
      <c r="AK71" s="627"/>
      <c r="AL71" s="625"/>
      <c r="AM71" s="625"/>
      <c r="AN71" s="628" t="e">
        <f ca="1">T(INDIRECT(CONCATENATE("SIF_Site", $F$3, "!J120"))&amp;SIF_Site1Users!AL71)</f>
        <v>#NAME?</v>
      </c>
      <c r="AO71" s="628"/>
      <c r="AP71" s="628"/>
      <c r="AQ71" s="625"/>
      <c r="AR71" s="625"/>
      <c r="AS71" s="625"/>
      <c r="AT71" s="625" t="s">
        <v>462</v>
      </c>
      <c r="AU71" s="625"/>
      <c r="AV71" s="625"/>
      <c r="AW71" s="625"/>
      <c r="AX71" s="625" t="s">
        <v>431</v>
      </c>
      <c r="AY71" s="625"/>
      <c r="AZ71" s="625"/>
      <c r="BA71" s="625" t="str">
        <f t="shared" si="4"/>
        <v/>
      </c>
      <c r="BB71" s="625"/>
      <c r="BC71" s="625"/>
      <c r="BD71" s="625" t="str">
        <f t="shared" si="0"/>
        <v>Yes/No</v>
      </c>
      <c r="BE71" s="625"/>
      <c r="BF71" s="625"/>
      <c r="BG71" s="625" t="str">
        <f t="shared" si="1"/>
        <v>Yes/No</v>
      </c>
      <c r="BH71" s="625"/>
      <c r="BI71" s="625"/>
      <c r="BJ71" s="625" t="str">
        <f t="shared" si="5"/>
        <v/>
      </c>
      <c r="BK71" s="625"/>
      <c r="BL71" s="626"/>
      <c r="BM71" s="626" t="s">
        <v>566</v>
      </c>
      <c r="BN71" s="635"/>
      <c r="BO71" s="635"/>
      <c r="BP71"/>
      <c r="BQ71"/>
      <c r="BR71"/>
      <c r="BS71"/>
    </row>
    <row r="72" spans="2:71" s="33" customFormat="1" ht="15" customHeight="1" thickTop="1" thickBot="1">
      <c r="B72" s="182">
        <f t="shared" ca="1" si="2"/>
        <v>63</v>
      </c>
      <c r="C72" s="634"/>
      <c r="D72" s="625"/>
      <c r="E72" s="625"/>
      <c r="F72" s="625"/>
      <c r="G72" s="625"/>
      <c r="H72" s="625"/>
      <c r="I72" s="625"/>
      <c r="J72" s="625"/>
      <c r="K72" s="625" t="str">
        <f t="shared" si="7"/>
        <v/>
      </c>
      <c r="L72" s="625"/>
      <c r="M72" s="625"/>
      <c r="N72" s="625"/>
      <c r="O72" s="625"/>
      <c r="P72" s="625"/>
      <c r="Q72" s="633" t="str">
        <f t="shared" si="8"/>
        <v/>
      </c>
      <c r="R72" s="633"/>
      <c r="S72" s="625"/>
      <c r="T72" s="625"/>
      <c r="U72" s="625"/>
      <c r="V72" s="625"/>
      <c r="W72" s="625"/>
      <c r="X72" s="625"/>
      <c r="Y72" s="625"/>
      <c r="Z72" s="629"/>
      <c r="AA72" s="629"/>
      <c r="AB72" s="629"/>
      <c r="AC72" s="630" t="e">
        <f t="shared" ca="1" si="3"/>
        <v>#NAME?</v>
      </c>
      <c r="AD72" s="631"/>
      <c r="AE72" s="632" t="s">
        <v>657</v>
      </c>
      <c r="AF72" s="632"/>
      <c r="AG72" s="632"/>
      <c r="AH72" s="625"/>
      <c r="AI72" s="625"/>
      <c r="AJ72" s="627" t="str">
        <f t="shared" si="6"/>
        <v/>
      </c>
      <c r="AK72" s="627"/>
      <c r="AL72" s="625"/>
      <c r="AM72" s="625"/>
      <c r="AN72" s="628" t="e">
        <f ca="1">T(INDIRECT(CONCATENATE("SIF_Site", $F$3, "!J120"))&amp;SIF_Site1Users!AL72)</f>
        <v>#NAME?</v>
      </c>
      <c r="AO72" s="628"/>
      <c r="AP72" s="628"/>
      <c r="AQ72" s="625"/>
      <c r="AR72" s="625"/>
      <c r="AS72" s="625"/>
      <c r="AT72" s="625" t="s">
        <v>462</v>
      </c>
      <c r="AU72" s="625"/>
      <c r="AV72" s="625"/>
      <c r="AW72" s="625"/>
      <c r="AX72" s="625" t="s">
        <v>431</v>
      </c>
      <c r="AY72" s="625"/>
      <c r="AZ72" s="625"/>
      <c r="BA72" s="625" t="str">
        <f t="shared" si="4"/>
        <v/>
      </c>
      <c r="BB72" s="625"/>
      <c r="BC72" s="625"/>
      <c r="BD72" s="625" t="str">
        <f t="shared" si="0"/>
        <v>Yes/No</v>
      </c>
      <c r="BE72" s="625"/>
      <c r="BF72" s="625"/>
      <c r="BG72" s="625" t="str">
        <f t="shared" si="1"/>
        <v>Yes/No</v>
      </c>
      <c r="BH72" s="625"/>
      <c r="BI72" s="625"/>
      <c r="BJ72" s="625" t="str">
        <f t="shared" si="5"/>
        <v/>
      </c>
      <c r="BK72" s="625"/>
      <c r="BL72" s="626"/>
      <c r="BM72" s="626" t="s">
        <v>566</v>
      </c>
      <c r="BN72" s="635"/>
      <c r="BO72" s="635"/>
      <c r="BP72"/>
      <c r="BQ72"/>
      <c r="BR72"/>
      <c r="BS72"/>
    </row>
    <row r="73" spans="2:71" s="33" customFormat="1" ht="15" customHeight="1" thickTop="1" thickBot="1">
      <c r="B73" s="182">
        <f t="shared" ca="1" si="2"/>
        <v>64</v>
      </c>
      <c r="C73" s="634"/>
      <c r="D73" s="625"/>
      <c r="E73" s="625"/>
      <c r="F73" s="625"/>
      <c r="G73" s="625"/>
      <c r="H73" s="625"/>
      <c r="I73" s="625"/>
      <c r="J73" s="625"/>
      <c r="K73" s="625" t="str">
        <f t="shared" si="7"/>
        <v/>
      </c>
      <c r="L73" s="625"/>
      <c r="M73" s="625"/>
      <c r="N73" s="625"/>
      <c r="O73" s="625"/>
      <c r="P73" s="625"/>
      <c r="Q73" s="633" t="str">
        <f t="shared" si="8"/>
        <v/>
      </c>
      <c r="R73" s="633"/>
      <c r="S73" s="625"/>
      <c r="T73" s="625"/>
      <c r="U73" s="625"/>
      <c r="V73" s="625"/>
      <c r="W73" s="625"/>
      <c r="X73" s="625"/>
      <c r="Y73" s="625"/>
      <c r="Z73" s="629"/>
      <c r="AA73" s="629"/>
      <c r="AB73" s="629"/>
      <c r="AC73" s="630" t="e">
        <f t="shared" ca="1" si="3"/>
        <v>#NAME?</v>
      </c>
      <c r="AD73" s="631"/>
      <c r="AE73" s="632" t="s">
        <v>657</v>
      </c>
      <c r="AF73" s="632"/>
      <c r="AG73" s="632"/>
      <c r="AH73" s="625"/>
      <c r="AI73" s="625"/>
      <c r="AJ73" s="627" t="str">
        <f t="shared" si="6"/>
        <v/>
      </c>
      <c r="AK73" s="627"/>
      <c r="AL73" s="625"/>
      <c r="AM73" s="625"/>
      <c r="AN73" s="628" t="e">
        <f ca="1">T(INDIRECT(CONCATENATE("SIF_Site", $F$3, "!J120"))&amp;SIF_Site1Users!AL73)</f>
        <v>#NAME?</v>
      </c>
      <c r="AO73" s="628"/>
      <c r="AP73" s="628"/>
      <c r="AQ73" s="625"/>
      <c r="AR73" s="625"/>
      <c r="AS73" s="625"/>
      <c r="AT73" s="625" t="s">
        <v>462</v>
      </c>
      <c r="AU73" s="625"/>
      <c r="AV73" s="625"/>
      <c r="AW73" s="625"/>
      <c r="AX73" s="625" t="s">
        <v>431</v>
      </c>
      <c r="AY73" s="625"/>
      <c r="AZ73" s="625"/>
      <c r="BA73" s="625" t="str">
        <f t="shared" si="4"/>
        <v/>
      </c>
      <c r="BB73" s="625"/>
      <c r="BC73" s="625"/>
      <c r="BD73" s="625" t="str">
        <f t="shared" si="0"/>
        <v>Yes/No</v>
      </c>
      <c r="BE73" s="625"/>
      <c r="BF73" s="625"/>
      <c r="BG73" s="625" t="str">
        <f t="shared" si="1"/>
        <v>Yes/No</v>
      </c>
      <c r="BH73" s="625"/>
      <c r="BI73" s="625"/>
      <c r="BJ73" s="625" t="str">
        <f t="shared" si="5"/>
        <v/>
      </c>
      <c r="BK73" s="625"/>
      <c r="BL73" s="626"/>
      <c r="BM73" s="626" t="s">
        <v>566</v>
      </c>
      <c r="BN73" s="635"/>
      <c r="BO73" s="635"/>
      <c r="BP73"/>
      <c r="BQ73"/>
      <c r="BR73"/>
      <c r="BS73"/>
    </row>
    <row r="74" spans="2:71" s="33" customFormat="1" ht="15" customHeight="1" thickTop="1" thickBot="1">
      <c r="B74" s="182">
        <f t="shared" ca="1" si="2"/>
        <v>65</v>
      </c>
      <c r="C74" s="634"/>
      <c r="D74" s="625"/>
      <c r="E74" s="625"/>
      <c r="F74" s="625"/>
      <c r="G74" s="625"/>
      <c r="H74" s="625"/>
      <c r="I74" s="625"/>
      <c r="J74" s="625"/>
      <c r="K74" s="625" t="str">
        <f t="shared" si="7"/>
        <v/>
      </c>
      <c r="L74" s="625"/>
      <c r="M74" s="625"/>
      <c r="N74" s="625"/>
      <c r="O74" s="625"/>
      <c r="P74" s="625"/>
      <c r="Q74" s="633" t="str">
        <f t="shared" si="8"/>
        <v/>
      </c>
      <c r="R74" s="633"/>
      <c r="S74" s="625"/>
      <c r="T74" s="625"/>
      <c r="U74" s="625"/>
      <c r="V74" s="625"/>
      <c r="W74" s="625"/>
      <c r="X74" s="625"/>
      <c r="Y74" s="625"/>
      <c r="Z74" s="629"/>
      <c r="AA74" s="629"/>
      <c r="AB74" s="629"/>
      <c r="AC74" s="630" t="e">
        <f t="shared" ca="1" si="3"/>
        <v>#NAME?</v>
      </c>
      <c r="AD74" s="631"/>
      <c r="AE74" s="632" t="s">
        <v>657</v>
      </c>
      <c r="AF74" s="632"/>
      <c r="AG74" s="632"/>
      <c r="AH74" s="625"/>
      <c r="AI74" s="625"/>
      <c r="AJ74" s="627" t="str">
        <f t="shared" si="6"/>
        <v/>
      </c>
      <c r="AK74" s="627"/>
      <c r="AL74" s="625"/>
      <c r="AM74" s="625"/>
      <c r="AN74" s="628" t="e">
        <f ca="1">T(INDIRECT(CONCATENATE("SIF_Site", $F$3, "!J120"))&amp;SIF_Site1Users!AL74)</f>
        <v>#NAME?</v>
      </c>
      <c r="AO74" s="628"/>
      <c r="AP74" s="628"/>
      <c r="AQ74" s="625"/>
      <c r="AR74" s="625"/>
      <c r="AS74" s="625"/>
      <c r="AT74" s="625" t="s">
        <v>462</v>
      </c>
      <c r="AU74" s="625"/>
      <c r="AV74" s="625"/>
      <c r="AW74" s="625"/>
      <c r="AX74" s="625" t="s">
        <v>431</v>
      </c>
      <c r="AY74" s="625"/>
      <c r="AZ74" s="625"/>
      <c r="BA74" s="625" t="str">
        <f t="shared" si="4"/>
        <v/>
      </c>
      <c r="BB74" s="625"/>
      <c r="BC74" s="625"/>
      <c r="BD74" s="625" t="str">
        <f t="shared" ref="BD74:BD237" si="9">IF($AV74="Static","Not applicable","Yes/No")</f>
        <v>Yes/No</v>
      </c>
      <c r="BE74" s="625"/>
      <c r="BF74" s="625"/>
      <c r="BG74" s="625" t="str">
        <f t="shared" ref="BG74:BG237" si="10">IF($AV74="Static","Not applicable","Yes/No")</f>
        <v>Yes/No</v>
      </c>
      <c r="BH74" s="625"/>
      <c r="BI74" s="625"/>
      <c r="BJ74" s="625" t="str">
        <f t="shared" si="5"/>
        <v/>
      </c>
      <c r="BK74" s="625"/>
      <c r="BL74" s="626"/>
      <c r="BM74" s="626" t="s">
        <v>566</v>
      </c>
      <c r="BN74" s="635"/>
      <c r="BO74" s="635"/>
      <c r="BP74"/>
      <c r="BQ74"/>
      <c r="BR74"/>
      <c r="BS74"/>
    </row>
    <row r="75" spans="2:71" s="33" customFormat="1" ht="15" customHeight="1" thickTop="1" thickBot="1">
      <c r="B75" s="182">
        <f t="shared" ref="B75:B108" ca="1" si="11">N(OFFSET(C75,-1,-1,1,1))+1</f>
        <v>66</v>
      </c>
      <c r="C75" s="634"/>
      <c r="D75" s="625"/>
      <c r="E75" s="625"/>
      <c r="F75" s="625"/>
      <c r="G75" s="625"/>
      <c r="H75" s="625"/>
      <c r="I75" s="625"/>
      <c r="J75" s="625"/>
      <c r="K75" s="625" t="str">
        <f t="shared" ref="K75:K108" si="12">G75&amp;C75</f>
        <v/>
      </c>
      <c r="L75" s="625"/>
      <c r="M75" s="625"/>
      <c r="N75" s="625"/>
      <c r="O75" s="625"/>
      <c r="P75" s="625"/>
      <c r="Q75" s="633" t="str">
        <f t="shared" ref="Q75:Q108" si="13">K75</f>
        <v/>
      </c>
      <c r="R75" s="633"/>
      <c r="S75" s="625"/>
      <c r="T75" s="625"/>
      <c r="U75" s="625"/>
      <c r="V75" s="625"/>
      <c r="W75" s="625"/>
      <c r="X75" s="625"/>
      <c r="Y75" s="625"/>
      <c r="Z75" s="629"/>
      <c r="AA75" s="629"/>
      <c r="AB75" s="629"/>
      <c r="AC75" s="630" t="e">
        <f t="shared" ref="AC75:AC138" ca="1" si="14">T(INDIRECT(CONCATENATE("SIF_Site",$F$3,"!G9"))&amp;AN75)</f>
        <v>#NAME?</v>
      </c>
      <c r="AD75" s="631"/>
      <c r="AE75" s="632" t="s">
        <v>657</v>
      </c>
      <c r="AF75" s="632"/>
      <c r="AG75" s="632"/>
      <c r="AH75" s="625"/>
      <c r="AI75" s="625"/>
      <c r="AJ75" s="627" t="str">
        <f t="shared" ref="AJ75:AJ108" si="15">K75</f>
        <v/>
      </c>
      <c r="AK75" s="627"/>
      <c r="AL75" s="625"/>
      <c r="AM75" s="625"/>
      <c r="AN75" s="628" t="e">
        <f ca="1">T(INDIRECT(CONCATENATE("SIF_Site", $F$3, "!J120"))&amp;SIF_Site1Users!AL75)</f>
        <v>#NAME?</v>
      </c>
      <c r="AO75" s="628"/>
      <c r="AP75" s="628"/>
      <c r="AQ75" s="625"/>
      <c r="AR75" s="625"/>
      <c r="AS75" s="625"/>
      <c r="AT75" s="625" t="s">
        <v>462</v>
      </c>
      <c r="AU75" s="625"/>
      <c r="AV75" s="625"/>
      <c r="AW75" s="625"/>
      <c r="AX75" s="625" t="s">
        <v>431</v>
      </c>
      <c r="AY75" s="625"/>
      <c r="AZ75" s="625"/>
      <c r="BA75" s="625" t="str">
        <f t="shared" ref="BA75:BA108" si="16">IF($AV75="Static",IF($AX75="Yes","___.___.___.__","VzB supplies"),IF(AV75="Dynamic","Not applicable",""))</f>
        <v/>
      </c>
      <c r="BB75" s="625"/>
      <c r="BC75" s="625"/>
      <c r="BD75" s="625" t="str">
        <f t="shared" si="9"/>
        <v>Yes/No</v>
      </c>
      <c r="BE75" s="625"/>
      <c r="BF75" s="625"/>
      <c r="BG75" s="625" t="str">
        <f t="shared" si="10"/>
        <v>Yes/No</v>
      </c>
      <c r="BH75" s="625"/>
      <c r="BI75" s="625"/>
      <c r="BJ75" s="625" t="str">
        <f t="shared" ref="BJ75:BJ108" si="17">IF(AX75="Yes/No","",IF($AX75="Yes","___.___.___.__",IF($AX75="Yes(Special)","___.___.___.__","VzB supplies")))</f>
        <v/>
      </c>
      <c r="BK75" s="625"/>
      <c r="BL75" s="626"/>
      <c r="BM75" s="626" t="s">
        <v>566</v>
      </c>
      <c r="BN75" s="635"/>
      <c r="BO75" s="635"/>
      <c r="BP75"/>
      <c r="BQ75"/>
      <c r="BR75"/>
      <c r="BS75"/>
    </row>
    <row r="76" spans="2:71" s="33" customFormat="1" ht="15" customHeight="1" thickTop="1" thickBot="1">
      <c r="B76" s="182">
        <f t="shared" ca="1" si="11"/>
        <v>67</v>
      </c>
      <c r="C76" s="634"/>
      <c r="D76" s="625"/>
      <c r="E76" s="625"/>
      <c r="F76" s="625"/>
      <c r="G76" s="625"/>
      <c r="H76" s="625"/>
      <c r="I76" s="625"/>
      <c r="J76" s="625"/>
      <c r="K76" s="625" t="str">
        <f t="shared" si="12"/>
        <v/>
      </c>
      <c r="L76" s="625"/>
      <c r="M76" s="625"/>
      <c r="N76" s="625"/>
      <c r="O76" s="625"/>
      <c r="P76" s="625"/>
      <c r="Q76" s="633" t="str">
        <f t="shared" si="13"/>
        <v/>
      </c>
      <c r="R76" s="633"/>
      <c r="S76" s="625"/>
      <c r="T76" s="625"/>
      <c r="U76" s="625"/>
      <c r="V76" s="625"/>
      <c r="W76" s="625"/>
      <c r="X76" s="625"/>
      <c r="Y76" s="625"/>
      <c r="Z76" s="629"/>
      <c r="AA76" s="629"/>
      <c r="AB76" s="629"/>
      <c r="AC76" s="630" t="e">
        <f t="shared" ca="1" si="14"/>
        <v>#NAME?</v>
      </c>
      <c r="AD76" s="631"/>
      <c r="AE76" s="632" t="s">
        <v>657</v>
      </c>
      <c r="AF76" s="632"/>
      <c r="AG76" s="632"/>
      <c r="AH76" s="625"/>
      <c r="AI76" s="625"/>
      <c r="AJ76" s="627" t="str">
        <f t="shared" si="15"/>
        <v/>
      </c>
      <c r="AK76" s="627"/>
      <c r="AL76" s="625"/>
      <c r="AM76" s="625"/>
      <c r="AN76" s="628" t="e">
        <f ca="1">T(INDIRECT(CONCATENATE("SIF_Site", $F$3, "!J120"))&amp;SIF_Site1Users!AL76)</f>
        <v>#NAME?</v>
      </c>
      <c r="AO76" s="628"/>
      <c r="AP76" s="628"/>
      <c r="AQ76" s="625"/>
      <c r="AR76" s="625"/>
      <c r="AS76" s="625"/>
      <c r="AT76" s="625" t="s">
        <v>462</v>
      </c>
      <c r="AU76" s="625"/>
      <c r="AV76" s="625"/>
      <c r="AW76" s="625"/>
      <c r="AX76" s="625" t="s">
        <v>431</v>
      </c>
      <c r="AY76" s="625"/>
      <c r="AZ76" s="625"/>
      <c r="BA76" s="625" t="str">
        <f t="shared" si="16"/>
        <v/>
      </c>
      <c r="BB76" s="625"/>
      <c r="BC76" s="625"/>
      <c r="BD76" s="625" t="str">
        <f t="shared" si="9"/>
        <v>Yes/No</v>
      </c>
      <c r="BE76" s="625"/>
      <c r="BF76" s="625"/>
      <c r="BG76" s="625" t="str">
        <f t="shared" si="10"/>
        <v>Yes/No</v>
      </c>
      <c r="BH76" s="625"/>
      <c r="BI76" s="625"/>
      <c r="BJ76" s="625" t="str">
        <f t="shared" si="17"/>
        <v/>
      </c>
      <c r="BK76" s="625"/>
      <c r="BL76" s="626"/>
      <c r="BM76" s="626" t="s">
        <v>566</v>
      </c>
      <c r="BN76" s="635"/>
      <c r="BO76" s="635"/>
      <c r="BP76"/>
      <c r="BQ76"/>
      <c r="BR76"/>
      <c r="BS76"/>
    </row>
    <row r="77" spans="2:71" s="33" customFormat="1" ht="15" customHeight="1" thickTop="1" thickBot="1">
      <c r="B77" s="182">
        <f t="shared" ca="1" si="11"/>
        <v>68</v>
      </c>
      <c r="C77" s="634"/>
      <c r="D77" s="625"/>
      <c r="E77" s="625"/>
      <c r="F77" s="625"/>
      <c r="G77" s="625"/>
      <c r="H77" s="625"/>
      <c r="I77" s="625"/>
      <c r="J77" s="625"/>
      <c r="K77" s="625" t="str">
        <f t="shared" si="12"/>
        <v/>
      </c>
      <c r="L77" s="625"/>
      <c r="M77" s="625"/>
      <c r="N77" s="625"/>
      <c r="O77" s="625"/>
      <c r="P77" s="625"/>
      <c r="Q77" s="633" t="str">
        <f t="shared" si="13"/>
        <v/>
      </c>
      <c r="R77" s="633"/>
      <c r="S77" s="625"/>
      <c r="T77" s="625"/>
      <c r="U77" s="625"/>
      <c r="V77" s="625"/>
      <c r="W77" s="625"/>
      <c r="X77" s="625"/>
      <c r="Y77" s="625"/>
      <c r="Z77" s="629"/>
      <c r="AA77" s="629"/>
      <c r="AB77" s="629"/>
      <c r="AC77" s="630" t="e">
        <f t="shared" ca="1" si="14"/>
        <v>#NAME?</v>
      </c>
      <c r="AD77" s="631"/>
      <c r="AE77" s="632" t="s">
        <v>657</v>
      </c>
      <c r="AF77" s="632"/>
      <c r="AG77" s="632"/>
      <c r="AH77" s="625"/>
      <c r="AI77" s="625"/>
      <c r="AJ77" s="627" t="str">
        <f t="shared" si="15"/>
        <v/>
      </c>
      <c r="AK77" s="627"/>
      <c r="AL77" s="625"/>
      <c r="AM77" s="625"/>
      <c r="AN77" s="628" t="e">
        <f ca="1">T(INDIRECT(CONCATENATE("SIF_Site", $F$3, "!J120"))&amp;SIF_Site1Users!AL77)</f>
        <v>#NAME?</v>
      </c>
      <c r="AO77" s="628"/>
      <c r="AP77" s="628"/>
      <c r="AQ77" s="625"/>
      <c r="AR77" s="625"/>
      <c r="AS77" s="625"/>
      <c r="AT77" s="625" t="s">
        <v>462</v>
      </c>
      <c r="AU77" s="625"/>
      <c r="AV77" s="625"/>
      <c r="AW77" s="625"/>
      <c r="AX77" s="625" t="s">
        <v>431</v>
      </c>
      <c r="AY77" s="625"/>
      <c r="AZ77" s="625"/>
      <c r="BA77" s="625" t="str">
        <f t="shared" si="16"/>
        <v/>
      </c>
      <c r="BB77" s="625"/>
      <c r="BC77" s="625"/>
      <c r="BD77" s="625" t="str">
        <f t="shared" si="9"/>
        <v>Yes/No</v>
      </c>
      <c r="BE77" s="625"/>
      <c r="BF77" s="625"/>
      <c r="BG77" s="625" t="str">
        <f t="shared" si="10"/>
        <v>Yes/No</v>
      </c>
      <c r="BH77" s="625"/>
      <c r="BI77" s="625"/>
      <c r="BJ77" s="625" t="str">
        <f t="shared" si="17"/>
        <v/>
      </c>
      <c r="BK77" s="625"/>
      <c r="BL77" s="626"/>
      <c r="BM77" s="626" t="s">
        <v>566</v>
      </c>
      <c r="BN77" s="635"/>
      <c r="BO77" s="635"/>
      <c r="BP77"/>
      <c r="BQ77"/>
      <c r="BR77"/>
      <c r="BS77"/>
    </row>
    <row r="78" spans="2:71" s="33" customFormat="1" ht="15" customHeight="1" thickTop="1" thickBot="1">
      <c r="B78" s="182">
        <f t="shared" ca="1" si="11"/>
        <v>69</v>
      </c>
      <c r="C78" s="634"/>
      <c r="D78" s="625"/>
      <c r="E78" s="625"/>
      <c r="F78" s="625"/>
      <c r="G78" s="625"/>
      <c r="H78" s="625"/>
      <c r="I78" s="625"/>
      <c r="J78" s="625"/>
      <c r="K78" s="625" t="str">
        <f t="shared" si="12"/>
        <v/>
      </c>
      <c r="L78" s="625"/>
      <c r="M78" s="625"/>
      <c r="N78" s="625"/>
      <c r="O78" s="625"/>
      <c r="P78" s="625"/>
      <c r="Q78" s="633" t="str">
        <f t="shared" si="13"/>
        <v/>
      </c>
      <c r="R78" s="633"/>
      <c r="S78" s="625"/>
      <c r="T78" s="625"/>
      <c r="U78" s="625"/>
      <c r="V78" s="625"/>
      <c r="W78" s="625"/>
      <c r="X78" s="625"/>
      <c r="Y78" s="625"/>
      <c r="Z78" s="629"/>
      <c r="AA78" s="629"/>
      <c r="AB78" s="629"/>
      <c r="AC78" s="630" t="e">
        <f t="shared" ca="1" si="14"/>
        <v>#NAME?</v>
      </c>
      <c r="AD78" s="631"/>
      <c r="AE78" s="632" t="s">
        <v>657</v>
      </c>
      <c r="AF78" s="632"/>
      <c r="AG78" s="632"/>
      <c r="AH78" s="625"/>
      <c r="AI78" s="625"/>
      <c r="AJ78" s="627" t="str">
        <f t="shared" si="15"/>
        <v/>
      </c>
      <c r="AK78" s="627"/>
      <c r="AL78" s="625"/>
      <c r="AM78" s="625"/>
      <c r="AN78" s="628" t="e">
        <f ca="1">T(INDIRECT(CONCATENATE("SIF_Site", $F$3, "!J120"))&amp;SIF_Site1Users!AL78)</f>
        <v>#NAME?</v>
      </c>
      <c r="AO78" s="628"/>
      <c r="AP78" s="628"/>
      <c r="AQ78" s="625"/>
      <c r="AR78" s="625"/>
      <c r="AS78" s="625"/>
      <c r="AT78" s="625" t="s">
        <v>462</v>
      </c>
      <c r="AU78" s="625"/>
      <c r="AV78" s="625"/>
      <c r="AW78" s="625"/>
      <c r="AX78" s="625" t="s">
        <v>431</v>
      </c>
      <c r="AY78" s="625"/>
      <c r="AZ78" s="625"/>
      <c r="BA78" s="625" t="str">
        <f t="shared" si="16"/>
        <v/>
      </c>
      <c r="BB78" s="625"/>
      <c r="BC78" s="625"/>
      <c r="BD78" s="625" t="str">
        <f t="shared" si="9"/>
        <v>Yes/No</v>
      </c>
      <c r="BE78" s="625"/>
      <c r="BF78" s="625"/>
      <c r="BG78" s="625" t="str">
        <f t="shared" si="10"/>
        <v>Yes/No</v>
      </c>
      <c r="BH78" s="625"/>
      <c r="BI78" s="625"/>
      <c r="BJ78" s="625" t="str">
        <f t="shared" si="17"/>
        <v/>
      </c>
      <c r="BK78" s="625"/>
      <c r="BL78" s="626"/>
      <c r="BM78" s="626" t="s">
        <v>566</v>
      </c>
      <c r="BN78" s="635"/>
      <c r="BO78" s="635"/>
      <c r="BP78"/>
      <c r="BQ78"/>
      <c r="BR78"/>
      <c r="BS78"/>
    </row>
    <row r="79" spans="2:71" s="33" customFormat="1" ht="15" customHeight="1" thickTop="1" thickBot="1">
      <c r="B79" s="182">
        <f t="shared" ca="1" si="11"/>
        <v>70</v>
      </c>
      <c r="C79" s="634"/>
      <c r="D79" s="625"/>
      <c r="E79" s="625"/>
      <c r="F79" s="625"/>
      <c r="G79" s="625"/>
      <c r="H79" s="625"/>
      <c r="I79" s="625"/>
      <c r="J79" s="625"/>
      <c r="K79" s="625" t="str">
        <f t="shared" si="12"/>
        <v/>
      </c>
      <c r="L79" s="625"/>
      <c r="M79" s="625"/>
      <c r="N79" s="625"/>
      <c r="O79" s="625"/>
      <c r="P79" s="625"/>
      <c r="Q79" s="633" t="str">
        <f t="shared" si="13"/>
        <v/>
      </c>
      <c r="R79" s="633"/>
      <c r="S79" s="625"/>
      <c r="T79" s="625"/>
      <c r="U79" s="625"/>
      <c r="V79" s="625"/>
      <c r="W79" s="625"/>
      <c r="X79" s="625"/>
      <c r="Y79" s="625"/>
      <c r="Z79" s="629"/>
      <c r="AA79" s="629"/>
      <c r="AB79" s="629"/>
      <c r="AC79" s="630" t="e">
        <f t="shared" ca="1" si="14"/>
        <v>#NAME?</v>
      </c>
      <c r="AD79" s="631"/>
      <c r="AE79" s="632" t="s">
        <v>657</v>
      </c>
      <c r="AF79" s="632"/>
      <c r="AG79" s="632"/>
      <c r="AH79" s="625"/>
      <c r="AI79" s="625"/>
      <c r="AJ79" s="627" t="str">
        <f t="shared" si="15"/>
        <v/>
      </c>
      <c r="AK79" s="627"/>
      <c r="AL79" s="625"/>
      <c r="AM79" s="625"/>
      <c r="AN79" s="628" t="e">
        <f ca="1">T(INDIRECT(CONCATENATE("SIF_Site", $F$3, "!J120"))&amp;SIF_Site1Users!AL79)</f>
        <v>#NAME?</v>
      </c>
      <c r="AO79" s="628"/>
      <c r="AP79" s="628"/>
      <c r="AQ79" s="625"/>
      <c r="AR79" s="625"/>
      <c r="AS79" s="625"/>
      <c r="AT79" s="625" t="s">
        <v>462</v>
      </c>
      <c r="AU79" s="625"/>
      <c r="AV79" s="625"/>
      <c r="AW79" s="625"/>
      <c r="AX79" s="625" t="s">
        <v>431</v>
      </c>
      <c r="AY79" s="625"/>
      <c r="AZ79" s="625"/>
      <c r="BA79" s="625" t="str">
        <f t="shared" si="16"/>
        <v/>
      </c>
      <c r="BB79" s="625"/>
      <c r="BC79" s="625"/>
      <c r="BD79" s="625" t="str">
        <f t="shared" si="9"/>
        <v>Yes/No</v>
      </c>
      <c r="BE79" s="625"/>
      <c r="BF79" s="625"/>
      <c r="BG79" s="625" t="str">
        <f t="shared" si="10"/>
        <v>Yes/No</v>
      </c>
      <c r="BH79" s="625"/>
      <c r="BI79" s="625"/>
      <c r="BJ79" s="625" t="str">
        <f t="shared" si="17"/>
        <v/>
      </c>
      <c r="BK79" s="625"/>
      <c r="BL79" s="626"/>
      <c r="BM79" s="626" t="s">
        <v>566</v>
      </c>
      <c r="BN79" s="635"/>
      <c r="BO79" s="635"/>
      <c r="BP79"/>
      <c r="BQ79"/>
      <c r="BR79"/>
      <c r="BS79"/>
    </row>
    <row r="80" spans="2:71" s="33" customFormat="1" ht="15" customHeight="1" thickTop="1" thickBot="1">
      <c r="B80" s="182">
        <f t="shared" ca="1" si="11"/>
        <v>71</v>
      </c>
      <c r="C80" s="634"/>
      <c r="D80" s="625"/>
      <c r="E80" s="625"/>
      <c r="F80" s="625"/>
      <c r="G80" s="625"/>
      <c r="H80" s="625"/>
      <c r="I80" s="625"/>
      <c r="J80" s="625"/>
      <c r="K80" s="625" t="str">
        <f t="shared" si="12"/>
        <v/>
      </c>
      <c r="L80" s="625"/>
      <c r="M80" s="625"/>
      <c r="N80" s="625"/>
      <c r="O80" s="625"/>
      <c r="P80" s="625"/>
      <c r="Q80" s="633" t="str">
        <f t="shared" si="13"/>
        <v/>
      </c>
      <c r="R80" s="633"/>
      <c r="S80" s="625"/>
      <c r="T80" s="625"/>
      <c r="U80" s="625"/>
      <c r="V80" s="625"/>
      <c r="W80" s="625"/>
      <c r="X80" s="625"/>
      <c r="Y80" s="625"/>
      <c r="Z80" s="629"/>
      <c r="AA80" s="629"/>
      <c r="AB80" s="629"/>
      <c r="AC80" s="630" t="e">
        <f t="shared" ca="1" si="14"/>
        <v>#NAME?</v>
      </c>
      <c r="AD80" s="631"/>
      <c r="AE80" s="632" t="s">
        <v>657</v>
      </c>
      <c r="AF80" s="632"/>
      <c r="AG80" s="632"/>
      <c r="AH80" s="625"/>
      <c r="AI80" s="625"/>
      <c r="AJ80" s="627" t="str">
        <f t="shared" si="15"/>
        <v/>
      </c>
      <c r="AK80" s="627"/>
      <c r="AL80" s="625"/>
      <c r="AM80" s="625"/>
      <c r="AN80" s="628" t="e">
        <f ca="1">T(INDIRECT(CONCATENATE("SIF_Site", $F$3, "!J120"))&amp;SIF_Site1Users!AL80)</f>
        <v>#NAME?</v>
      </c>
      <c r="AO80" s="628"/>
      <c r="AP80" s="628"/>
      <c r="AQ80" s="625"/>
      <c r="AR80" s="625"/>
      <c r="AS80" s="625"/>
      <c r="AT80" s="625" t="s">
        <v>462</v>
      </c>
      <c r="AU80" s="625"/>
      <c r="AV80" s="625"/>
      <c r="AW80" s="625"/>
      <c r="AX80" s="625" t="s">
        <v>431</v>
      </c>
      <c r="AY80" s="625"/>
      <c r="AZ80" s="625"/>
      <c r="BA80" s="625" t="str">
        <f t="shared" si="16"/>
        <v/>
      </c>
      <c r="BB80" s="625"/>
      <c r="BC80" s="625"/>
      <c r="BD80" s="625" t="str">
        <f t="shared" si="9"/>
        <v>Yes/No</v>
      </c>
      <c r="BE80" s="625"/>
      <c r="BF80" s="625"/>
      <c r="BG80" s="625" t="str">
        <f t="shared" si="10"/>
        <v>Yes/No</v>
      </c>
      <c r="BH80" s="625"/>
      <c r="BI80" s="625"/>
      <c r="BJ80" s="625" t="str">
        <f t="shared" si="17"/>
        <v/>
      </c>
      <c r="BK80" s="625"/>
      <c r="BL80" s="626"/>
      <c r="BM80" s="626" t="s">
        <v>566</v>
      </c>
      <c r="BN80" s="635"/>
      <c r="BO80" s="635"/>
      <c r="BP80"/>
      <c r="BQ80"/>
      <c r="BR80"/>
      <c r="BS80"/>
    </row>
    <row r="81" spans="2:71" s="33" customFormat="1" ht="15" customHeight="1" thickTop="1" thickBot="1">
      <c r="B81" s="182">
        <f t="shared" ca="1" si="11"/>
        <v>72</v>
      </c>
      <c r="C81" s="634"/>
      <c r="D81" s="625"/>
      <c r="E81" s="625"/>
      <c r="F81" s="625"/>
      <c r="G81" s="625"/>
      <c r="H81" s="625"/>
      <c r="I81" s="625"/>
      <c r="J81" s="625"/>
      <c r="K81" s="625" t="str">
        <f t="shared" si="12"/>
        <v/>
      </c>
      <c r="L81" s="625"/>
      <c r="M81" s="625"/>
      <c r="N81" s="625"/>
      <c r="O81" s="625"/>
      <c r="P81" s="625"/>
      <c r="Q81" s="633" t="str">
        <f t="shared" si="13"/>
        <v/>
      </c>
      <c r="R81" s="633"/>
      <c r="S81" s="625"/>
      <c r="T81" s="625"/>
      <c r="U81" s="625"/>
      <c r="V81" s="625"/>
      <c r="W81" s="625"/>
      <c r="X81" s="625"/>
      <c r="Y81" s="625"/>
      <c r="Z81" s="629"/>
      <c r="AA81" s="629"/>
      <c r="AB81" s="629"/>
      <c r="AC81" s="630" t="e">
        <f t="shared" ca="1" si="14"/>
        <v>#NAME?</v>
      </c>
      <c r="AD81" s="631"/>
      <c r="AE81" s="632" t="s">
        <v>657</v>
      </c>
      <c r="AF81" s="632"/>
      <c r="AG81" s="632"/>
      <c r="AH81" s="625"/>
      <c r="AI81" s="625"/>
      <c r="AJ81" s="627" t="str">
        <f t="shared" si="15"/>
        <v/>
      </c>
      <c r="AK81" s="627"/>
      <c r="AL81" s="625"/>
      <c r="AM81" s="625"/>
      <c r="AN81" s="628" t="e">
        <f ca="1">T(INDIRECT(CONCATENATE("SIF_Site", $F$3, "!J120"))&amp;SIF_Site1Users!AL81)</f>
        <v>#NAME?</v>
      </c>
      <c r="AO81" s="628"/>
      <c r="AP81" s="628"/>
      <c r="AQ81" s="625"/>
      <c r="AR81" s="625"/>
      <c r="AS81" s="625"/>
      <c r="AT81" s="625" t="s">
        <v>462</v>
      </c>
      <c r="AU81" s="625"/>
      <c r="AV81" s="625"/>
      <c r="AW81" s="625"/>
      <c r="AX81" s="625" t="s">
        <v>431</v>
      </c>
      <c r="AY81" s="625"/>
      <c r="AZ81" s="625"/>
      <c r="BA81" s="625" t="str">
        <f t="shared" si="16"/>
        <v/>
      </c>
      <c r="BB81" s="625"/>
      <c r="BC81" s="625"/>
      <c r="BD81" s="625" t="str">
        <f t="shared" si="9"/>
        <v>Yes/No</v>
      </c>
      <c r="BE81" s="625"/>
      <c r="BF81" s="625"/>
      <c r="BG81" s="625" t="str">
        <f t="shared" si="10"/>
        <v>Yes/No</v>
      </c>
      <c r="BH81" s="625"/>
      <c r="BI81" s="625"/>
      <c r="BJ81" s="625" t="str">
        <f t="shared" si="17"/>
        <v/>
      </c>
      <c r="BK81" s="625"/>
      <c r="BL81" s="626"/>
      <c r="BM81" s="626" t="s">
        <v>566</v>
      </c>
      <c r="BN81" s="635"/>
      <c r="BO81" s="635"/>
      <c r="BP81"/>
      <c r="BQ81"/>
      <c r="BR81"/>
      <c r="BS81"/>
    </row>
    <row r="82" spans="2:71" s="33" customFormat="1" ht="15" customHeight="1" thickTop="1" thickBot="1">
      <c r="B82" s="182">
        <f t="shared" ca="1" si="11"/>
        <v>73</v>
      </c>
      <c r="C82" s="634"/>
      <c r="D82" s="625"/>
      <c r="E82" s="625"/>
      <c r="F82" s="625"/>
      <c r="G82" s="625"/>
      <c r="H82" s="625"/>
      <c r="I82" s="625"/>
      <c r="J82" s="625"/>
      <c r="K82" s="625" t="str">
        <f t="shared" si="12"/>
        <v/>
      </c>
      <c r="L82" s="625"/>
      <c r="M82" s="625"/>
      <c r="N82" s="625"/>
      <c r="O82" s="625"/>
      <c r="P82" s="625"/>
      <c r="Q82" s="633" t="str">
        <f t="shared" si="13"/>
        <v/>
      </c>
      <c r="R82" s="633"/>
      <c r="S82" s="625"/>
      <c r="T82" s="625"/>
      <c r="U82" s="625"/>
      <c r="V82" s="625"/>
      <c r="W82" s="625"/>
      <c r="X82" s="625"/>
      <c r="Y82" s="625"/>
      <c r="Z82" s="629"/>
      <c r="AA82" s="629"/>
      <c r="AB82" s="629"/>
      <c r="AC82" s="630" t="e">
        <f t="shared" ca="1" si="14"/>
        <v>#NAME?</v>
      </c>
      <c r="AD82" s="631"/>
      <c r="AE82" s="632" t="s">
        <v>657</v>
      </c>
      <c r="AF82" s="632"/>
      <c r="AG82" s="632"/>
      <c r="AH82" s="625"/>
      <c r="AI82" s="625"/>
      <c r="AJ82" s="627" t="str">
        <f t="shared" si="15"/>
        <v/>
      </c>
      <c r="AK82" s="627"/>
      <c r="AL82" s="625"/>
      <c r="AM82" s="625"/>
      <c r="AN82" s="628" t="e">
        <f ca="1">T(INDIRECT(CONCATENATE("SIF_Site", $F$3, "!J120"))&amp;SIF_Site1Users!AL82)</f>
        <v>#NAME?</v>
      </c>
      <c r="AO82" s="628"/>
      <c r="AP82" s="628"/>
      <c r="AQ82" s="625"/>
      <c r="AR82" s="625"/>
      <c r="AS82" s="625"/>
      <c r="AT82" s="625" t="s">
        <v>462</v>
      </c>
      <c r="AU82" s="625"/>
      <c r="AV82" s="625"/>
      <c r="AW82" s="625"/>
      <c r="AX82" s="625" t="s">
        <v>431</v>
      </c>
      <c r="AY82" s="625"/>
      <c r="AZ82" s="625"/>
      <c r="BA82" s="625" t="str">
        <f t="shared" si="16"/>
        <v/>
      </c>
      <c r="BB82" s="625"/>
      <c r="BC82" s="625"/>
      <c r="BD82" s="625" t="str">
        <f t="shared" si="9"/>
        <v>Yes/No</v>
      </c>
      <c r="BE82" s="625"/>
      <c r="BF82" s="625"/>
      <c r="BG82" s="625" t="str">
        <f t="shared" si="10"/>
        <v>Yes/No</v>
      </c>
      <c r="BH82" s="625"/>
      <c r="BI82" s="625"/>
      <c r="BJ82" s="625" t="str">
        <f t="shared" si="17"/>
        <v/>
      </c>
      <c r="BK82" s="625"/>
      <c r="BL82" s="626"/>
      <c r="BM82" s="626" t="s">
        <v>566</v>
      </c>
      <c r="BN82" s="635"/>
      <c r="BO82" s="635"/>
      <c r="BP82"/>
      <c r="BQ82"/>
      <c r="BR82"/>
      <c r="BS82"/>
    </row>
    <row r="83" spans="2:71" s="33" customFormat="1" ht="15" customHeight="1" thickTop="1" thickBot="1">
      <c r="B83" s="182">
        <f t="shared" ca="1" si="11"/>
        <v>74</v>
      </c>
      <c r="C83" s="634"/>
      <c r="D83" s="625"/>
      <c r="E83" s="625"/>
      <c r="F83" s="625"/>
      <c r="G83" s="625"/>
      <c r="H83" s="625"/>
      <c r="I83" s="625"/>
      <c r="J83" s="625"/>
      <c r="K83" s="625" t="str">
        <f t="shared" si="12"/>
        <v/>
      </c>
      <c r="L83" s="625"/>
      <c r="M83" s="625"/>
      <c r="N83" s="625"/>
      <c r="O83" s="625"/>
      <c r="P83" s="625"/>
      <c r="Q83" s="633" t="str">
        <f t="shared" si="13"/>
        <v/>
      </c>
      <c r="R83" s="633"/>
      <c r="S83" s="625"/>
      <c r="T83" s="625"/>
      <c r="U83" s="625"/>
      <c r="V83" s="625"/>
      <c r="W83" s="625"/>
      <c r="X83" s="625"/>
      <c r="Y83" s="625"/>
      <c r="Z83" s="629"/>
      <c r="AA83" s="629"/>
      <c r="AB83" s="629"/>
      <c r="AC83" s="630" t="e">
        <f t="shared" ca="1" si="14"/>
        <v>#NAME?</v>
      </c>
      <c r="AD83" s="631"/>
      <c r="AE83" s="632" t="s">
        <v>657</v>
      </c>
      <c r="AF83" s="632"/>
      <c r="AG83" s="632"/>
      <c r="AH83" s="625"/>
      <c r="AI83" s="625"/>
      <c r="AJ83" s="627" t="str">
        <f t="shared" si="15"/>
        <v/>
      </c>
      <c r="AK83" s="627"/>
      <c r="AL83" s="625"/>
      <c r="AM83" s="625"/>
      <c r="AN83" s="628" t="e">
        <f ca="1">T(INDIRECT(CONCATENATE("SIF_Site", $F$3, "!J120"))&amp;SIF_Site1Users!AL83)</f>
        <v>#NAME?</v>
      </c>
      <c r="AO83" s="628"/>
      <c r="AP83" s="628"/>
      <c r="AQ83" s="625"/>
      <c r="AR83" s="625"/>
      <c r="AS83" s="625"/>
      <c r="AT83" s="625" t="s">
        <v>462</v>
      </c>
      <c r="AU83" s="625"/>
      <c r="AV83" s="625"/>
      <c r="AW83" s="625"/>
      <c r="AX83" s="625" t="s">
        <v>431</v>
      </c>
      <c r="AY83" s="625"/>
      <c r="AZ83" s="625"/>
      <c r="BA83" s="625" t="str">
        <f t="shared" si="16"/>
        <v/>
      </c>
      <c r="BB83" s="625"/>
      <c r="BC83" s="625"/>
      <c r="BD83" s="625" t="str">
        <f t="shared" si="9"/>
        <v>Yes/No</v>
      </c>
      <c r="BE83" s="625"/>
      <c r="BF83" s="625"/>
      <c r="BG83" s="625" t="str">
        <f t="shared" si="10"/>
        <v>Yes/No</v>
      </c>
      <c r="BH83" s="625"/>
      <c r="BI83" s="625"/>
      <c r="BJ83" s="625" t="str">
        <f t="shared" si="17"/>
        <v/>
      </c>
      <c r="BK83" s="625"/>
      <c r="BL83" s="626"/>
      <c r="BM83" s="626" t="s">
        <v>566</v>
      </c>
      <c r="BN83" s="635"/>
      <c r="BO83" s="635"/>
      <c r="BP83"/>
      <c r="BQ83"/>
      <c r="BR83"/>
      <c r="BS83"/>
    </row>
    <row r="84" spans="2:71" s="33" customFormat="1" ht="15" customHeight="1" thickTop="1" thickBot="1">
      <c r="B84" s="182">
        <f t="shared" ca="1" si="11"/>
        <v>75</v>
      </c>
      <c r="C84" s="634"/>
      <c r="D84" s="625"/>
      <c r="E84" s="625"/>
      <c r="F84" s="625"/>
      <c r="G84" s="625"/>
      <c r="H84" s="625"/>
      <c r="I84" s="625"/>
      <c r="J84" s="625"/>
      <c r="K84" s="625" t="str">
        <f t="shared" si="12"/>
        <v/>
      </c>
      <c r="L84" s="625"/>
      <c r="M84" s="625"/>
      <c r="N84" s="625"/>
      <c r="O84" s="625"/>
      <c r="P84" s="625"/>
      <c r="Q84" s="633" t="str">
        <f t="shared" si="13"/>
        <v/>
      </c>
      <c r="R84" s="633"/>
      <c r="S84" s="625"/>
      <c r="T84" s="625"/>
      <c r="U84" s="625"/>
      <c r="V84" s="625"/>
      <c r="W84" s="625"/>
      <c r="X84" s="625"/>
      <c r="Y84" s="625"/>
      <c r="Z84" s="629"/>
      <c r="AA84" s="629"/>
      <c r="AB84" s="629"/>
      <c r="AC84" s="630" t="e">
        <f t="shared" ca="1" si="14"/>
        <v>#NAME?</v>
      </c>
      <c r="AD84" s="631"/>
      <c r="AE84" s="632" t="s">
        <v>657</v>
      </c>
      <c r="AF84" s="632"/>
      <c r="AG84" s="632"/>
      <c r="AH84" s="625"/>
      <c r="AI84" s="625"/>
      <c r="AJ84" s="627" t="str">
        <f t="shared" si="15"/>
        <v/>
      </c>
      <c r="AK84" s="627"/>
      <c r="AL84" s="625"/>
      <c r="AM84" s="625"/>
      <c r="AN84" s="628" t="e">
        <f ca="1">T(INDIRECT(CONCATENATE("SIF_Site", $F$3, "!J120"))&amp;SIF_Site1Users!AL84)</f>
        <v>#NAME?</v>
      </c>
      <c r="AO84" s="628"/>
      <c r="AP84" s="628"/>
      <c r="AQ84" s="625"/>
      <c r="AR84" s="625"/>
      <c r="AS84" s="625"/>
      <c r="AT84" s="625" t="s">
        <v>462</v>
      </c>
      <c r="AU84" s="625"/>
      <c r="AV84" s="625"/>
      <c r="AW84" s="625"/>
      <c r="AX84" s="625" t="s">
        <v>431</v>
      </c>
      <c r="AY84" s="625"/>
      <c r="AZ84" s="625"/>
      <c r="BA84" s="625" t="str">
        <f t="shared" si="16"/>
        <v/>
      </c>
      <c r="BB84" s="625"/>
      <c r="BC84" s="625"/>
      <c r="BD84" s="625" t="str">
        <f t="shared" si="9"/>
        <v>Yes/No</v>
      </c>
      <c r="BE84" s="625"/>
      <c r="BF84" s="625"/>
      <c r="BG84" s="625" t="str">
        <f t="shared" si="10"/>
        <v>Yes/No</v>
      </c>
      <c r="BH84" s="625"/>
      <c r="BI84" s="625"/>
      <c r="BJ84" s="625" t="str">
        <f t="shared" si="17"/>
        <v/>
      </c>
      <c r="BK84" s="625"/>
      <c r="BL84" s="626"/>
      <c r="BM84" s="626" t="s">
        <v>566</v>
      </c>
      <c r="BN84" s="635"/>
      <c r="BO84" s="635"/>
      <c r="BP84"/>
      <c r="BQ84"/>
      <c r="BR84"/>
      <c r="BS84"/>
    </row>
    <row r="85" spans="2:71" s="33" customFormat="1" ht="15" customHeight="1" thickTop="1" thickBot="1">
      <c r="B85" s="182">
        <f t="shared" ca="1" si="11"/>
        <v>76</v>
      </c>
      <c r="C85" s="634"/>
      <c r="D85" s="625"/>
      <c r="E85" s="625"/>
      <c r="F85" s="625"/>
      <c r="G85" s="625"/>
      <c r="H85" s="625"/>
      <c r="I85" s="625"/>
      <c r="J85" s="625"/>
      <c r="K85" s="625" t="str">
        <f t="shared" si="12"/>
        <v/>
      </c>
      <c r="L85" s="625"/>
      <c r="M85" s="625"/>
      <c r="N85" s="625"/>
      <c r="O85" s="625"/>
      <c r="P85" s="625"/>
      <c r="Q85" s="633" t="str">
        <f t="shared" si="13"/>
        <v/>
      </c>
      <c r="R85" s="633"/>
      <c r="S85" s="625"/>
      <c r="T85" s="625"/>
      <c r="U85" s="625"/>
      <c r="V85" s="625"/>
      <c r="W85" s="625"/>
      <c r="X85" s="625"/>
      <c r="Y85" s="625"/>
      <c r="Z85" s="629"/>
      <c r="AA85" s="629"/>
      <c r="AB85" s="629"/>
      <c r="AC85" s="630" t="e">
        <f t="shared" ca="1" si="14"/>
        <v>#NAME?</v>
      </c>
      <c r="AD85" s="631"/>
      <c r="AE85" s="632" t="s">
        <v>657</v>
      </c>
      <c r="AF85" s="632"/>
      <c r="AG85" s="632"/>
      <c r="AH85" s="625"/>
      <c r="AI85" s="625"/>
      <c r="AJ85" s="627" t="str">
        <f t="shared" si="15"/>
        <v/>
      </c>
      <c r="AK85" s="627"/>
      <c r="AL85" s="625"/>
      <c r="AM85" s="625"/>
      <c r="AN85" s="628" t="e">
        <f ca="1">T(INDIRECT(CONCATENATE("SIF_Site", $F$3, "!J120"))&amp;SIF_Site1Users!AL85)</f>
        <v>#NAME?</v>
      </c>
      <c r="AO85" s="628"/>
      <c r="AP85" s="628"/>
      <c r="AQ85" s="625"/>
      <c r="AR85" s="625"/>
      <c r="AS85" s="625"/>
      <c r="AT85" s="625" t="s">
        <v>462</v>
      </c>
      <c r="AU85" s="625"/>
      <c r="AV85" s="625"/>
      <c r="AW85" s="625"/>
      <c r="AX85" s="625" t="s">
        <v>431</v>
      </c>
      <c r="AY85" s="625"/>
      <c r="AZ85" s="625"/>
      <c r="BA85" s="625" t="str">
        <f t="shared" si="16"/>
        <v/>
      </c>
      <c r="BB85" s="625"/>
      <c r="BC85" s="625"/>
      <c r="BD85" s="625" t="str">
        <f t="shared" si="9"/>
        <v>Yes/No</v>
      </c>
      <c r="BE85" s="625"/>
      <c r="BF85" s="625"/>
      <c r="BG85" s="625" t="str">
        <f t="shared" si="10"/>
        <v>Yes/No</v>
      </c>
      <c r="BH85" s="625"/>
      <c r="BI85" s="625"/>
      <c r="BJ85" s="625" t="str">
        <f t="shared" si="17"/>
        <v/>
      </c>
      <c r="BK85" s="625"/>
      <c r="BL85" s="626"/>
      <c r="BM85" s="626" t="s">
        <v>566</v>
      </c>
      <c r="BN85" s="635"/>
      <c r="BO85" s="635"/>
      <c r="BP85"/>
      <c r="BQ85"/>
      <c r="BR85"/>
      <c r="BS85"/>
    </row>
    <row r="86" spans="2:71" s="33" customFormat="1" ht="15" customHeight="1" thickTop="1" thickBot="1">
      <c r="B86" s="182">
        <f t="shared" ca="1" si="11"/>
        <v>77</v>
      </c>
      <c r="C86" s="634"/>
      <c r="D86" s="625"/>
      <c r="E86" s="625"/>
      <c r="F86" s="625"/>
      <c r="G86" s="625"/>
      <c r="H86" s="625"/>
      <c r="I86" s="625"/>
      <c r="J86" s="625"/>
      <c r="K86" s="625" t="str">
        <f t="shared" si="12"/>
        <v/>
      </c>
      <c r="L86" s="625"/>
      <c r="M86" s="625"/>
      <c r="N86" s="625"/>
      <c r="O86" s="625"/>
      <c r="P86" s="625"/>
      <c r="Q86" s="633" t="str">
        <f t="shared" si="13"/>
        <v/>
      </c>
      <c r="R86" s="633"/>
      <c r="S86" s="625"/>
      <c r="T86" s="625"/>
      <c r="U86" s="625"/>
      <c r="V86" s="625"/>
      <c r="W86" s="625"/>
      <c r="X86" s="625"/>
      <c r="Y86" s="625"/>
      <c r="Z86" s="629"/>
      <c r="AA86" s="629"/>
      <c r="AB86" s="629"/>
      <c r="AC86" s="630" t="e">
        <f t="shared" ca="1" si="14"/>
        <v>#NAME?</v>
      </c>
      <c r="AD86" s="631"/>
      <c r="AE86" s="632" t="s">
        <v>657</v>
      </c>
      <c r="AF86" s="632"/>
      <c r="AG86" s="632"/>
      <c r="AH86" s="625"/>
      <c r="AI86" s="625"/>
      <c r="AJ86" s="627" t="str">
        <f t="shared" si="15"/>
        <v/>
      </c>
      <c r="AK86" s="627"/>
      <c r="AL86" s="625"/>
      <c r="AM86" s="625"/>
      <c r="AN86" s="628" t="e">
        <f ca="1">T(INDIRECT(CONCATENATE("SIF_Site", $F$3, "!J120"))&amp;SIF_Site1Users!AL86)</f>
        <v>#NAME?</v>
      </c>
      <c r="AO86" s="628"/>
      <c r="AP86" s="628"/>
      <c r="AQ86" s="625"/>
      <c r="AR86" s="625"/>
      <c r="AS86" s="625"/>
      <c r="AT86" s="625" t="s">
        <v>462</v>
      </c>
      <c r="AU86" s="625"/>
      <c r="AV86" s="625"/>
      <c r="AW86" s="625"/>
      <c r="AX86" s="625" t="s">
        <v>431</v>
      </c>
      <c r="AY86" s="625"/>
      <c r="AZ86" s="625"/>
      <c r="BA86" s="625" t="str">
        <f t="shared" si="16"/>
        <v/>
      </c>
      <c r="BB86" s="625"/>
      <c r="BC86" s="625"/>
      <c r="BD86" s="625" t="str">
        <f t="shared" si="9"/>
        <v>Yes/No</v>
      </c>
      <c r="BE86" s="625"/>
      <c r="BF86" s="625"/>
      <c r="BG86" s="625" t="str">
        <f t="shared" si="10"/>
        <v>Yes/No</v>
      </c>
      <c r="BH86" s="625"/>
      <c r="BI86" s="625"/>
      <c r="BJ86" s="625" t="str">
        <f t="shared" si="17"/>
        <v/>
      </c>
      <c r="BK86" s="625"/>
      <c r="BL86" s="626"/>
      <c r="BM86" s="626" t="s">
        <v>566</v>
      </c>
      <c r="BN86" s="635"/>
      <c r="BO86" s="635"/>
      <c r="BP86"/>
      <c r="BQ86"/>
      <c r="BR86"/>
      <c r="BS86"/>
    </row>
    <row r="87" spans="2:71" s="33" customFormat="1" ht="15" customHeight="1" thickTop="1" thickBot="1">
      <c r="B87" s="182">
        <f t="shared" ca="1" si="11"/>
        <v>78</v>
      </c>
      <c r="C87" s="634"/>
      <c r="D87" s="625"/>
      <c r="E87" s="625"/>
      <c r="F87" s="625"/>
      <c r="G87" s="625"/>
      <c r="H87" s="625"/>
      <c r="I87" s="625"/>
      <c r="J87" s="625"/>
      <c r="K87" s="625" t="str">
        <f t="shared" si="12"/>
        <v/>
      </c>
      <c r="L87" s="625"/>
      <c r="M87" s="625"/>
      <c r="N87" s="625"/>
      <c r="O87" s="625"/>
      <c r="P87" s="625"/>
      <c r="Q87" s="633" t="str">
        <f t="shared" si="13"/>
        <v/>
      </c>
      <c r="R87" s="633"/>
      <c r="S87" s="625"/>
      <c r="T87" s="625"/>
      <c r="U87" s="625"/>
      <c r="V87" s="625"/>
      <c r="W87" s="625"/>
      <c r="X87" s="625"/>
      <c r="Y87" s="625"/>
      <c r="Z87" s="629"/>
      <c r="AA87" s="629"/>
      <c r="AB87" s="629"/>
      <c r="AC87" s="630" t="e">
        <f t="shared" ca="1" si="14"/>
        <v>#NAME?</v>
      </c>
      <c r="AD87" s="631"/>
      <c r="AE87" s="632" t="s">
        <v>657</v>
      </c>
      <c r="AF87" s="632"/>
      <c r="AG87" s="632"/>
      <c r="AH87" s="625"/>
      <c r="AI87" s="625"/>
      <c r="AJ87" s="627" t="str">
        <f t="shared" si="15"/>
        <v/>
      </c>
      <c r="AK87" s="627"/>
      <c r="AL87" s="625"/>
      <c r="AM87" s="625"/>
      <c r="AN87" s="628" t="e">
        <f ca="1">T(INDIRECT(CONCATENATE("SIF_Site", $F$3, "!J120"))&amp;SIF_Site1Users!AL87)</f>
        <v>#NAME?</v>
      </c>
      <c r="AO87" s="628"/>
      <c r="AP87" s="628"/>
      <c r="AQ87" s="625"/>
      <c r="AR87" s="625"/>
      <c r="AS87" s="625"/>
      <c r="AT87" s="625" t="s">
        <v>462</v>
      </c>
      <c r="AU87" s="625"/>
      <c r="AV87" s="625"/>
      <c r="AW87" s="625"/>
      <c r="AX87" s="625" t="s">
        <v>431</v>
      </c>
      <c r="AY87" s="625"/>
      <c r="AZ87" s="625"/>
      <c r="BA87" s="625" t="str">
        <f t="shared" si="16"/>
        <v/>
      </c>
      <c r="BB87" s="625"/>
      <c r="BC87" s="625"/>
      <c r="BD87" s="625" t="str">
        <f t="shared" si="9"/>
        <v>Yes/No</v>
      </c>
      <c r="BE87" s="625"/>
      <c r="BF87" s="625"/>
      <c r="BG87" s="625" t="str">
        <f t="shared" si="10"/>
        <v>Yes/No</v>
      </c>
      <c r="BH87" s="625"/>
      <c r="BI87" s="625"/>
      <c r="BJ87" s="625" t="str">
        <f t="shared" si="17"/>
        <v/>
      </c>
      <c r="BK87" s="625"/>
      <c r="BL87" s="626"/>
      <c r="BM87" s="626" t="s">
        <v>566</v>
      </c>
      <c r="BN87" s="635"/>
      <c r="BO87" s="635"/>
      <c r="BP87"/>
      <c r="BQ87"/>
      <c r="BR87"/>
      <c r="BS87"/>
    </row>
    <row r="88" spans="2:71" s="33" customFormat="1" ht="15" customHeight="1" thickTop="1" thickBot="1">
      <c r="B88" s="182">
        <f t="shared" ca="1" si="11"/>
        <v>79</v>
      </c>
      <c r="C88" s="634"/>
      <c r="D88" s="625"/>
      <c r="E88" s="625"/>
      <c r="F88" s="625"/>
      <c r="G88" s="625"/>
      <c r="H88" s="625"/>
      <c r="I88" s="625"/>
      <c r="J88" s="625"/>
      <c r="K88" s="625" t="str">
        <f t="shared" si="12"/>
        <v/>
      </c>
      <c r="L88" s="625"/>
      <c r="M88" s="625"/>
      <c r="N88" s="625"/>
      <c r="O88" s="625"/>
      <c r="P88" s="625"/>
      <c r="Q88" s="633" t="str">
        <f t="shared" si="13"/>
        <v/>
      </c>
      <c r="R88" s="633"/>
      <c r="S88" s="625"/>
      <c r="T88" s="625"/>
      <c r="U88" s="625"/>
      <c r="V88" s="625"/>
      <c r="W88" s="625"/>
      <c r="X88" s="625"/>
      <c r="Y88" s="625"/>
      <c r="Z88" s="629"/>
      <c r="AA88" s="629"/>
      <c r="AB88" s="629"/>
      <c r="AC88" s="630" t="e">
        <f t="shared" ca="1" si="14"/>
        <v>#NAME?</v>
      </c>
      <c r="AD88" s="631"/>
      <c r="AE88" s="632" t="s">
        <v>657</v>
      </c>
      <c r="AF88" s="632"/>
      <c r="AG88" s="632"/>
      <c r="AH88" s="625"/>
      <c r="AI88" s="625"/>
      <c r="AJ88" s="627" t="str">
        <f t="shared" si="15"/>
        <v/>
      </c>
      <c r="AK88" s="627"/>
      <c r="AL88" s="625"/>
      <c r="AM88" s="625"/>
      <c r="AN88" s="628" t="e">
        <f ca="1">T(INDIRECT(CONCATENATE("SIF_Site", $F$3, "!J120"))&amp;SIF_Site1Users!AL88)</f>
        <v>#NAME?</v>
      </c>
      <c r="AO88" s="628"/>
      <c r="AP88" s="628"/>
      <c r="AQ88" s="625"/>
      <c r="AR88" s="625"/>
      <c r="AS88" s="625"/>
      <c r="AT88" s="625" t="s">
        <v>462</v>
      </c>
      <c r="AU88" s="625"/>
      <c r="AV88" s="625"/>
      <c r="AW88" s="625"/>
      <c r="AX88" s="625" t="s">
        <v>431</v>
      </c>
      <c r="AY88" s="625"/>
      <c r="AZ88" s="625"/>
      <c r="BA88" s="625" t="str">
        <f t="shared" si="16"/>
        <v/>
      </c>
      <c r="BB88" s="625"/>
      <c r="BC88" s="625"/>
      <c r="BD88" s="625" t="str">
        <f t="shared" si="9"/>
        <v>Yes/No</v>
      </c>
      <c r="BE88" s="625"/>
      <c r="BF88" s="625"/>
      <c r="BG88" s="625" t="str">
        <f t="shared" si="10"/>
        <v>Yes/No</v>
      </c>
      <c r="BH88" s="625"/>
      <c r="BI88" s="625"/>
      <c r="BJ88" s="625" t="str">
        <f t="shared" si="17"/>
        <v/>
      </c>
      <c r="BK88" s="625"/>
      <c r="BL88" s="626"/>
      <c r="BM88" s="626" t="s">
        <v>566</v>
      </c>
      <c r="BN88" s="635"/>
      <c r="BO88" s="635"/>
      <c r="BP88"/>
      <c r="BQ88"/>
      <c r="BR88"/>
      <c r="BS88"/>
    </row>
    <row r="89" spans="2:71" s="33" customFormat="1" ht="15" customHeight="1" thickTop="1" thickBot="1">
      <c r="B89" s="182">
        <f t="shared" ca="1" si="11"/>
        <v>80</v>
      </c>
      <c r="C89" s="634"/>
      <c r="D89" s="625"/>
      <c r="E89" s="625"/>
      <c r="F89" s="625"/>
      <c r="G89" s="625"/>
      <c r="H89" s="625"/>
      <c r="I89" s="625"/>
      <c r="J89" s="625"/>
      <c r="K89" s="625" t="str">
        <f t="shared" si="12"/>
        <v/>
      </c>
      <c r="L89" s="625"/>
      <c r="M89" s="625"/>
      <c r="N89" s="625"/>
      <c r="O89" s="625"/>
      <c r="P89" s="625"/>
      <c r="Q89" s="633" t="str">
        <f t="shared" si="13"/>
        <v/>
      </c>
      <c r="R89" s="633"/>
      <c r="S89" s="625"/>
      <c r="T89" s="625"/>
      <c r="U89" s="625"/>
      <c r="V89" s="625"/>
      <c r="W89" s="625"/>
      <c r="X89" s="625"/>
      <c r="Y89" s="625"/>
      <c r="Z89" s="629"/>
      <c r="AA89" s="629"/>
      <c r="AB89" s="629"/>
      <c r="AC89" s="630" t="e">
        <f t="shared" ca="1" si="14"/>
        <v>#NAME?</v>
      </c>
      <c r="AD89" s="631"/>
      <c r="AE89" s="632" t="s">
        <v>657</v>
      </c>
      <c r="AF89" s="632"/>
      <c r="AG89" s="632"/>
      <c r="AH89" s="625"/>
      <c r="AI89" s="625"/>
      <c r="AJ89" s="627" t="str">
        <f t="shared" si="15"/>
        <v/>
      </c>
      <c r="AK89" s="627"/>
      <c r="AL89" s="625"/>
      <c r="AM89" s="625"/>
      <c r="AN89" s="628" t="e">
        <f ca="1">T(INDIRECT(CONCATENATE("SIF_Site", $F$3, "!J120"))&amp;SIF_Site1Users!AL89)</f>
        <v>#NAME?</v>
      </c>
      <c r="AO89" s="628"/>
      <c r="AP89" s="628"/>
      <c r="AQ89" s="625"/>
      <c r="AR89" s="625"/>
      <c r="AS89" s="625"/>
      <c r="AT89" s="625" t="s">
        <v>462</v>
      </c>
      <c r="AU89" s="625"/>
      <c r="AV89" s="625"/>
      <c r="AW89" s="625"/>
      <c r="AX89" s="625" t="s">
        <v>431</v>
      </c>
      <c r="AY89" s="625"/>
      <c r="AZ89" s="625"/>
      <c r="BA89" s="625" t="str">
        <f t="shared" si="16"/>
        <v/>
      </c>
      <c r="BB89" s="625"/>
      <c r="BC89" s="625"/>
      <c r="BD89" s="625" t="str">
        <f t="shared" si="9"/>
        <v>Yes/No</v>
      </c>
      <c r="BE89" s="625"/>
      <c r="BF89" s="625"/>
      <c r="BG89" s="625" t="str">
        <f t="shared" si="10"/>
        <v>Yes/No</v>
      </c>
      <c r="BH89" s="625"/>
      <c r="BI89" s="625"/>
      <c r="BJ89" s="625" t="str">
        <f t="shared" si="17"/>
        <v/>
      </c>
      <c r="BK89" s="625"/>
      <c r="BL89" s="626"/>
      <c r="BM89" s="626" t="s">
        <v>566</v>
      </c>
      <c r="BN89" s="635"/>
      <c r="BO89" s="635"/>
      <c r="BP89"/>
      <c r="BQ89"/>
      <c r="BR89"/>
      <c r="BS89"/>
    </row>
    <row r="90" spans="2:71" s="33" customFormat="1" ht="15" customHeight="1" thickTop="1" thickBot="1">
      <c r="B90" s="182">
        <f t="shared" ca="1" si="11"/>
        <v>81</v>
      </c>
      <c r="C90" s="634"/>
      <c r="D90" s="625"/>
      <c r="E90" s="625"/>
      <c r="F90" s="625"/>
      <c r="G90" s="625"/>
      <c r="H90" s="625"/>
      <c r="I90" s="625"/>
      <c r="J90" s="625"/>
      <c r="K90" s="625" t="str">
        <f t="shared" si="12"/>
        <v/>
      </c>
      <c r="L90" s="625"/>
      <c r="M90" s="625"/>
      <c r="N90" s="625"/>
      <c r="O90" s="625"/>
      <c r="P90" s="625"/>
      <c r="Q90" s="633" t="str">
        <f t="shared" si="13"/>
        <v/>
      </c>
      <c r="R90" s="633"/>
      <c r="S90" s="625"/>
      <c r="T90" s="625"/>
      <c r="U90" s="625"/>
      <c r="V90" s="625"/>
      <c r="W90" s="625"/>
      <c r="X90" s="625"/>
      <c r="Y90" s="625"/>
      <c r="Z90" s="629"/>
      <c r="AA90" s="629"/>
      <c r="AB90" s="629"/>
      <c r="AC90" s="630" t="e">
        <f t="shared" ca="1" si="14"/>
        <v>#NAME?</v>
      </c>
      <c r="AD90" s="631"/>
      <c r="AE90" s="632" t="s">
        <v>657</v>
      </c>
      <c r="AF90" s="632"/>
      <c r="AG90" s="632"/>
      <c r="AH90" s="625"/>
      <c r="AI90" s="625"/>
      <c r="AJ90" s="627" t="str">
        <f t="shared" si="15"/>
        <v/>
      </c>
      <c r="AK90" s="627"/>
      <c r="AL90" s="625"/>
      <c r="AM90" s="625"/>
      <c r="AN90" s="628" t="e">
        <f ca="1">T(INDIRECT(CONCATENATE("SIF_Site", $F$3, "!J120"))&amp;SIF_Site1Users!AL90)</f>
        <v>#NAME?</v>
      </c>
      <c r="AO90" s="628"/>
      <c r="AP90" s="628"/>
      <c r="AQ90" s="625"/>
      <c r="AR90" s="625"/>
      <c r="AS90" s="625"/>
      <c r="AT90" s="625" t="s">
        <v>462</v>
      </c>
      <c r="AU90" s="625"/>
      <c r="AV90" s="625"/>
      <c r="AW90" s="625"/>
      <c r="AX90" s="625" t="s">
        <v>431</v>
      </c>
      <c r="AY90" s="625"/>
      <c r="AZ90" s="625"/>
      <c r="BA90" s="625" t="str">
        <f t="shared" si="16"/>
        <v/>
      </c>
      <c r="BB90" s="625"/>
      <c r="BC90" s="625"/>
      <c r="BD90" s="625" t="str">
        <f t="shared" si="9"/>
        <v>Yes/No</v>
      </c>
      <c r="BE90" s="625"/>
      <c r="BF90" s="625"/>
      <c r="BG90" s="625" t="str">
        <f t="shared" si="10"/>
        <v>Yes/No</v>
      </c>
      <c r="BH90" s="625"/>
      <c r="BI90" s="625"/>
      <c r="BJ90" s="625" t="str">
        <f t="shared" si="17"/>
        <v/>
      </c>
      <c r="BK90" s="625"/>
      <c r="BL90" s="626"/>
      <c r="BM90" s="626" t="s">
        <v>566</v>
      </c>
      <c r="BN90" s="635"/>
      <c r="BO90" s="635"/>
      <c r="BP90"/>
      <c r="BQ90"/>
      <c r="BR90"/>
      <c r="BS90"/>
    </row>
    <row r="91" spans="2:71" s="33" customFormat="1" ht="15" customHeight="1" thickTop="1" thickBot="1">
      <c r="B91" s="182">
        <f t="shared" ca="1" si="11"/>
        <v>82</v>
      </c>
      <c r="C91" s="634"/>
      <c r="D91" s="625"/>
      <c r="E91" s="625"/>
      <c r="F91" s="625"/>
      <c r="G91" s="625"/>
      <c r="H91" s="625"/>
      <c r="I91" s="625"/>
      <c r="J91" s="625"/>
      <c r="K91" s="625" t="str">
        <f t="shared" si="12"/>
        <v/>
      </c>
      <c r="L91" s="625"/>
      <c r="M91" s="625"/>
      <c r="N91" s="625"/>
      <c r="O91" s="625"/>
      <c r="P91" s="625"/>
      <c r="Q91" s="633" t="str">
        <f t="shared" si="13"/>
        <v/>
      </c>
      <c r="R91" s="633"/>
      <c r="S91" s="625"/>
      <c r="T91" s="625"/>
      <c r="U91" s="625"/>
      <c r="V91" s="625"/>
      <c r="W91" s="625"/>
      <c r="X91" s="625"/>
      <c r="Y91" s="625"/>
      <c r="Z91" s="629"/>
      <c r="AA91" s="629"/>
      <c r="AB91" s="629"/>
      <c r="AC91" s="630" t="e">
        <f t="shared" ca="1" si="14"/>
        <v>#NAME?</v>
      </c>
      <c r="AD91" s="631"/>
      <c r="AE91" s="632" t="s">
        <v>657</v>
      </c>
      <c r="AF91" s="632"/>
      <c r="AG91" s="632"/>
      <c r="AH91" s="625"/>
      <c r="AI91" s="625"/>
      <c r="AJ91" s="627" t="str">
        <f t="shared" si="15"/>
        <v/>
      </c>
      <c r="AK91" s="627"/>
      <c r="AL91" s="625"/>
      <c r="AM91" s="625"/>
      <c r="AN91" s="628" t="e">
        <f ca="1">T(INDIRECT(CONCATENATE("SIF_Site", $F$3, "!J120"))&amp;SIF_Site1Users!AL91)</f>
        <v>#NAME?</v>
      </c>
      <c r="AO91" s="628"/>
      <c r="AP91" s="628"/>
      <c r="AQ91" s="625"/>
      <c r="AR91" s="625"/>
      <c r="AS91" s="625"/>
      <c r="AT91" s="625" t="s">
        <v>462</v>
      </c>
      <c r="AU91" s="625"/>
      <c r="AV91" s="625"/>
      <c r="AW91" s="625"/>
      <c r="AX91" s="625" t="s">
        <v>431</v>
      </c>
      <c r="AY91" s="625"/>
      <c r="AZ91" s="625"/>
      <c r="BA91" s="625" t="str">
        <f t="shared" si="16"/>
        <v/>
      </c>
      <c r="BB91" s="625"/>
      <c r="BC91" s="625"/>
      <c r="BD91" s="625" t="str">
        <f t="shared" si="9"/>
        <v>Yes/No</v>
      </c>
      <c r="BE91" s="625"/>
      <c r="BF91" s="625"/>
      <c r="BG91" s="625" t="str">
        <f t="shared" si="10"/>
        <v>Yes/No</v>
      </c>
      <c r="BH91" s="625"/>
      <c r="BI91" s="625"/>
      <c r="BJ91" s="625" t="str">
        <f t="shared" si="17"/>
        <v/>
      </c>
      <c r="BK91" s="625"/>
      <c r="BL91" s="626"/>
      <c r="BM91" s="626" t="s">
        <v>566</v>
      </c>
      <c r="BN91" s="635"/>
      <c r="BO91" s="635"/>
      <c r="BP91"/>
      <c r="BQ91"/>
      <c r="BR91"/>
      <c r="BS91"/>
    </row>
    <row r="92" spans="2:71" s="33" customFormat="1" ht="15" customHeight="1" thickTop="1" thickBot="1">
      <c r="B92" s="182">
        <f t="shared" ca="1" si="11"/>
        <v>83</v>
      </c>
      <c r="C92" s="634"/>
      <c r="D92" s="625"/>
      <c r="E92" s="625"/>
      <c r="F92" s="625"/>
      <c r="G92" s="625"/>
      <c r="H92" s="625"/>
      <c r="I92" s="625"/>
      <c r="J92" s="625"/>
      <c r="K92" s="625" t="str">
        <f t="shared" si="12"/>
        <v/>
      </c>
      <c r="L92" s="625"/>
      <c r="M92" s="625"/>
      <c r="N92" s="625"/>
      <c r="O92" s="625"/>
      <c r="P92" s="625"/>
      <c r="Q92" s="633" t="str">
        <f t="shared" si="13"/>
        <v/>
      </c>
      <c r="R92" s="633"/>
      <c r="S92" s="625"/>
      <c r="T92" s="625"/>
      <c r="U92" s="625"/>
      <c r="V92" s="625"/>
      <c r="W92" s="625"/>
      <c r="X92" s="625"/>
      <c r="Y92" s="625"/>
      <c r="Z92" s="629"/>
      <c r="AA92" s="629"/>
      <c r="AB92" s="629"/>
      <c r="AC92" s="630" t="e">
        <f t="shared" ca="1" si="14"/>
        <v>#NAME?</v>
      </c>
      <c r="AD92" s="631"/>
      <c r="AE92" s="632" t="s">
        <v>657</v>
      </c>
      <c r="AF92" s="632"/>
      <c r="AG92" s="632"/>
      <c r="AH92" s="625"/>
      <c r="AI92" s="625"/>
      <c r="AJ92" s="627" t="str">
        <f t="shared" si="15"/>
        <v/>
      </c>
      <c r="AK92" s="627"/>
      <c r="AL92" s="625"/>
      <c r="AM92" s="625"/>
      <c r="AN92" s="628" t="e">
        <f ca="1">T(INDIRECT(CONCATENATE("SIF_Site", $F$3, "!J120"))&amp;SIF_Site1Users!AL92)</f>
        <v>#NAME?</v>
      </c>
      <c r="AO92" s="628"/>
      <c r="AP92" s="628"/>
      <c r="AQ92" s="625"/>
      <c r="AR92" s="625"/>
      <c r="AS92" s="625"/>
      <c r="AT92" s="625" t="s">
        <v>462</v>
      </c>
      <c r="AU92" s="625"/>
      <c r="AV92" s="625"/>
      <c r="AW92" s="625"/>
      <c r="AX92" s="625" t="s">
        <v>431</v>
      </c>
      <c r="AY92" s="625"/>
      <c r="AZ92" s="625"/>
      <c r="BA92" s="625" t="str">
        <f t="shared" si="16"/>
        <v/>
      </c>
      <c r="BB92" s="625"/>
      <c r="BC92" s="625"/>
      <c r="BD92" s="625" t="str">
        <f t="shared" si="9"/>
        <v>Yes/No</v>
      </c>
      <c r="BE92" s="625"/>
      <c r="BF92" s="625"/>
      <c r="BG92" s="625" t="str">
        <f t="shared" si="10"/>
        <v>Yes/No</v>
      </c>
      <c r="BH92" s="625"/>
      <c r="BI92" s="625"/>
      <c r="BJ92" s="625" t="str">
        <f t="shared" si="17"/>
        <v/>
      </c>
      <c r="BK92" s="625"/>
      <c r="BL92" s="626"/>
      <c r="BM92" s="626" t="s">
        <v>566</v>
      </c>
      <c r="BN92" s="635"/>
      <c r="BO92" s="635"/>
      <c r="BP92"/>
      <c r="BQ92"/>
      <c r="BR92"/>
      <c r="BS92"/>
    </row>
    <row r="93" spans="2:71" s="33" customFormat="1" ht="15" customHeight="1" thickTop="1" thickBot="1">
      <c r="B93" s="182">
        <f t="shared" ca="1" si="11"/>
        <v>84</v>
      </c>
      <c r="C93" s="634"/>
      <c r="D93" s="625"/>
      <c r="E93" s="625"/>
      <c r="F93" s="625"/>
      <c r="G93" s="625"/>
      <c r="H93" s="625"/>
      <c r="I93" s="625"/>
      <c r="J93" s="625"/>
      <c r="K93" s="625" t="str">
        <f t="shared" si="12"/>
        <v/>
      </c>
      <c r="L93" s="625"/>
      <c r="M93" s="625"/>
      <c r="N93" s="625"/>
      <c r="O93" s="625"/>
      <c r="P93" s="625"/>
      <c r="Q93" s="633" t="str">
        <f t="shared" si="13"/>
        <v/>
      </c>
      <c r="R93" s="633"/>
      <c r="S93" s="625"/>
      <c r="T93" s="625"/>
      <c r="U93" s="625"/>
      <c r="V93" s="625"/>
      <c r="W93" s="625"/>
      <c r="X93" s="625"/>
      <c r="Y93" s="625"/>
      <c r="Z93" s="629"/>
      <c r="AA93" s="629"/>
      <c r="AB93" s="629"/>
      <c r="AC93" s="630" t="e">
        <f t="shared" ca="1" si="14"/>
        <v>#NAME?</v>
      </c>
      <c r="AD93" s="631"/>
      <c r="AE93" s="632" t="s">
        <v>657</v>
      </c>
      <c r="AF93" s="632"/>
      <c r="AG93" s="632"/>
      <c r="AH93" s="625"/>
      <c r="AI93" s="625"/>
      <c r="AJ93" s="627" t="str">
        <f t="shared" si="15"/>
        <v/>
      </c>
      <c r="AK93" s="627"/>
      <c r="AL93" s="625"/>
      <c r="AM93" s="625"/>
      <c r="AN93" s="628" t="e">
        <f ca="1">T(INDIRECT(CONCATENATE("SIF_Site", $F$3, "!J120"))&amp;SIF_Site1Users!AL93)</f>
        <v>#NAME?</v>
      </c>
      <c r="AO93" s="628"/>
      <c r="AP93" s="628"/>
      <c r="AQ93" s="625"/>
      <c r="AR93" s="625"/>
      <c r="AS93" s="625"/>
      <c r="AT93" s="625" t="s">
        <v>462</v>
      </c>
      <c r="AU93" s="625"/>
      <c r="AV93" s="625"/>
      <c r="AW93" s="625"/>
      <c r="AX93" s="625" t="s">
        <v>431</v>
      </c>
      <c r="AY93" s="625"/>
      <c r="AZ93" s="625"/>
      <c r="BA93" s="625" t="str">
        <f t="shared" si="16"/>
        <v/>
      </c>
      <c r="BB93" s="625"/>
      <c r="BC93" s="625"/>
      <c r="BD93" s="625" t="str">
        <f t="shared" si="9"/>
        <v>Yes/No</v>
      </c>
      <c r="BE93" s="625"/>
      <c r="BF93" s="625"/>
      <c r="BG93" s="625" t="str">
        <f t="shared" si="10"/>
        <v>Yes/No</v>
      </c>
      <c r="BH93" s="625"/>
      <c r="BI93" s="625"/>
      <c r="BJ93" s="625" t="str">
        <f t="shared" si="17"/>
        <v/>
      </c>
      <c r="BK93" s="625"/>
      <c r="BL93" s="626"/>
      <c r="BM93" s="626" t="s">
        <v>566</v>
      </c>
      <c r="BN93" s="635"/>
      <c r="BO93" s="635"/>
      <c r="BP93"/>
      <c r="BQ93"/>
      <c r="BR93"/>
      <c r="BS93"/>
    </row>
    <row r="94" spans="2:71" s="33" customFormat="1" ht="15" customHeight="1" thickTop="1" thickBot="1">
      <c r="B94" s="182">
        <f t="shared" ca="1" si="11"/>
        <v>85</v>
      </c>
      <c r="C94" s="634"/>
      <c r="D94" s="625"/>
      <c r="E94" s="625"/>
      <c r="F94" s="625"/>
      <c r="G94" s="625"/>
      <c r="H94" s="625"/>
      <c r="I94" s="625"/>
      <c r="J94" s="625"/>
      <c r="K94" s="625" t="str">
        <f t="shared" si="12"/>
        <v/>
      </c>
      <c r="L94" s="625"/>
      <c r="M94" s="625"/>
      <c r="N94" s="625"/>
      <c r="O94" s="625"/>
      <c r="P94" s="625"/>
      <c r="Q94" s="633" t="str">
        <f t="shared" si="13"/>
        <v/>
      </c>
      <c r="R94" s="633"/>
      <c r="S94" s="625"/>
      <c r="T94" s="625"/>
      <c r="U94" s="625"/>
      <c r="V94" s="625"/>
      <c r="W94" s="625"/>
      <c r="X94" s="625"/>
      <c r="Y94" s="625"/>
      <c r="Z94" s="629"/>
      <c r="AA94" s="629"/>
      <c r="AB94" s="629"/>
      <c r="AC94" s="630" t="e">
        <f t="shared" ca="1" si="14"/>
        <v>#NAME?</v>
      </c>
      <c r="AD94" s="631"/>
      <c r="AE94" s="632" t="s">
        <v>657</v>
      </c>
      <c r="AF94" s="632"/>
      <c r="AG94" s="632"/>
      <c r="AH94" s="625"/>
      <c r="AI94" s="625"/>
      <c r="AJ94" s="627" t="str">
        <f t="shared" si="15"/>
        <v/>
      </c>
      <c r="AK94" s="627"/>
      <c r="AL94" s="625"/>
      <c r="AM94" s="625"/>
      <c r="AN94" s="628" t="e">
        <f ca="1">T(INDIRECT(CONCATENATE("SIF_Site", $F$3, "!J120"))&amp;SIF_Site1Users!AL94)</f>
        <v>#NAME?</v>
      </c>
      <c r="AO94" s="628"/>
      <c r="AP94" s="628"/>
      <c r="AQ94" s="625"/>
      <c r="AR94" s="625"/>
      <c r="AS94" s="625"/>
      <c r="AT94" s="625" t="s">
        <v>462</v>
      </c>
      <c r="AU94" s="625"/>
      <c r="AV94" s="625"/>
      <c r="AW94" s="625"/>
      <c r="AX94" s="625" t="s">
        <v>431</v>
      </c>
      <c r="AY94" s="625"/>
      <c r="AZ94" s="625"/>
      <c r="BA94" s="625" t="str">
        <f t="shared" si="16"/>
        <v/>
      </c>
      <c r="BB94" s="625"/>
      <c r="BC94" s="625"/>
      <c r="BD94" s="625" t="str">
        <f t="shared" si="9"/>
        <v>Yes/No</v>
      </c>
      <c r="BE94" s="625"/>
      <c r="BF94" s="625"/>
      <c r="BG94" s="625" t="str">
        <f t="shared" si="10"/>
        <v>Yes/No</v>
      </c>
      <c r="BH94" s="625"/>
      <c r="BI94" s="625"/>
      <c r="BJ94" s="625" t="str">
        <f t="shared" si="17"/>
        <v/>
      </c>
      <c r="BK94" s="625"/>
      <c r="BL94" s="626"/>
      <c r="BM94" s="626" t="s">
        <v>566</v>
      </c>
      <c r="BN94" s="635"/>
      <c r="BO94" s="635"/>
      <c r="BP94"/>
      <c r="BQ94"/>
      <c r="BR94"/>
      <c r="BS94"/>
    </row>
    <row r="95" spans="2:71" s="33" customFormat="1" ht="15" customHeight="1" thickTop="1" thickBot="1">
      <c r="B95" s="182">
        <f t="shared" ca="1" si="11"/>
        <v>86</v>
      </c>
      <c r="C95" s="634"/>
      <c r="D95" s="625"/>
      <c r="E95" s="625"/>
      <c r="F95" s="625"/>
      <c r="G95" s="625"/>
      <c r="H95" s="625"/>
      <c r="I95" s="625"/>
      <c r="J95" s="625"/>
      <c r="K95" s="625" t="str">
        <f t="shared" si="12"/>
        <v/>
      </c>
      <c r="L95" s="625"/>
      <c r="M95" s="625"/>
      <c r="N95" s="625"/>
      <c r="O95" s="625"/>
      <c r="P95" s="625"/>
      <c r="Q95" s="633" t="str">
        <f t="shared" si="13"/>
        <v/>
      </c>
      <c r="R95" s="633"/>
      <c r="S95" s="625"/>
      <c r="T95" s="625"/>
      <c r="U95" s="625"/>
      <c r="V95" s="625"/>
      <c r="W95" s="625"/>
      <c r="X95" s="625"/>
      <c r="Y95" s="625"/>
      <c r="Z95" s="629"/>
      <c r="AA95" s="629"/>
      <c r="AB95" s="629"/>
      <c r="AC95" s="630" t="e">
        <f t="shared" ca="1" si="14"/>
        <v>#NAME?</v>
      </c>
      <c r="AD95" s="631"/>
      <c r="AE95" s="632" t="s">
        <v>657</v>
      </c>
      <c r="AF95" s="632"/>
      <c r="AG95" s="632"/>
      <c r="AH95" s="625"/>
      <c r="AI95" s="625"/>
      <c r="AJ95" s="627" t="str">
        <f t="shared" si="15"/>
        <v/>
      </c>
      <c r="AK95" s="627"/>
      <c r="AL95" s="625"/>
      <c r="AM95" s="625"/>
      <c r="AN95" s="628" t="e">
        <f ca="1">T(INDIRECT(CONCATENATE("SIF_Site", $F$3, "!J120"))&amp;SIF_Site1Users!AL95)</f>
        <v>#NAME?</v>
      </c>
      <c r="AO95" s="628"/>
      <c r="AP95" s="628"/>
      <c r="AQ95" s="625"/>
      <c r="AR95" s="625"/>
      <c r="AS95" s="625"/>
      <c r="AT95" s="625" t="s">
        <v>462</v>
      </c>
      <c r="AU95" s="625"/>
      <c r="AV95" s="625"/>
      <c r="AW95" s="625"/>
      <c r="AX95" s="625" t="s">
        <v>431</v>
      </c>
      <c r="AY95" s="625"/>
      <c r="AZ95" s="625"/>
      <c r="BA95" s="625" t="str">
        <f t="shared" si="16"/>
        <v/>
      </c>
      <c r="BB95" s="625"/>
      <c r="BC95" s="625"/>
      <c r="BD95" s="625" t="str">
        <f t="shared" si="9"/>
        <v>Yes/No</v>
      </c>
      <c r="BE95" s="625"/>
      <c r="BF95" s="625"/>
      <c r="BG95" s="625" t="str">
        <f t="shared" si="10"/>
        <v>Yes/No</v>
      </c>
      <c r="BH95" s="625"/>
      <c r="BI95" s="625"/>
      <c r="BJ95" s="625" t="str">
        <f t="shared" si="17"/>
        <v/>
      </c>
      <c r="BK95" s="625"/>
      <c r="BL95" s="626"/>
      <c r="BM95" s="626" t="s">
        <v>566</v>
      </c>
      <c r="BN95" s="635"/>
      <c r="BO95" s="635"/>
      <c r="BP95"/>
      <c r="BQ95"/>
      <c r="BR95"/>
      <c r="BS95"/>
    </row>
    <row r="96" spans="2:71" s="33" customFormat="1" ht="15" customHeight="1" thickTop="1" thickBot="1">
      <c r="B96" s="182">
        <f t="shared" ca="1" si="11"/>
        <v>87</v>
      </c>
      <c r="C96" s="634"/>
      <c r="D96" s="625"/>
      <c r="E96" s="625"/>
      <c r="F96" s="625"/>
      <c r="G96" s="625"/>
      <c r="H96" s="625"/>
      <c r="I96" s="625"/>
      <c r="J96" s="625"/>
      <c r="K96" s="625" t="str">
        <f t="shared" si="12"/>
        <v/>
      </c>
      <c r="L96" s="625"/>
      <c r="M96" s="625"/>
      <c r="N96" s="625"/>
      <c r="O96" s="625"/>
      <c r="P96" s="625"/>
      <c r="Q96" s="633" t="str">
        <f t="shared" si="13"/>
        <v/>
      </c>
      <c r="R96" s="633"/>
      <c r="S96" s="625"/>
      <c r="T96" s="625"/>
      <c r="U96" s="625"/>
      <c r="V96" s="625"/>
      <c r="W96" s="625"/>
      <c r="X96" s="625"/>
      <c r="Y96" s="625"/>
      <c r="Z96" s="629"/>
      <c r="AA96" s="629"/>
      <c r="AB96" s="629"/>
      <c r="AC96" s="630" t="e">
        <f t="shared" ca="1" si="14"/>
        <v>#NAME?</v>
      </c>
      <c r="AD96" s="631"/>
      <c r="AE96" s="632" t="s">
        <v>657</v>
      </c>
      <c r="AF96" s="632"/>
      <c r="AG96" s="632"/>
      <c r="AH96" s="625"/>
      <c r="AI96" s="625"/>
      <c r="AJ96" s="627" t="str">
        <f t="shared" si="15"/>
        <v/>
      </c>
      <c r="AK96" s="627"/>
      <c r="AL96" s="625"/>
      <c r="AM96" s="625"/>
      <c r="AN96" s="628" t="e">
        <f ca="1">T(INDIRECT(CONCATENATE("SIF_Site", $F$3, "!J120"))&amp;SIF_Site1Users!AL96)</f>
        <v>#NAME?</v>
      </c>
      <c r="AO96" s="628"/>
      <c r="AP96" s="628"/>
      <c r="AQ96" s="625"/>
      <c r="AR96" s="625"/>
      <c r="AS96" s="625"/>
      <c r="AT96" s="625" t="s">
        <v>462</v>
      </c>
      <c r="AU96" s="625"/>
      <c r="AV96" s="625"/>
      <c r="AW96" s="625"/>
      <c r="AX96" s="625" t="s">
        <v>431</v>
      </c>
      <c r="AY96" s="625"/>
      <c r="AZ96" s="625"/>
      <c r="BA96" s="625" t="str">
        <f t="shared" si="16"/>
        <v/>
      </c>
      <c r="BB96" s="625"/>
      <c r="BC96" s="625"/>
      <c r="BD96" s="625" t="str">
        <f t="shared" si="9"/>
        <v>Yes/No</v>
      </c>
      <c r="BE96" s="625"/>
      <c r="BF96" s="625"/>
      <c r="BG96" s="625" t="str">
        <f t="shared" si="10"/>
        <v>Yes/No</v>
      </c>
      <c r="BH96" s="625"/>
      <c r="BI96" s="625"/>
      <c r="BJ96" s="625" t="str">
        <f t="shared" si="17"/>
        <v/>
      </c>
      <c r="BK96" s="625"/>
      <c r="BL96" s="626"/>
      <c r="BM96" s="626" t="s">
        <v>566</v>
      </c>
      <c r="BN96" s="635"/>
      <c r="BO96" s="635"/>
      <c r="BP96"/>
      <c r="BQ96"/>
      <c r="BR96"/>
      <c r="BS96"/>
    </row>
    <row r="97" spans="2:71" s="33" customFormat="1" ht="15" customHeight="1" thickTop="1" thickBot="1">
      <c r="B97" s="182">
        <f t="shared" ca="1" si="11"/>
        <v>88</v>
      </c>
      <c r="C97" s="634"/>
      <c r="D97" s="625"/>
      <c r="E97" s="625"/>
      <c r="F97" s="625"/>
      <c r="G97" s="625"/>
      <c r="H97" s="625"/>
      <c r="I97" s="625"/>
      <c r="J97" s="625"/>
      <c r="K97" s="625" t="str">
        <f t="shared" si="12"/>
        <v/>
      </c>
      <c r="L97" s="625"/>
      <c r="M97" s="625"/>
      <c r="N97" s="625"/>
      <c r="O97" s="625"/>
      <c r="P97" s="625"/>
      <c r="Q97" s="633" t="str">
        <f t="shared" si="13"/>
        <v/>
      </c>
      <c r="R97" s="633"/>
      <c r="S97" s="625"/>
      <c r="T97" s="625"/>
      <c r="U97" s="625"/>
      <c r="V97" s="625"/>
      <c r="W97" s="625"/>
      <c r="X97" s="625"/>
      <c r="Y97" s="625"/>
      <c r="Z97" s="629"/>
      <c r="AA97" s="629"/>
      <c r="AB97" s="629"/>
      <c r="AC97" s="630" t="e">
        <f t="shared" ca="1" si="14"/>
        <v>#NAME?</v>
      </c>
      <c r="AD97" s="631"/>
      <c r="AE97" s="632" t="s">
        <v>657</v>
      </c>
      <c r="AF97" s="632"/>
      <c r="AG97" s="632"/>
      <c r="AH97" s="625"/>
      <c r="AI97" s="625"/>
      <c r="AJ97" s="627" t="str">
        <f t="shared" si="15"/>
        <v/>
      </c>
      <c r="AK97" s="627"/>
      <c r="AL97" s="625"/>
      <c r="AM97" s="625"/>
      <c r="AN97" s="628" t="e">
        <f ca="1">T(INDIRECT(CONCATENATE("SIF_Site", $F$3, "!J120"))&amp;SIF_Site1Users!AL97)</f>
        <v>#NAME?</v>
      </c>
      <c r="AO97" s="628"/>
      <c r="AP97" s="628"/>
      <c r="AQ97" s="625"/>
      <c r="AR97" s="625"/>
      <c r="AS97" s="625"/>
      <c r="AT97" s="625" t="s">
        <v>462</v>
      </c>
      <c r="AU97" s="625"/>
      <c r="AV97" s="625"/>
      <c r="AW97" s="625"/>
      <c r="AX97" s="625" t="s">
        <v>431</v>
      </c>
      <c r="AY97" s="625"/>
      <c r="AZ97" s="625"/>
      <c r="BA97" s="625" t="str">
        <f t="shared" si="16"/>
        <v/>
      </c>
      <c r="BB97" s="625"/>
      <c r="BC97" s="625"/>
      <c r="BD97" s="625" t="str">
        <f t="shared" si="9"/>
        <v>Yes/No</v>
      </c>
      <c r="BE97" s="625"/>
      <c r="BF97" s="625"/>
      <c r="BG97" s="625" t="str">
        <f t="shared" si="10"/>
        <v>Yes/No</v>
      </c>
      <c r="BH97" s="625"/>
      <c r="BI97" s="625"/>
      <c r="BJ97" s="625" t="str">
        <f t="shared" si="17"/>
        <v/>
      </c>
      <c r="BK97" s="625"/>
      <c r="BL97" s="626"/>
      <c r="BM97" s="626" t="s">
        <v>566</v>
      </c>
      <c r="BN97" s="635"/>
      <c r="BO97" s="635"/>
      <c r="BP97"/>
      <c r="BQ97"/>
      <c r="BR97"/>
      <c r="BS97"/>
    </row>
    <row r="98" spans="2:71" s="33" customFormat="1" ht="15" customHeight="1" thickTop="1" thickBot="1">
      <c r="B98" s="182">
        <f t="shared" ca="1" si="11"/>
        <v>89</v>
      </c>
      <c r="C98" s="634"/>
      <c r="D98" s="625"/>
      <c r="E98" s="625"/>
      <c r="F98" s="625"/>
      <c r="G98" s="625"/>
      <c r="H98" s="625"/>
      <c r="I98" s="625"/>
      <c r="J98" s="625"/>
      <c r="K98" s="625" t="str">
        <f t="shared" si="12"/>
        <v/>
      </c>
      <c r="L98" s="625"/>
      <c r="M98" s="625"/>
      <c r="N98" s="625"/>
      <c r="O98" s="625"/>
      <c r="P98" s="625"/>
      <c r="Q98" s="633" t="str">
        <f t="shared" si="13"/>
        <v/>
      </c>
      <c r="R98" s="633"/>
      <c r="S98" s="625"/>
      <c r="T98" s="625"/>
      <c r="U98" s="625"/>
      <c r="V98" s="625"/>
      <c r="W98" s="625"/>
      <c r="X98" s="625"/>
      <c r="Y98" s="625"/>
      <c r="Z98" s="629"/>
      <c r="AA98" s="629"/>
      <c r="AB98" s="629"/>
      <c r="AC98" s="630" t="e">
        <f t="shared" ca="1" si="14"/>
        <v>#NAME?</v>
      </c>
      <c r="AD98" s="631"/>
      <c r="AE98" s="632" t="s">
        <v>657</v>
      </c>
      <c r="AF98" s="632"/>
      <c r="AG98" s="632"/>
      <c r="AH98" s="625"/>
      <c r="AI98" s="625"/>
      <c r="AJ98" s="627" t="str">
        <f t="shared" si="15"/>
        <v/>
      </c>
      <c r="AK98" s="627"/>
      <c r="AL98" s="625"/>
      <c r="AM98" s="625"/>
      <c r="AN98" s="628" t="e">
        <f ca="1">T(INDIRECT(CONCATENATE("SIF_Site", $F$3, "!J120"))&amp;SIF_Site1Users!AL98)</f>
        <v>#NAME?</v>
      </c>
      <c r="AO98" s="628"/>
      <c r="AP98" s="628"/>
      <c r="AQ98" s="625"/>
      <c r="AR98" s="625"/>
      <c r="AS98" s="625"/>
      <c r="AT98" s="625" t="s">
        <v>462</v>
      </c>
      <c r="AU98" s="625"/>
      <c r="AV98" s="625"/>
      <c r="AW98" s="625"/>
      <c r="AX98" s="625" t="s">
        <v>431</v>
      </c>
      <c r="AY98" s="625"/>
      <c r="AZ98" s="625"/>
      <c r="BA98" s="625" t="str">
        <f t="shared" si="16"/>
        <v/>
      </c>
      <c r="BB98" s="625"/>
      <c r="BC98" s="625"/>
      <c r="BD98" s="625" t="str">
        <f t="shared" si="9"/>
        <v>Yes/No</v>
      </c>
      <c r="BE98" s="625"/>
      <c r="BF98" s="625"/>
      <c r="BG98" s="625" t="str">
        <f t="shared" si="10"/>
        <v>Yes/No</v>
      </c>
      <c r="BH98" s="625"/>
      <c r="BI98" s="625"/>
      <c r="BJ98" s="625" t="str">
        <f t="shared" si="17"/>
        <v/>
      </c>
      <c r="BK98" s="625"/>
      <c r="BL98" s="626"/>
      <c r="BM98" s="626" t="s">
        <v>566</v>
      </c>
      <c r="BN98" s="635"/>
      <c r="BO98" s="635"/>
      <c r="BP98"/>
      <c r="BQ98"/>
      <c r="BR98"/>
      <c r="BS98"/>
    </row>
    <row r="99" spans="2:71" s="33" customFormat="1" ht="15" customHeight="1" thickTop="1" thickBot="1">
      <c r="B99" s="182">
        <f t="shared" ca="1" si="11"/>
        <v>90</v>
      </c>
      <c r="C99" s="634"/>
      <c r="D99" s="625"/>
      <c r="E99" s="625"/>
      <c r="F99" s="625"/>
      <c r="G99" s="625"/>
      <c r="H99" s="625"/>
      <c r="I99" s="625"/>
      <c r="J99" s="625"/>
      <c r="K99" s="625" t="str">
        <f t="shared" si="12"/>
        <v/>
      </c>
      <c r="L99" s="625"/>
      <c r="M99" s="625"/>
      <c r="N99" s="625"/>
      <c r="O99" s="625"/>
      <c r="P99" s="625"/>
      <c r="Q99" s="633" t="str">
        <f t="shared" si="13"/>
        <v/>
      </c>
      <c r="R99" s="633"/>
      <c r="S99" s="625"/>
      <c r="T99" s="625"/>
      <c r="U99" s="625"/>
      <c r="V99" s="625"/>
      <c r="W99" s="625"/>
      <c r="X99" s="625"/>
      <c r="Y99" s="625"/>
      <c r="Z99" s="629"/>
      <c r="AA99" s="629"/>
      <c r="AB99" s="629"/>
      <c r="AC99" s="630" t="e">
        <f t="shared" ca="1" si="14"/>
        <v>#NAME?</v>
      </c>
      <c r="AD99" s="631"/>
      <c r="AE99" s="632" t="s">
        <v>657</v>
      </c>
      <c r="AF99" s="632"/>
      <c r="AG99" s="632"/>
      <c r="AH99" s="625"/>
      <c r="AI99" s="625"/>
      <c r="AJ99" s="627" t="str">
        <f t="shared" si="15"/>
        <v/>
      </c>
      <c r="AK99" s="627"/>
      <c r="AL99" s="625"/>
      <c r="AM99" s="625"/>
      <c r="AN99" s="628" t="e">
        <f ca="1">T(INDIRECT(CONCATENATE("SIF_Site", $F$3, "!J120"))&amp;SIF_Site1Users!AL99)</f>
        <v>#NAME?</v>
      </c>
      <c r="AO99" s="628"/>
      <c r="AP99" s="628"/>
      <c r="AQ99" s="625"/>
      <c r="AR99" s="625"/>
      <c r="AS99" s="625"/>
      <c r="AT99" s="625" t="s">
        <v>462</v>
      </c>
      <c r="AU99" s="625"/>
      <c r="AV99" s="625"/>
      <c r="AW99" s="625"/>
      <c r="AX99" s="625" t="s">
        <v>431</v>
      </c>
      <c r="AY99" s="625"/>
      <c r="AZ99" s="625"/>
      <c r="BA99" s="625" t="str">
        <f t="shared" si="16"/>
        <v/>
      </c>
      <c r="BB99" s="625"/>
      <c r="BC99" s="625"/>
      <c r="BD99" s="625" t="str">
        <f t="shared" si="9"/>
        <v>Yes/No</v>
      </c>
      <c r="BE99" s="625"/>
      <c r="BF99" s="625"/>
      <c r="BG99" s="625" t="str">
        <f t="shared" si="10"/>
        <v>Yes/No</v>
      </c>
      <c r="BH99" s="625"/>
      <c r="BI99" s="625"/>
      <c r="BJ99" s="625" t="str">
        <f t="shared" si="17"/>
        <v/>
      </c>
      <c r="BK99" s="625"/>
      <c r="BL99" s="626"/>
      <c r="BM99" s="626" t="s">
        <v>566</v>
      </c>
      <c r="BN99" s="635"/>
      <c r="BO99" s="635"/>
      <c r="BP99"/>
      <c r="BQ99"/>
      <c r="BR99"/>
      <c r="BS99"/>
    </row>
    <row r="100" spans="2:71" s="33" customFormat="1" ht="15" customHeight="1" thickTop="1" thickBot="1">
      <c r="B100" s="182">
        <f t="shared" ca="1" si="11"/>
        <v>91</v>
      </c>
      <c r="C100" s="634"/>
      <c r="D100" s="625"/>
      <c r="E100" s="625"/>
      <c r="F100" s="625"/>
      <c r="G100" s="625"/>
      <c r="H100" s="625"/>
      <c r="I100" s="625"/>
      <c r="J100" s="625"/>
      <c r="K100" s="625" t="str">
        <f t="shared" si="12"/>
        <v/>
      </c>
      <c r="L100" s="625"/>
      <c r="M100" s="625"/>
      <c r="N100" s="625"/>
      <c r="O100" s="625"/>
      <c r="P100" s="625"/>
      <c r="Q100" s="633" t="str">
        <f t="shared" si="13"/>
        <v/>
      </c>
      <c r="R100" s="633"/>
      <c r="S100" s="625"/>
      <c r="T100" s="625"/>
      <c r="U100" s="625"/>
      <c r="V100" s="625"/>
      <c r="W100" s="625"/>
      <c r="X100" s="625"/>
      <c r="Y100" s="625"/>
      <c r="Z100" s="629"/>
      <c r="AA100" s="629"/>
      <c r="AB100" s="629"/>
      <c r="AC100" s="630" t="e">
        <f t="shared" ca="1" si="14"/>
        <v>#NAME?</v>
      </c>
      <c r="AD100" s="631"/>
      <c r="AE100" s="632" t="s">
        <v>657</v>
      </c>
      <c r="AF100" s="632"/>
      <c r="AG100" s="632"/>
      <c r="AH100" s="625"/>
      <c r="AI100" s="625"/>
      <c r="AJ100" s="627" t="str">
        <f t="shared" si="15"/>
        <v/>
      </c>
      <c r="AK100" s="627"/>
      <c r="AL100" s="625"/>
      <c r="AM100" s="625"/>
      <c r="AN100" s="628" t="e">
        <f ca="1">T(INDIRECT(CONCATENATE("SIF_Site", $F$3, "!J120"))&amp;SIF_Site1Users!AL100)</f>
        <v>#NAME?</v>
      </c>
      <c r="AO100" s="628"/>
      <c r="AP100" s="628"/>
      <c r="AQ100" s="625"/>
      <c r="AR100" s="625"/>
      <c r="AS100" s="625"/>
      <c r="AT100" s="625" t="s">
        <v>462</v>
      </c>
      <c r="AU100" s="625"/>
      <c r="AV100" s="625"/>
      <c r="AW100" s="625"/>
      <c r="AX100" s="625" t="s">
        <v>431</v>
      </c>
      <c r="AY100" s="625"/>
      <c r="AZ100" s="625"/>
      <c r="BA100" s="625" t="str">
        <f t="shared" si="16"/>
        <v/>
      </c>
      <c r="BB100" s="625"/>
      <c r="BC100" s="625"/>
      <c r="BD100" s="625" t="str">
        <f t="shared" si="9"/>
        <v>Yes/No</v>
      </c>
      <c r="BE100" s="625"/>
      <c r="BF100" s="625"/>
      <c r="BG100" s="625" t="str">
        <f t="shared" si="10"/>
        <v>Yes/No</v>
      </c>
      <c r="BH100" s="625"/>
      <c r="BI100" s="625"/>
      <c r="BJ100" s="625" t="str">
        <f t="shared" si="17"/>
        <v/>
      </c>
      <c r="BK100" s="625"/>
      <c r="BL100" s="626"/>
      <c r="BM100" s="626" t="s">
        <v>566</v>
      </c>
      <c r="BN100" s="635"/>
      <c r="BO100" s="635"/>
      <c r="BP100"/>
      <c r="BQ100"/>
      <c r="BR100"/>
      <c r="BS100"/>
    </row>
    <row r="101" spans="2:71" s="33" customFormat="1" ht="15" customHeight="1" thickTop="1" thickBot="1">
      <c r="B101" s="182">
        <f t="shared" ca="1" si="11"/>
        <v>92</v>
      </c>
      <c r="C101" s="634"/>
      <c r="D101" s="625"/>
      <c r="E101" s="625"/>
      <c r="F101" s="625"/>
      <c r="G101" s="625"/>
      <c r="H101" s="625"/>
      <c r="I101" s="625"/>
      <c r="J101" s="625"/>
      <c r="K101" s="625" t="str">
        <f t="shared" si="12"/>
        <v/>
      </c>
      <c r="L101" s="625"/>
      <c r="M101" s="625"/>
      <c r="N101" s="625"/>
      <c r="O101" s="625"/>
      <c r="P101" s="625"/>
      <c r="Q101" s="633" t="str">
        <f t="shared" si="13"/>
        <v/>
      </c>
      <c r="R101" s="633"/>
      <c r="S101" s="625"/>
      <c r="T101" s="625"/>
      <c r="U101" s="625"/>
      <c r="V101" s="625"/>
      <c r="W101" s="625"/>
      <c r="X101" s="625"/>
      <c r="Y101" s="625"/>
      <c r="Z101" s="629"/>
      <c r="AA101" s="629"/>
      <c r="AB101" s="629"/>
      <c r="AC101" s="630" t="e">
        <f t="shared" ca="1" si="14"/>
        <v>#NAME?</v>
      </c>
      <c r="AD101" s="631"/>
      <c r="AE101" s="632" t="s">
        <v>657</v>
      </c>
      <c r="AF101" s="632"/>
      <c r="AG101" s="632"/>
      <c r="AH101" s="625"/>
      <c r="AI101" s="625"/>
      <c r="AJ101" s="627" t="str">
        <f t="shared" si="15"/>
        <v/>
      </c>
      <c r="AK101" s="627"/>
      <c r="AL101" s="625"/>
      <c r="AM101" s="625"/>
      <c r="AN101" s="628" t="e">
        <f ca="1">T(INDIRECT(CONCATENATE("SIF_Site", $F$3, "!J120"))&amp;SIF_Site1Users!AL101)</f>
        <v>#NAME?</v>
      </c>
      <c r="AO101" s="628"/>
      <c r="AP101" s="628"/>
      <c r="AQ101" s="625"/>
      <c r="AR101" s="625"/>
      <c r="AS101" s="625"/>
      <c r="AT101" s="625" t="s">
        <v>462</v>
      </c>
      <c r="AU101" s="625"/>
      <c r="AV101" s="625"/>
      <c r="AW101" s="625"/>
      <c r="AX101" s="625" t="s">
        <v>431</v>
      </c>
      <c r="AY101" s="625"/>
      <c r="AZ101" s="625"/>
      <c r="BA101" s="625" t="str">
        <f t="shared" si="16"/>
        <v/>
      </c>
      <c r="BB101" s="625"/>
      <c r="BC101" s="625"/>
      <c r="BD101" s="625" t="str">
        <f t="shared" si="9"/>
        <v>Yes/No</v>
      </c>
      <c r="BE101" s="625"/>
      <c r="BF101" s="625"/>
      <c r="BG101" s="625" t="str">
        <f t="shared" si="10"/>
        <v>Yes/No</v>
      </c>
      <c r="BH101" s="625"/>
      <c r="BI101" s="625"/>
      <c r="BJ101" s="625" t="str">
        <f t="shared" si="17"/>
        <v/>
      </c>
      <c r="BK101" s="625"/>
      <c r="BL101" s="626"/>
      <c r="BM101" s="626" t="s">
        <v>566</v>
      </c>
      <c r="BN101" s="635"/>
      <c r="BO101" s="635"/>
      <c r="BP101"/>
      <c r="BQ101"/>
      <c r="BR101"/>
      <c r="BS101"/>
    </row>
    <row r="102" spans="2:71" s="33" customFormat="1" ht="15" customHeight="1" thickTop="1" thickBot="1">
      <c r="B102" s="182">
        <f t="shared" ca="1" si="11"/>
        <v>93</v>
      </c>
      <c r="C102" s="634"/>
      <c r="D102" s="625"/>
      <c r="E102" s="625"/>
      <c r="F102" s="625"/>
      <c r="G102" s="625"/>
      <c r="H102" s="625"/>
      <c r="I102" s="625"/>
      <c r="J102" s="625"/>
      <c r="K102" s="625" t="str">
        <f t="shared" si="12"/>
        <v/>
      </c>
      <c r="L102" s="625"/>
      <c r="M102" s="625"/>
      <c r="N102" s="625"/>
      <c r="O102" s="625"/>
      <c r="P102" s="625"/>
      <c r="Q102" s="633" t="str">
        <f t="shared" si="13"/>
        <v/>
      </c>
      <c r="R102" s="633"/>
      <c r="S102" s="625"/>
      <c r="T102" s="625"/>
      <c r="U102" s="625"/>
      <c r="V102" s="625"/>
      <c r="W102" s="625"/>
      <c r="X102" s="625"/>
      <c r="Y102" s="625"/>
      <c r="Z102" s="629"/>
      <c r="AA102" s="629"/>
      <c r="AB102" s="629"/>
      <c r="AC102" s="630" t="e">
        <f t="shared" ca="1" si="14"/>
        <v>#NAME?</v>
      </c>
      <c r="AD102" s="631"/>
      <c r="AE102" s="632" t="s">
        <v>657</v>
      </c>
      <c r="AF102" s="632"/>
      <c r="AG102" s="632"/>
      <c r="AH102" s="625"/>
      <c r="AI102" s="625"/>
      <c r="AJ102" s="627" t="str">
        <f t="shared" si="15"/>
        <v/>
      </c>
      <c r="AK102" s="627"/>
      <c r="AL102" s="625"/>
      <c r="AM102" s="625"/>
      <c r="AN102" s="628" t="e">
        <f ca="1">T(INDIRECT(CONCATENATE("SIF_Site", $F$3, "!J120"))&amp;SIF_Site1Users!AL102)</f>
        <v>#NAME?</v>
      </c>
      <c r="AO102" s="628"/>
      <c r="AP102" s="628"/>
      <c r="AQ102" s="625"/>
      <c r="AR102" s="625"/>
      <c r="AS102" s="625"/>
      <c r="AT102" s="625" t="s">
        <v>462</v>
      </c>
      <c r="AU102" s="625"/>
      <c r="AV102" s="625"/>
      <c r="AW102" s="625"/>
      <c r="AX102" s="625" t="s">
        <v>431</v>
      </c>
      <c r="AY102" s="625"/>
      <c r="AZ102" s="625"/>
      <c r="BA102" s="625" t="str">
        <f t="shared" si="16"/>
        <v/>
      </c>
      <c r="BB102" s="625"/>
      <c r="BC102" s="625"/>
      <c r="BD102" s="625" t="str">
        <f t="shared" si="9"/>
        <v>Yes/No</v>
      </c>
      <c r="BE102" s="625"/>
      <c r="BF102" s="625"/>
      <c r="BG102" s="625" t="str">
        <f t="shared" si="10"/>
        <v>Yes/No</v>
      </c>
      <c r="BH102" s="625"/>
      <c r="BI102" s="625"/>
      <c r="BJ102" s="625" t="str">
        <f t="shared" si="17"/>
        <v/>
      </c>
      <c r="BK102" s="625"/>
      <c r="BL102" s="626"/>
      <c r="BM102" s="626" t="s">
        <v>566</v>
      </c>
      <c r="BN102" s="635"/>
      <c r="BO102" s="635"/>
      <c r="BP102"/>
      <c r="BQ102"/>
      <c r="BR102"/>
      <c r="BS102"/>
    </row>
    <row r="103" spans="2:71" s="33" customFormat="1" ht="15" customHeight="1" thickTop="1" thickBot="1">
      <c r="B103" s="182">
        <f t="shared" ca="1" si="11"/>
        <v>94</v>
      </c>
      <c r="C103" s="634"/>
      <c r="D103" s="625"/>
      <c r="E103" s="625"/>
      <c r="F103" s="625"/>
      <c r="G103" s="625"/>
      <c r="H103" s="625"/>
      <c r="I103" s="625"/>
      <c r="J103" s="625"/>
      <c r="K103" s="625" t="str">
        <f t="shared" si="12"/>
        <v/>
      </c>
      <c r="L103" s="625"/>
      <c r="M103" s="625"/>
      <c r="N103" s="625"/>
      <c r="O103" s="625"/>
      <c r="P103" s="625"/>
      <c r="Q103" s="633" t="str">
        <f t="shared" si="13"/>
        <v/>
      </c>
      <c r="R103" s="633"/>
      <c r="S103" s="625"/>
      <c r="T103" s="625"/>
      <c r="U103" s="625"/>
      <c r="V103" s="625"/>
      <c r="W103" s="625"/>
      <c r="X103" s="625"/>
      <c r="Y103" s="625"/>
      <c r="Z103" s="629"/>
      <c r="AA103" s="629"/>
      <c r="AB103" s="629"/>
      <c r="AC103" s="630" t="e">
        <f t="shared" ca="1" si="14"/>
        <v>#NAME?</v>
      </c>
      <c r="AD103" s="631"/>
      <c r="AE103" s="632" t="s">
        <v>657</v>
      </c>
      <c r="AF103" s="632"/>
      <c r="AG103" s="632"/>
      <c r="AH103" s="625"/>
      <c r="AI103" s="625"/>
      <c r="AJ103" s="627" t="str">
        <f t="shared" si="15"/>
        <v/>
      </c>
      <c r="AK103" s="627"/>
      <c r="AL103" s="625"/>
      <c r="AM103" s="625"/>
      <c r="AN103" s="628" t="e">
        <f ca="1">T(INDIRECT(CONCATENATE("SIF_Site", $F$3, "!J120"))&amp;SIF_Site1Users!AL103)</f>
        <v>#NAME?</v>
      </c>
      <c r="AO103" s="628"/>
      <c r="AP103" s="628"/>
      <c r="AQ103" s="625"/>
      <c r="AR103" s="625"/>
      <c r="AS103" s="625"/>
      <c r="AT103" s="625" t="s">
        <v>462</v>
      </c>
      <c r="AU103" s="625"/>
      <c r="AV103" s="625"/>
      <c r="AW103" s="625"/>
      <c r="AX103" s="625" t="s">
        <v>431</v>
      </c>
      <c r="AY103" s="625"/>
      <c r="AZ103" s="625"/>
      <c r="BA103" s="625" t="str">
        <f t="shared" si="16"/>
        <v/>
      </c>
      <c r="BB103" s="625"/>
      <c r="BC103" s="625"/>
      <c r="BD103" s="625" t="str">
        <f t="shared" si="9"/>
        <v>Yes/No</v>
      </c>
      <c r="BE103" s="625"/>
      <c r="BF103" s="625"/>
      <c r="BG103" s="625" t="str">
        <f t="shared" si="10"/>
        <v>Yes/No</v>
      </c>
      <c r="BH103" s="625"/>
      <c r="BI103" s="625"/>
      <c r="BJ103" s="625" t="str">
        <f t="shared" si="17"/>
        <v/>
      </c>
      <c r="BK103" s="625"/>
      <c r="BL103" s="626"/>
      <c r="BM103" s="626" t="s">
        <v>566</v>
      </c>
      <c r="BN103" s="635"/>
      <c r="BO103" s="635"/>
      <c r="BP103"/>
      <c r="BQ103"/>
      <c r="BR103"/>
      <c r="BS103"/>
    </row>
    <row r="104" spans="2:71" s="33" customFormat="1" ht="15" customHeight="1" thickTop="1" thickBot="1">
      <c r="B104" s="182">
        <f t="shared" ca="1" si="11"/>
        <v>95</v>
      </c>
      <c r="C104" s="634"/>
      <c r="D104" s="625"/>
      <c r="E104" s="625"/>
      <c r="F104" s="625"/>
      <c r="G104" s="625"/>
      <c r="H104" s="625"/>
      <c r="I104" s="625"/>
      <c r="J104" s="625"/>
      <c r="K104" s="625" t="str">
        <f t="shared" si="12"/>
        <v/>
      </c>
      <c r="L104" s="625"/>
      <c r="M104" s="625"/>
      <c r="N104" s="625"/>
      <c r="O104" s="625"/>
      <c r="P104" s="625"/>
      <c r="Q104" s="633" t="str">
        <f t="shared" si="13"/>
        <v/>
      </c>
      <c r="R104" s="633"/>
      <c r="S104" s="625"/>
      <c r="T104" s="625"/>
      <c r="U104" s="625"/>
      <c r="V104" s="625"/>
      <c r="W104" s="625"/>
      <c r="X104" s="625"/>
      <c r="Y104" s="625"/>
      <c r="Z104" s="629"/>
      <c r="AA104" s="629"/>
      <c r="AB104" s="629"/>
      <c r="AC104" s="630" t="e">
        <f t="shared" ca="1" si="14"/>
        <v>#NAME?</v>
      </c>
      <c r="AD104" s="631"/>
      <c r="AE104" s="632" t="s">
        <v>657</v>
      </c>
      <c r="AF104" s="632"/>
      <c r="AG104" s="632"/>
      <c r="AH104" s="625"/>
      <c r="AI104" s="625"/>
      <c r="AJ104" s="627" t="str">
        <f t="shared" si="15"/>
        <v/>
      </c>
      <c r="AK104" s="627"/>
      <c r="AL104" s="625"/>
      <c r="AM104" s="625"/>
      <c r="AN104" s="628" t="e">
        <f ca="1">T(INDIRECT(CONCATENATE("SIF_Site", $F$3, "!J120"))&amp;SIF_Site1Users!AL104)</f>
        <v>#NAME?</v>
      </c>
      <c r="AO104" s="628"/>
      <c r="AP104" s="628"/>
      <c r="AQ104" s="625"/>
      <c r="AR104" s="625"/>
      <c r="AS104" s="625"/>
      <c r="AT104" s="625" t="s">
        <v>462</v>
      </c>
      <c r="AU104" s="625"/>
      <c r="AV104" s="625"/>
      <c r="AW104" s="625"/>
      <c r="AX104" s="625" t="s">
        <v>431</v>
      </c>
      <c r="AY104" s="625"/>
      <c r="AZ104" s="625"/>
      <c r="BA104" s="625" t="str">
        <f t="shared" si="16"/>
        <v/>
      </c>
      <c r="BB104" s="625"/>
      <c r="BC104" s="625"/>
      <c r="BD104" s="625" t="str">
        <f t="shared" si="9"/>
        <v>Yes/No</v>
      </c>
      <c r="BE104" s="625"/>
      <c r="BF104" s="625"/>
      <c r="BG104" s="625" t="str">
        <f t="shared" si="10"/>
        <v>Yes/No</v>
      </c>
      <c r="BH104" s="625"/>
      <c r="BI104" s="625"/>
      <c r="BJ104" s="625" t="str">
        <f t="shared" si="17"/>
        <v/>
      </c>
      <c r="BK104" s="625"/>
      <c r="BL104" s="626"/>
      <c r="BM104" s="626" t="s">
        <v>566</v>
      </c>
      <c r="BN104" s="635"/>
      <c r="BO104" s="635"/>
      <c r="BP104"/>
      <c r="BQ104"/>
      <c r="BR104"/>
      <c r="BS104"/>
    </row>
    <row r="105" spans="2:71" s="33" customFormat="1" ht="15" customHeight="1" thickTop="1" thickBot="1">
      <c r="B105" s="182">
        <f t="shared" ca="1" si="11"/>
        <v>96</v>
      </c>
      <c r="C105" s="634"/>
      <c r="D105" s="625"/>
      <c r="E105" s="625"/>
      <c r="F105" s="625"/>
      <c r="G105" s="625"/>
      <c r="H105" s="625"/>
      <c r="I105" s="625"/>
      <c r="J105" s="625"/>
      <c r="K105" s="625" t="str">
        <f t="shared" si="12"/>
        <v/>
      </c>
      <c r="L105" s="625"/>
      <c r="M105" s="625"/>
      <c r="N105" s="625"/>
      <c r="O105" s="625"/>
      <c r="P105" s="625"/>
      <c r="Q105" s="633" t="str">
        <f t="shared" si="13"/>
        <v/>
      </c>
      <c r="R105" s="633"/>
      <c r="S105" s="625"/>
      <c r="T105" s="625"/>
      <c r="U105" s="625"/>
      <c r="V105" s="625"/>
      <c r="W105" s="625"/>
      <c r="X105" s="625"/>
      <c r="Y105" s="625"/>
      <c r="Z105" s="629"/>
      <c r="AA105" s="629"/>
      <c r="AB105" s="629"/>
      <c r="AC105" s="630" t="e">
        <f t="shared" ca="1" si="14"/>
        <v>#NAME?</v>
      </c>
      <c r="AD105" s="631"/>
      <c r="AE105" s="632" t="s">
        <v>657</v>
      </c>
      <c r="AF105" s="632"/>
      <c r="AG105" s="632"/>
      <c r="AH105" s="625"/>
      <c r="AI105" s="625"/>
      <c r="AJ105" s="627" t="str">
        <f t="shared" si="15"/>
        <v/>
      </c>
      <c r="AK105" s="627"/>
      <c r="AL105" s="625"/>
      <c r="AM105" s="625"/>
      <c r="AN105" s="628" t="e">
        <f ca="1">T(INDIRECT(CONCATENATE("SIF_Site", $F$3, "!J120"))&amp;SIF_Site1Users!AL105)</f>
        <v>#NAME?</v>
      </c>
      <c r="AO105" s="628"/>
      <c r="AP105" s="628"/>
      <c r="AQ105" s="625"/>
      <c r="AR105" s="625"/>
      <c r="AS105" s="625"/>
      <c r="AT105" s="625" t="s">
        <v>462</v>
      </c>
      <c r="AU105" s="625"/>
      <c r="AV105" s="625"/>
      <c r="AW105" s="625"/>
      <c r="AX105" s="625" t="s">
        <v>431</v>
      </c>
      <c r="AY105" s="625"/>
      <c r="AZ105" s="625"/>
      <c r="BA105" s="625" t="str">
        <f t="shared" si="16"/>
        <v/>
      </c>
      <c r="BB105" s="625"/>
      <c r="BC105" s="625"/>
      <c r="BD105" s="625" t="str">
        <f t="shared" si="9"/>
        <v>Yes/No</v>
      </c>
      <c r="BE105" s="625"/>
      <c r="BF105" s="625"/>
      <c r="BG105" s="625" t="str">
        <f t="shared" si="10"/>
        <v>Yes/No</v>
      </c>
      <c r="BH105" s="625"/>
      <c r="BI105" s="625"/>
      <c r="BJ105" s="625" t="str">
        <f t="shared" si="17"/>
        <v/>
      </c>
      <c r="BK105" s="625"/>
      <c r="BL105" s="626"/>
      <c r="BM105" s="626" t="s">
        <v>566</v>
      </c>
      <c r="BN105" s="635"/>
      <c r="BO105" s="635"/>
      <c r="BP105"/>
      <c r="BQ105"/>
      <c r="BR105"/>
      <c r="BS105"/>
    </row>
    <row r="106" spans="2:71" s="33" customFormat="1" ht="15" customHeight="1" thickTop="1" thickBot="1">
      <c r="B106" s="182">
        <f t="shared" ca="1" si="11"/>
        <v>97</v>
      </c>
      <c r="C106" s="634"/>
      <c r="D106" s="625"/>
      <c r="E106" s="625"/>
      <c r="F106" s="625"/>
      <c r="G106" s="625"/>
      <c r="H106" s="625"/>
      <c r="I106" s="625"/>
      <c r="J106" s="625"/>
      <c r="K106" s="625" t="str">
        <f t="shared" si="12"/>
        <v/>
      </c>
      <c r="L106" s="625"/>
      <c r="M106" s="625"/>
      <c r="N106" s="625"/>
      <c r="O106" s="625"/>
      <c r="P106" s="625"/>
      <c r="Q106" s="633" t="str">
        <f t="shared" si="13"/>
        <v/>
      </c>
      <c r="R106" s="633"/>
      <c r="S106" s="625"/>
      <c r="T106" s="625"/>
      <c r="U106" s="625"/>
      <c r="V106" s="625"/>
      <c r="W106" s="625"/>
      <c r="X106" s="625"/>
      <c r="Y106" s="625"/>
      <c r="Z106" s="629"/>
      <c r="AA106" s="629"/>
      <c r="AB106" s="629"/>
      <c r="AC106" s="630" t="e">
        <f t="shared" ca="1" si="14"/>
        <v>#NAME?</v>
      </c>
      <c r="AD106" s="631"/>
      <c r="AE106" s="632" t="s">
        <v>657</v>
      </c>
      <c r="AF106" s="632"/>
      <c r="AG106" s="632"/>
      <c r="AH106" s="625"/>
      <c r="AI106" s="625"/>
      <c r="AJ106" s="627" t="str">
        <f t="shared" si="15"/>
        <v/>
      </c>
      <c r="AK106" s="627"/>
      <c r="AL106" s="625"/>
      <c r="AM106" s="625"/>
      <c r="AN106" s="628" t="e">
        <f ca="1">T(INDIRECT(CONCATENATE("SIF_Site", $F$3, "!J120"))&amp;SIF_Site1Users!AL106)</f>
        <v>#NAME?</v>
      </c>
      <c r="AO106" s="628"/>
      <c r="AP106" s="628"/>
      <c r="AQ106" s="625"/>
      <c r="AR106" s="625"/>
      <c r="AS106" s="625"/>
      <c r="AT106" s="625" t="s">
        <v>462</v>
      </c>
      <c r="AU106" s="625"/>
      <c r="AV106" s="625"/>
      <c r="AW106" s="625"/>
      <c r="AX106" s="625" t="s">
        <v>431</v>
      </c>
      <c r="AY106" s="625"/>
      <c r="AZ106" s="625"/>
      <c r="BA106" s="625" t="str">
        <f t="shared" si="16"/>
        <v/>
      </c>
      <c r="BB106" s="625"/>
      <c r="BC106" s="625"/>
      <c r="BD106" s="625" t="str">
        <f t="shared" si="9"/>
        <v>Yes/No</v>
      </c>
      <c r="BE106" s="625"/>
      <c r="BF106" s="625"/>
      <c r="BG106" s="625" t="str">
        <f t="shared" si="10"/>
        <v>Yes/No</v>
      </c>
      <c r="BH106" s="625"/>
      <c r="BI106" s="625"/>
      <c r="BJ106" s="625" t="str">
        <f t="shared" si="17"/>
        <v/>
      </c>
      <c r="BK106" s="625"/>
      <c r="BL106" s="626"/>
      <c r="BM106" s="626" t="s">
        <v>566</v>
      </c>
      <c r="BN106" s="635"/>
      <c r="BO106" s="635"/>
      <c r="BP106"/>
      <c r="BQ106"/>
      <c r="BR106"/>
      <c r="BS106"/>
    </row>
    <row r="107" spans="2:71" s="33" customFormat="1" ht="15" customHeight="1" thickTop="1" thickBot="1">
      <c r="B107" s="182">
        <f t="shared" ca="1" si="11"/>
        <v>98</v>
      </c>
      <c r="C107" s="634"/>
      <c r="D107" s="625"/>
      <c r="E107" s="625"/>
      <c r="F107" s="625"/>
      <c r="G107" s="625"/>
      <c r="H107" s="625"/>
      <c r="I107" s="625"/>
      <c r="J107" s="625"/>
      <c r="K107" s="625" t="str">
        <f t="shared" si="12"/>
        <v/>
      </c>
      <c r="L107" s="625"/>
      <c r="M107" s="625"/>
      <c r="N107" s="625"/>
      <c r="O107" s="625"/>
      <c r="P107" s="625"/>
      <c r="Q107" s="633" t="str">
        <f t="shared" si="13"/>
        <v/>
      </c>
      <c r="R107" s="633"/>
      <c r="S107" s="625"/>
      <c r="T107" s="625"/>
      <c r="U107" s="625"/>
      <c r="V107" s="625"/>
      <c r="W107" s="625"/>
      <c r="X107" s="625"/>
      <c r="Y107" s="625"/>
      <c r="Z107" s="629"/>
      <c r="AA107" s="629"/>
      <c r="AB107" s="629"/>
      <c r="AC107" s="630" t="e">
        <f t="shared" ca="1" si="14"/>
        <v>#NAME?</v>
      </c>
      <c r="AD107" s="631"/>
      <c r="AE107" s="632" t="s">
        <v>657</v>
      </c>
      <c r="AF107" s="632"/>
      <c r="AG107" s="632"/>
      <c r="AH107" s="625"/>
      <c r="AI107" s="625"/>
      <c r="AJ107" s="627" t="str">
        <f t="shared" si="15"/>
        <v/>
      </c>
      <c r="AK107" s="627"/>
      <c r="AL107" s="625"/>
      <c r="AM107" s="625"/>
      <c r="AN107" s="628" t="e">
        <f ca="1">T(INDIRECT(CONCATENATE("SIF_Site", $F$3, "!J120"))&amp;SIF_Site1Users!AL107)</f>
        <v>#NAME?</v>
      </c>
      <c r="AO107" s="628"/>
      <c r="AP107" s="628"/>
      <c r="AQ107" s="625"/>
      <c r="AR107" s="625"/>
      <c r="AS107" s="625"/>
      <c r="AT107" s="625" t="s">
        <v>462</v>
      </c>
      <c r="AU107" s="625"/>
      <c r="AV107" s="625"/>
      <c r="AW107" s="625"/>
      <c r="AX107" s="625" t="s">
        <v>431</v>
      </c>
      <c r="AY107" s="625"/>
      <c r="AZ107" s="625"/>
      <c r="BA107" s="625" t="str">
        <f t="shared" si="16"/>
        <v/>
      </c>
      <c r="BB107" s="625"/>
      <c r="BC107" s="625"/>
      <c r="BD107" s="625" t="str">
        <f t="shared" si="9"/>
        <v>Yes/No</v>
      </c>
      <c r="BE107" s="625"/>
      <c r="BF107" s="625"/>
      <c r="BG107" s="625" t="str">
        <f t="shared" si="10"/>
        <v>Yes/No</v>
      </c>
      <c r="BH107" s="625"/>
      <c r="BI107" s="625"/>
      <c r="BJ107" s="625" t="str">
        <f t="shared" si="17"/>
        <v/>
      </c>
      <c r="BK107" s="625"/>
      <c r="BL107" s="626"/>
      <c r="BM107" s="626" t="s">
        <v>566</v>
      </c>
      <c r="BN107" s="635"/>
      <c r="BO107" s="635"/>
      <c r="BP107"/>
      <c r="BQ107"/>
      <c r="BR107"/>
      <c r="BS107"/>
    </row>
    <row r="108" spans="2:71" s="33" customFormat="1" ht="15" customHeight="1" thickTop="1" thickBot="1">
      <c r="B108" s="182">
        <f t="shared" ca="1" si="11"/>
        <v>99</v>
      </c>
      <c r="C108" s="634"/>
      <c r="D108" s="625"/>
      <c r="E108" s="625"/>
      <c r="F108" s="625"/>
      <c r="G108" s="625"/>
      <c r="H108" s="625"/>
      <c r="I108" s="625"/>
      <c r="J108" s="625"/>
      <c r="K108" s="625" t="str">
        <f t="shared" si="12"/>
        <v/>
      </c>
      <c r="L108" s="625"/>
      <c r="M108" s="625"/>
      <c r="N108" s="625"/>
      <c r="O108" s="625"/>
      <c r="P108" s="625"/>
      <c r="Q108" s="633" t="str">
        <f t="shared" si="13"/>
        <v/>
      </c>
      <c r="R108" s="633"/>
      <c r="S108" s="625"/>
      <c r="T108" s="625"/>
      <c r="U108" s="625"/>
      <c r="V108" s="625"/>
      <c r="W108" s="625"/>
      <c r="X108" s="625"/>
      <c r="Y108" s="625"/>
      <c r="Z108" s="629"/>
      <c r="AA108" s="629"/>
      <c r="AB108" s="629"/>
      <c r="AC108" s="630" t="e">
        <f t="shared" ca="1" si="14"/>
        <v>#NAME?</v>
      </c>
      <c r="AD108" s="631"/>
      <c r="AE108" s="632" t="s">
        <v>657</v>
      </c>
      <c r="AF108" s="632"/>
      <c r="AG108" s="632"/>
      <c r="AH108" s="625"/>
      <c r="AI108" s="625"/>
      <c r="AJ108" s="627" t="str">
        <f t="shared" si="15"/>
        <v/>
      </c>
      <c r="AK108" s="627"/>
      <c r="AL108" s="625"/>
      <c r="AM108" s="625"/>
      <c r="AN108" s="628" t="e">
        <f ca="1">T(INDIRECT(CONCATENATE("SIF_Site", $F$3, "!J120"))&amp;SIF_Site1Users!AL108)</f>
        <v>#NAME?</v>
      </c>
      <c r="AO108" s="628"/>
      <c r="AP108" s="628"/>
      <c r="AQ108" s="625"/>
      <c r="AR108" s="625"/>
      <c r="AS108" s="625"/>
      <c r="AT108" s="625" t="s">
        <v>462</v>
      </c>
      <c r="AU108" s="625"/>
      <c r="AV108" s="625"/>
      <c r="AW108" s="625"/>
      <c r="AX108" s="625" t="s">
        <v>431</v>
      </c>
      <c r="AY108" s="625"/>
      <c r="AZ108" s="625"/>
      <c r="BA108" s="625" t="str">
        <f t="shared" si="16"/>
        <v/>
      </c>
      <c r="BB108" s="625"/>
      <c r="BC108" s="625"/>
      <c r="BD108" s="625" t="str">
        <f t="shared" si="9"/>
        <v>Yes/No</v>
      </c>
      <c r="BE108" s="625"/>
      <c r="BF108" s="625"/>
      <c r="BG108" s="625" t="str">
        <f t="shared" si="10"/>
        <v>Yes/No</v>
      </c>
      <c r="BH108" s="625"/>
      <c r="BI108" s="625"/>
      <c r="BJ108" s="625" t="str">
        <f t="shared" si="17"/>
        <v/>
      </c>
      <c r="BK108" s="625"/>
      <c r="BL108" s="626"/>
      <c r="BM108" s="626" t="s">
        <v>566</v>
      </c>
      <c r="BN108" s="635"/>
      <c r="BO108" s="635"/>
      <c r="BP108"/>
      <c r="BQ108"/>
      <c r="BR108"/>
      <c r="BS108"/>
    </row>
    <row r="109" spans="2:71" s="33" customFormat="1" ht="15" customHeight="1" thickTop="1" thickBot="1">
      <c r="B109" s="182">
        <f t="shared" ref="B109:B208" ca="1" si="18">N(OFFSET(C109,-1,-1,1,1))+1</f>
        <v>100</v>
      </c>
      <c r="C109" s="634"/>
      <c r="D109" s="625"/>
      <c r="E109" s="625"/>
      <c r="F109" s="625"/>
      <c r="G109" s="625"/>
      <c r="H109" s="625"/>
      <c r="I109" s="625"/>
      <c r="J109" s="625"/>
      <c r="K109" s="625" t="str">
        <f t="shared" ref="K109:K208" si="19">G109&amp;C109</f>
        <v/>
      </c>
      <c r="L109" s="625"/>
      <c r="M109" s="625"/>
      <c r="N109" s="625"/>
      <c r="O109" s="625"/>
      <c r="P109" s="625"/>
      <c r="Q109" s="633" t="str">
        <f t="shared" ref="Q109:Q208" si="20">K109</f>
        <v/>
      </c>
      <c r="R109" s="633"/>
      <c r="S109" s="625"/>
      <c r="T109" s="625"/>
      <c r="U109" s="625"/>
      <c r="V109" s="625"/>
      <c r="W109" s="625"/>
      <c r="X109" s="625"/>
      <c r="Y109" s="625"/>
      <c r="Z109" s="629"/>
      <c r="AA109" s="629"/>
      <c r="AB109" s="629"/>
      <c r="AC109" s="630" t="e">
        <f t="shared" ca="1" si="14"/>
        <v>#NAME?</v>
      </c>
      <c r="AD109" s="631"/>
      <c r="AE109" s="632" t="s">
        <v>657</v>
      </c>
      <c r="AF109" s="632"/>
      <c r="AG109" s="632"/>
      <c r="AH109" s="625"/>
      <c r="AI109" s="625"/>
      <c r="AJ109" s="627" t="str">
        <f t="shared" ref="AJ109:AJ208" si="21">K109</f>
        <v/>
      </c>
      <c r="AK109" s="627"/>
      <c r="AL109" s="625"/>
      <c r="AM109" s="625"/>
      <c r="AN109" s="628" t="e">
        <f ca="1">T(INDIRECT(CONCATENATE("SIF_Site", $F$3, "!J120"))&amp;SIF_Site1Users!AL109)</f>
        <v>#NAME?</v>
      </c>
      <c r="AO109" s="628"/>
      <c r="AP109" s="628"/>
      <c r="AQ109" s="625"/>
      <c r="AR109" s="625"/>
      <c r="AS109" s="625"/>
      <c r="AT109" s="625" t="s">
        <v>462</v>
      </c>
      <c r="AU109" s="625"/>
      <c r="AV109" s="625"/>
      <c r="AW109" s="625"/>
      <c r="AX109" s="625" t="s">
        <v>431</v>
      </c>
      <c r="AY109" s="625"/>
      <c r="AZ109" s="625"/>
      <c r="BA109" s="625" t="str">
        <f t="shared" ref="BA109:BA208" si="22">IF($AV109="Static",IF($AX109="Yes","___.___.___.__","VzB supplies"),IF(AV109="Dynamic","Not applicable",""))</f>
        <v/>
      </c>
      <c r="BB109" s="625"/>
      <c r="BC109" s="625"/>
      <c r="BD109" s="625" t="str">
        <f t="shared" si="9"/>
        <v>Yes/No</v>
      </c>
      <c r="BE109" s="625"/>
      <c r="BF109" s="625"/>
      <c r="BG109" s="625" t="str">
        <f t="shared" si="10"/>
        <v>Yes/No</v>
      </c>
      <c r="BH109" s="625"/>
      <c r="BI109" s="625"/>
      <c r="BJ109" s="625" t="str">
        <f t="shared" ref="BJ109:BJ208" si="23">IF(AX109="Yes/No","",IF($AX109="Yes","___.___.___.__",IF($AX109="Yes(Special)","___.___.___.__","VzB supplies")))</f>
        <v/>
      </c>
      <c r="BK109" s="625"/>
      <c r="BL109" s="626"/>
      <c r="BM109" s="626" t="s">
        <v>566</v>
      </c>
      <c r="BN109" s="635"/>
      <c r="BO109" s="635"/>
      <c r="BP109"/>
      <c r="BQ109"/>
      <c r="BR109"/>
      <c r="BS109"/>
    </row>
    <row r="110" spans="2:71" s="33" customFormat="1" ht="15" customHeight="1" thickTop="1" thickBot="1">
      <c r="B110" s="182">
        <f t="shared" ca="1" si="18"/>
        <v>101</v>
      </c>
      <c r="C110" s="634"/>
      <c r="D110" s="625"/>
      <c r="E110" s="625"/>
      <c r="F110" s="625"/>
      <c r="G110" s="625"/>
      <c r="H110" s="625"/>
      <c r="I110" s="625"/>
      <c r="J110" s="625"/>
      <c r="K110" s="625" t="str">
        <f t="shared" si="19"/>
        <v/>
      </c>
      <c r="L110" s="625"/>
      <c r="M110" s="625"/>
      <c r="N110" s="625"/>
      <c r="O110" s="625"/>
      <c r="P110" s="625"/>
      <c r="Q110" s="633" t="str">
        <f t="shared" si="20"/>
        <v/>
      </c>
      <c r="R110" s="633"/>
      <c r="S110" s="625"/>
      <c r="T110" s="625"/>
      <c r="U110" s="625"/>
      <c r="V110" s="625"/>
      <c r="W110" s="625"/>
      <c r="X110" s="625"/>
      <c r="Y110" s="625"/>
      <c r="Z110" s="629"/>
      <c r="AA110" s="629"/>
      <c r="AB110" s="629"/>
      <c r="AC110" s="630" t="e">
        <f t="shared" ca="1" si="14"/>
        <v>#NAME?</v>
      </c>
      <c r="AD110" s="631"/>
      <c r="AE110" s="632" t="s">
        <v>657</v>
      </c>
      <c r="AF110" s="632"/>
      <c r="AG110" s="632"/>
      <c r="AH110" s="625"/>
      <c r="AI110" s="625"/>
      <c r="AJ110" s="627" t="str">
        <f t="shared" si="21"/>
        <v/>
      </c>
      <c r="AK110" s="627"/>
      <c r="AL110" s="625"/>
      <c r="AM110" s="625"/>
      <c r="AN110" s="628" t="e">
        <f ca="1">T(INDIRECT(CONCATENATE("SIF_Site", $F$3, "!J120"))&amp;SIF_Site1Users!AL110)</f>
        <v>#NAME?</v>
      </c>
      <c r="AO110" s="628"/>
      <c r="AP110" s="628"/>
      <c r="AQ110" s="625"/>
      <c r="AR110" s="625"/>
      <c r="AS110" s="625"/>
      <c r="AT110" s="625" t="s">
        <v>462</v>
      </c>
      <c r="AU110" s="625"/>
      <c r="AV110" s="625"/>
      <c r="AW110" s="625"/>
      <c r="AX110" s="625" t="s">
        <v>431</v>
      </c>
      <c r="AY110" s="625"/>
      <c r="AZ110" s="625"/>
      <c r="BA110" s="625" t="str">
        <f t="shared" si="22"/>
        <v/>
      </c>
      <c r="BB110" s="625"/>
      <c r="BC110" s="625"/>
      <c r="BD110" s="625" t="str">
        <f t="shared" si="9"/>
        <v>Yes/No</v>
      </c>
      <c r="BE110" s="625"/>
      <c r="BF110" s="625"/>
      <c r="BG110" s="625" t="str">
        <f t="shared" si="10"/>
        <v>Yes/No</v>
      </c>
      <c r="BH110" s="625"/>
      <c r="BI110" s="625"/>
      <c r="BJ110" s="625" t="str">
        <f t="shared" si="23"/>
        <v/>
      </c>
      <c r="BK110" s="625"/>
      <c r="BL110" s="626"/>
      <c r="BM110" s="626" t="s">
        <v>566</v>
      </c>
      <c r="BN110" s="635"/>
      <c r="BO110" s="635"/>
      <c r="BP110"/>
      <c r="BQ110"/>
      <c r="BR110"/>
      <c r="BS110"/>
    </row>
    <row r="111" spans="2:71" s="33" customFormat="1" ht="15" customHeight="1" thickTop="1" thickBot="1">
      <c r="B111" s="182">
        <f t="shared" ca="1" si="18"/>
        <v>102</v>
      </c>
      <c r="C111" s="634"/>
      <c r="D111" s="625"/>
      <c r="E111" s="625"/>
      <c r="F111" s="625"/>
      <c r="G111" s="625"/>
      <c r="H111" s="625"/>
      <c r="I111" s="625"/>
      <c r="J111" s="625"/>
      <c r="K111" s="625" t="str">
        <f t="shared" si="19"/>
        <v/>
      </c>
      <c r="L111" s="625"/>
      <c r="M111" s="625"/>
      <c r="N111" s="625"/>
      <c r="O111" s="625"/>
      <c r="P111" s="625"/>
      <c r="Q111" s="633" t="str">
        <f t="shared" si="20"/>
        <v/>
      </c>
      <c r="R111" s="633"/>
      <c r="S111" s="625"/>
      <c r="T111" s="625"/>
      <c r="U111" s="625"/>
      <c r="V111" s="625"/>
      <c r="W111" s="625"/>
      <c r="X111" s="625"/>
      <c r="Y111" s="625"/>
      <c r="Z111" s="629"/>
      <c r="AA111" s="629"/>
      <c r="AB111" s="629"/>
      <c r="AC111" s="630" t="e">
        <f t="shared" ca="1" si="14"/>
        <v>#NAME?</v>
      </c>
      <c r="AD111" s="631"/>
      <c r="AE111" s="632" t="s">
        <v>657</v>
      </c>
      <c r="AF111" s="632"/>
      <c r="AG111" s="632"/>
      <c r="AH111" s="625"/>
      <c r="AI111" s="625"/>
      <c r="AJ111" s="627" t="str">
        <f t="shared" si="21"/>
        <v/>
      </c>
      <c r="AK111" s="627"/>
      <c r="AL111" s="625"/>
      <c r="AM111" s="625"/>
      <c r="AN111" s="628" t="e">
        <f ca="1">T(INDIRECT(CONCATENATE("SIF_Site", $F$3, "!J120"))&amp;SIF_Site1Users!AL111)</f>
        <v>#NAME?</v>
      </c>
      <c r="AO111" s="628"/>
      <c r="AP111" s="628"/>
      <c r="AQ111" s="625"/>
      <c r="AR111" s="625"/>
      <c r="AS111" s="625"/>
      <c r="AT111" s="625" t="s">
        <v>462</v>
      </c>
      <c r="AU111" s="625"/>
      <c r="AV111" s="625"/>
      <c r="AW111" s="625"/>
      <c r="AX111" s="625" t="s">
        <v>431</v>
      </c>
      <c r="AY111" s="625"/>
      <c r="AZ111" s="625"/>
      <c r="BA111" s="625" t="str">
        <f t="shared" si="22"/>
        <v/>
      </c>
      <c r="BB111" s="625"/>
      <c r="BC111" s="625"/>
      <c r="BD111" s="625" t="str">
        <f t="shared" si="9"/>
        <v>Yes/No</v>
      </c>
      <c r="BE111" s="625"/>
      <c r="BF111" s="625"/>
      <c r="BG111" s="625" t="str">
        <f t="shared" si="10"/>
        <v>Yes/No</v>
      </c>
      <c r="BH111" s="625"/>
      <c r="BI111" s="625"/>
      <c r="BJ111" s="625" t="str">
        <f t="shared" si="23"/>
        <v/>
      </c>
      <c r="BK111" s="625"/>
      <c r="BL111" s="626"/>
      <c r="BM111" s="626" t="s">
        <v>566</v>
      </c>
      <c r="BN111" s="635"/>
      <c r="BO111" s="635"/>
      <c r="BP111"/>
      <c r="BQ111"/>
      <c r="BR111"/>
      <c r="BS111"/>
    </row>
    <row r="112" spans="2:71" s="33" customFormat="1" ht="15" customHeight="1" thickTop="1" thickBot="1">
      <c r="B112" s="182">
        <f t="shared" ca="1" si="18"/>
        <v>103</v>
      </c>
      <c r="C112" s="634"/>
      <c r="D112" s="625"/>
      <c r="E112" s="625"/>
      <c r="F112" s="625"/>
      <c r="G112" s="625"/>
      <c r="H112" s="625"/>
      <c r="I112" s="625"/>
      <c r="J112" s="625"/>
      <c r="K112" s="625" t="str">
        <f t="shared" si="19"/>
        <v/>
      </c>
      <c r="L112" s="625"/>
      <c r="M112" s="625"/>
      <c r="N112" s="625"/>
      <c r="O112" s="625"/>
      <c r="P112" s="625"/>
      <c r="Q112" s="633" t="str">
        <f t="shared" si="20"/>
        <v/>
      </c>
      <c r="R112" s="633"/>
      <c r="S112" s="625"/>
      <c r="T112" s="625"/>
      <c r="U112" s="625"/>
      <c r="V112" s="625"/>
      <c r="W112" s="625"/>
      <c r="X112" s="625"/>
      <c r="Y112" s="625"/>
      <c r="Z112" s="629"/>
      <c r="AA112" s="629"/>
      <c r="AB112" s="629"/>
      <c r="AC112" s="630" t="e">
        <f t="shared" ca="1" si="14"/>
        <v>#NAME?</v>
      </c>
      <c r="AD112" s="631"/>
      <c r="AE112" s="632" t="s">
        <v>657</v>
      </c>
      <c r="AF112" s="632"/>
      <c r="AG112" s="632"/>
      <c r="AH112" s="625"/>
      <c r="AI112" s="625"/>
      <c r="AJ112" s="627" t="str">
        <f t="shared" si="21"/>
        <v/>
      </c>
      <c r="AK112" s="627"/>
      <c r="AL112" s="625"/>
      <c r="AM112" s="625"/>
      <c r="AN112" s="628" t="e">
        <f ca="1">T(INDIRECT(CONCATENATE("SIF_Site", $F$3, "!J120"))&amp;SIF_Site1Users!AL112)</f>
        <v>#NAME?</v>
      </c>
      <c r="AO112" s="628"/>
      <c r="AP112" s="628"/>
      <c r="AQ112" s="625"/>
      <c r="AR112" s="625"/>
      <c r="AS112" s="625"/>
      <c r="AT112" s="625" t="s">
        <v>462</v>
      </c>
      <c r="AU112" s="625"/>
      <c r="AV112" s="625"/>
      <c r="AW112" s="625"/>
      <c r="AX112" s="625" t="s">
        <v>431</v>
      </c>
      <c r="AY112" s="625"/>
      <c r="AZ112" s="625"/>
      <c r="BA112" s="625" t="str">
        <f t="shared" si="22"/>
        <v/>
      </c>
      <c r="BB112" s="625"/>
      <c r="BC112" s="625"/>
      <c r="BD112" s="625" t="str">
        <f t="shared" si="9"/>
        <v>Yes/No</v>
      </c>
      <c r="BE112" s="625"/>
      <c r="BF112" s="625"/>
      <c r="BG112" s="625" t="str">
        <f t="shared" si="10"/>
        <v>Yes/No</v>
      </c>
      <c r="BH112" s="625"/>
      <c r="BI112" s="625"/>
      <c r="BJ112" s="625" t="str">
        <f t="shared" si="23"/>
        <v/>
      </c>
      <c r="BK112" s="625"/>
      <c r="BL112" s="626"/>
      <c r="BM112" s="626" t="s">
        <v>566</v>
      </c>
      <c r="BN112" s="635"/>
      <c r="BO112" s="635"/>
      <c r="BP112"/>
      <c r="BQ112"/>
      <c r="BR112"/>
      <c r="BS112"/>
    </row>
    <row r="113" spans="2:71" s="33" customFormat="1" ht="15" customHeight="1" thickTop="1" thickBot="1">
      <c r="B113" s="182">
        <f t="shared" ca="1" si="18"/>
        <v>104</v>
      </c>
      <c r="C113" s="634"/>
      <c r="D113" s="625"/>
      <c r="E113" s="625"/>
      <c r="F113" s="625"/>
      <c r="G113" s="625"/>
      <c r="H113" s="625"/>
      <c r="I113" s="625"/>
      <c r="J113" s="625"/>
      <c r="K113" s="625" t="str">
        <f t="shared" si="19"/>
        <v/>
      </c>
      <c r="L113" s="625"/>
      <c r="M113" s="625"/>
      <c r="N113" s="625"/>
      <c r="O113" s="625"/>
      <c r="P113" s="625"/>
      <c r="Q113" s="633" t="str">
        <f t="shared" si="20"/>
        <v/>
      </c>
      <c r="R113" s="633"/>
      <c r="S113" s="625"/>
      <c r="T113" s="625"/>
      <c r="U113" s="625"/>
      <c r="V113" s="625"/>
      <c r="W113" s="625"/>
      <c r="X113" s="625"/>
      <c r="Y113" s="625"/>
      <c r="Z113" s="629"/>
      <c r="AA113" s="629"/>
      <c r="AB113" s="629"/>
      <c r="AC113" s="630" t="e">
        <f t="shared" ca="1" si="14"/>
        <v>#NAME?</v>
      </c>
      <c r="AD113" s="631"/>
      <c r="AE113" s="632" t="s">
        <v>657</v>
      </c>
      <c r="AF113" s="632"/>
      <c r="AG113" s="632"/>
      <c r="AH113" s="625"/>
      <c r="AI113" s="625"/>
      <c r="AJ113" s="627" t="str">
        <f t="shared" si="21"/>
        <v/>
      </c>
      <c r="AK113" s="627"/>
      <c r="AL113" s="625"/>
      <c r="AM113" s="625"/>
      <c r="AN113" s="628" t="e">
        <f ca="1">T(INDIRECT(CONCATENATE("SIF_Site", $F$3, "!J120"))&amp;SIF_Site1Users!AL113)</f>
        <v>#NAME?</v>
      </c>
      <c r="AO113" s="628"/>
      <c r="AP113" s="628"/>
      <c r="AQ113" s="625"/>
      <c r="AR113" s="625"/>
      <c r="AS113" s="625"/>
      <c r="AT113" s="625" t="s">
        <v>462</v>
      </c>
      <c r="AU113" s="625"/>
      <c r="AV113" s="625"/>
      <c r="AW113" s="625"/>
      <c r="AX113" s="625" t="s">
        <v>431</v>
      </c>
      <c r="AY113" s="625"/>
      <c r="AZ113" s="625"/>
      <c r="BA113" s="625" t="str">
        <f t="shared" si="22"/>
        <v/>
      </c>
      <c r="BB113" s="625"/>
      <c r="BC113" s="625"/>
      <c r="BD113" s="625" t="str">
        <f t="shared" si="9"/>
        <v>Yes/No</v>
      </c>
      <c r="BE113" s="625"/>
      <c r="BF113" s="625"/>
      <c r="BG113" s="625" t="str">
        <f t="shared" si="10"/>
        <v>Yes/No</v>
      </c>
      <c r="BH113" s="625"/>
      <c r="BI113" s="625"/>
      <c r="BJ113" s="625" t="str">
        <f t="shared" si="23"/>
        <v/>
      </c>
      <c r="BK113" s="625"/>
      <c r="BL113" s="626"/>
      <c r="BM113" s="626" t="s">
        <v>566</v>
      </c>
      <c r="BN113" s="635"/>
      <c r="BO113" s="635"/>
      <c r="BP113"/>
      <c r="BQ113"/>
      <c r="BR113"/>
      <c r="BS113"/>
    </row>
    <row r="114" spans="2:71" s="33" customFormat="1" ht="15" customHeight="1" thickTop="1" thickBot="1">
      <c r="B114" s="182">
        <f t="shared" ca="1" si="18"/>
        <v>105</v>
      </c>
      <c r="C114" s="634"/>
      <c r="D114" s="625"/>
      <c r="E114" s="625"/>
      <c r="F114" s="625"/>
      <c r="G114" s="625"/>
      <c r="H114" s="625"/>
      <c r="I114" s="625"/>
      <c r="J114" s="625"/>
      <c r="K114" s="625" t="str">
        <f t="shared" si="19"/>
        <v/>
      </c>
      <c r="L114" s="625"/>
      <c r="M114" s="625"/>
      <c r="N114" s="625"/>
      <c r="O114" s="625"/>
      <c r="P114" s="625"/>
      <c r="Q114" s="633" t="str">
        <f t="shared" si="20"/>
        <v/>
      </c>
      <c r="R114" s="633"/>
      <c r="S114" s="625"/>
      <c r="T114" s="625"/>
      <c r="U114" s="625"/>
      <c r="V114" s="625"/>
      <c r="W114" s="625"/>
      <c r="X114" s="625"/>
      <c r="Y114" s="625"/>
      <c r="Z114" s="629"/>
      <c r="AA114" s="629"/>
      <c r="AB114" s="629"/>
      <c r="AC114" s="630" t="e">
        <f t="shared" ca="1" si="14"/>
        <v>#NAME?</v>
      </c>
      <c r="AD114" s="631"/>
      <c r="AE114" s="632" t="s">
        <v>657</v>
      </c>
      <c r="AF114" s="632"/>
      <c r="AG114" s="632"/>
      <c r="AH114" s="625"/>
      <c r="AI114" s="625"/>
      <c r="AJ114" s="627" t="str">
        <f t="shared" si="21"/>
        <v/>
      </c>
      <c r="AK114" s="627"/>
      <c r="AL114" s="625"/>
      <c r="AM114" s="625"/>
      <c r="AN114" s="628" t="e">
        <f ca="1">T(INDIRECT(CONCATENATE("SIF_Site", $F$3, "!J120"))&amp;SIF_Site1Users!AL114)</f>
        <v>#NAME?</v>
      </c>
      <c r="AO114" s="628"/>
      <c r="AP114" s="628"/>
      <c r="AQ114" s="625"/>
      <c r="AR114" s="625"/>
      <c r="AS114" s="625"/>
      <c r="AT114" s="625" t="s">
        <v>462</v>
      </c>
      <c r="AU114" s="625"/>
      <c r="AV114" s="625"/>
      <c r="AW114" s="625"/>
      <c r="AX114" s="625" t="s">
        <v>431</v>
      </c>
      <c r="AY114" s="625"/>
      <c r="AZ114" s="625"/>
      <c r="BA114" s="625" t="str">
        <f t="shared" si="22"/>
        <v/>
      </c>
      <c r="BB114" s="625"/>
      <c r="BC114" s="625"/>
      <c r="BD114" s="625" t="str">
        <f t="shared" si="9"/>
        <v>Yes/No</v>
      </c>
      <c r="BE114" s="625"/>
      <c r="BF114" s="625"/>
      <c r="BG114" s="625" t="str">
        <f t="shared" si="10"/>
        <v>Yes/No</v>
      </c>
      <c r="BH114" s="625"/>
      <c r="BI114" s="625"/>
      <c r="BJ114" s="625" t="str">
        <f t="shared" si="23"/>
        <v/>
      </c>
      <c r="BK114" s="625"/>
      <c r="BL114" s="626"/>
      <c r="BM114" s="626" t="s">
        <v>566</v>
      </c>
      <c r="BN114" s="635"/>
      <c r="BO114" s="635"/>
      <c r="BP114"/>
      <c r="BQ114"/>
      <c r="BR114"/>
      <c r="BS114"/>
    </row>
    <row r="115" spans="2:71" s="33" customFormat="1" ht="15" customHeight="1" thickTop="1" thickBot="1">
      <c r="B115" s="182">
        <f t="shared" ca="1" si="18"/>
        <v>106</v>
      </c>
      <c r="C115" s="634"/>
      <c r="D115" s="625"/>
      <c r="E115" s="625"/>
      <c r="F115" s="625"/>
      <c r="G115" s="625"/>
      <c r="H115" s="625"/>
      <c r="I115" s="625"/>
      <c r="J115" s="625"/>
      <c r="K115" s="625" t="str">
        <f t="shared" si="19"/>
        <v/>
      </c>
      <c r="L115" s="625"/>
      <c r="M115" s="625"/>
      <c r="N115" s="625"/>
      <c r="O115" s="625"/>
      <c r="P115" s="625"/>
      <c r="Q115" s="633" t="str">
        <f t="shared" si="20"/>
        <v/>
      </c>
      <c r="R115" s="633"/>
      <c r="S115" s="625"/>
      <c r="T115" s="625"/>
      <c r="U115" s="625"/>
      <c r="V115" s="625"/>
      <c r="W115" s="625"/>
      <c r="X115" s="625"/>
      <c r="Y115" s="625"/>
      <c r="Z115" s="629"/>
      <c r="AA115" s="629"/>
      <c r="AB115" s="629"/>
      <c r="AC115" s="630" t="e">
        <f t="shared" ca="1" si="14"/>
        <v>#NAME?</v>
      </c>
      <c r="AD115" s="631"/>
      <c r="AE115" s="632" t="s">
        <v>657</v>
      </c>
      <c r="AF115" s="632"/>
      <c r="AG115" s="632"/>
      <c r="AH115" s="625"/>
      <c r="AI115" s="625"/>
      <c r="AJ115" s="627" t="str">
        <f t="shared" si="21"/>
        <v/>
      </c>
      <c r="AK115" s="627"/>
      <c r="AL115" s="625"/>
      <c r="AM115" s="625"/>
      <c r="AN115" s="628" t="e">
        <f ca="1">T(INDIRECT(CONCATENATE("SIF_Site", $F$3, "!J120"))&amp;SIF_Site1Users!AL115)</f>
        <v>#NAME?</v>
      </c>
      <c r="AO115" s="628"/>
      <c r="AP115" s="628"/>
      <c r="AQ115" s="625"/>
      <c r="AR115" s="625"/>
      <c r="AS115" s="625"/>
      <c r="AT115" s="625" t="s">
        <v>462</v>
      </c>
      <c r="AU115" s="625"/>
      <c r="AV115" s="625"/>
      <c r="AW115" s="625"/>
      <c r="AX115" s="625" t="s">
        <v>431</v>
      </c>
      <c r="AY115" s="625"/>
      <c r="AZ115" s="625"/>
      <c r="BA115" s="625" t="str">
        <f t="shared" si="22"/>
        <v/>
      </c>
      <c r="BB115" s="625"/>
      <c r="BC115" s="625"/>
      <c r="BD115" s="625" t="str">
        <f t="shared" si="9"/>
        <v>Yes/No</v>
      </c>
      <c r="BE115" s="625"/>
      <c r="BF115" s="625"/>
      <c r="BG115" s="625" t="str">
        <f t="shared" si="10"/>
        <v>Yes/No</v>
      </c>
      <c r="BH115" s="625"/>
      <c r="BI115" s="625"/>
      <c r="BJ115" s="625" t="str">
        <f t="shared" si="23"/>
        <v/>
      </c>
      <c r="BK115" s="625"/>
      <c r="BL115" s="626"/>
      <c r="BM115" s="626" t="s">
        <v>566</v>
      </c>
      <c r="BN115" s="635"/>
      <c r="BO115" s="635"/>
      <c r="BP115"/>
      <c r="BQ115"/>
      <c r="BR115"/>
      <c r="BS115"/>
    </row>
    <row r="116" spans="2:71" s="33" customFormat="1" ht="15" customHeight="1" thickTop="1" thickBot="1">
      <c r="B116" s="182">
        <f t="shared" ca="1" si="18"/>
        <v>107</v>
      </c>
      <c r="C116" s="634"/>
      <c r="D116" s="625"/>
      <c r="E116" s="625"/>
      <c r="F116" s="625"/>
      <c r="G116" s="625"/>
      <c r="H116" s="625"/>
      <c r="I116" s="625"/>
      <c r="J116" s="625"/>
      <c r="K116" s="625" t="str">
        <f t="shared" si="19"/>
        <v/>
      </c>
      <c r="L116" s="625"/>
      <c r="M116" s="625"/>
      <c r="N116" s="625"/>
      <c r="O116" s="625"/>
      <c r="P116" s="625"/>
      <c r="Q116" s="633" t="str">
        <f t="shared" si="20"/>
        <v/>
      </c>
      <c r="R116" s="633"/>
      <c r="S116" s="625"/>
      <c r="T116" s="625"/>
      <c r="U116" s="625"/>
      <c r="V116" s="625"/>
      <c r="W116" s="625"/>
      <c r="X116" s="625"/>
      <c r="Y116" s="625"/>
      <c r="Z116" s="629"/>
      <c r="AA116" s="629"/>
      <c r="AB116" s="629"/>
      <c r="AC116" s="630" t="e">
        <f t="shared" ca="1" si="14"/>
        <v>#NAME?</v>
      </c>
      <c r="AD116" s="631"/>
      <c r="AE116" s="632" t="s">
        <v>657</v>
      </c>
      <c r="AF116" s="632"/>
      <c r="AG116" s="632"/>
      <c r="AH116" s="625"/>
      <c r="AI116" s="625"/>
      <c r="AJ116" s="627" t="str">
        <f t="shared" si="21"/>
        <v/>
      </c>
      <c r="AK116" s="627"/>
      <c r="AL116" s="625"/>
      <c r="AM116" s="625"/>
      <c r="AN116" s="628" t="e">
        <f ca="1">T(INDIRECT(CONCATENATE("SIF_Site", $F$3, "!J120"))&amp;SIF_Site1Users!AL116)</f>
        <v>#NAME?</v>
      </c>
      <c r="AO116" s="628"/>
      <c r="AP116" s="628"/>
      <c r="AQ116" s="625"/>
      <c r="AR116" s="625"/>
      <c r="AS116" s="625"/>
      <c r="AT116" s="625" t="s">
        <v>462</v>
      </c>
      <c r="AU116" s="625"/>
      <c r="AV116" s="625"/>
      <c r="AW116" s="625"/>
      <c r="AX116" s="625" t="s">
        <v>431</v>
      </c>
      <c r="AY116" s="625"/>
      <c r="AZ116" s="625"/>
      <c r="BA116" s="625" t="str">
        <f t="shared" si="22"/>
        <v/>
      </c>
      <c r="BB116" s="625"/>
      <c r="BC116" s="625"/>
      <c r="BD116" s="625" t="str">
        <f t="shared" si="9"/>
        <v>Yes/No</v>
      </c>
      <c r="BE116" s="625"/>
      <c r="BF116" s="625"/>
      <c r="BG116" s="625" t="str">
        <f t="shared" si="10"/>
        <v>Yes/No</v>
      </c>
      <c r="BH116" s="625"/>
      <c r="BI116" s="625"/>
      <c r="BJ116" s="625" t="str">
        <f t="shared" si="23"/>
        <v/>
      </c>
      <c r="BK116" s="625"/>
      <c r="BL116" s="626"/>
      <c r="BM116" s="626" t="s">
        <v>566</v>
      </c>
      <c r="BN116" s="635"/>
      <c r="BO116" s="635"/>
      <c r="BP116"/>
      <c r="BQ116"/>
      <c r="BR116"/>
      <c r="BS116"/>
    </row>
    <row r="117" spans="2:71" s="33" customFormat="1" ht="15" customHeight="1" thickTop="1" thickBot="1">
      <c r="B117" s="182">
        <f t="shared" ca="1" si="18"/>
        <v>108</v>
      </c>
      <c r="C117" s="634"/>
      <c r="D117" s="625"/>
      <c r="E117" s="625"/>
      <c r="F117" s="625"/>
      <c r="G117" s="625"/>
      <c r="H117" s="625"/>
      <c r="I117" s="625"/>
      <c r="J117" s="625"/>
      <c r="K117" s="625" t="str">
        <f t="shared" si="19"/>
        <v/>
      </c>
      <c r="L117" s="625"/>
      <c r="M117" s="625"/>
      <c r="N117" s="625"/>
      <c r="O117" s="625"/>
      <c r="P117" s="625"/>
      <c r="Q117" s="633" t="str">
        <f t="shared" si="20"/>
        <v/>
      </c>
      <c r="R117" s="633"/>
      <c r="S117" s="625"/>
      <c r="T117" s="625"/>
      <c r="U117" s="625"/>
      <c r="V117" s="625"/>
      <c r="W117" s="625"/>
      <c r="X117" s="625"/>
      <c r="Y117" s="625"/>
      <c r="Z117" s="629"/>
      <c r="AA117" s="629"/>
      <c r="AB117" s="629"/>
      <c r="AC117" s="630" t="e">
        <f t="shared" ca="1" si="14"/>
        <v>#NAME?</v>
      </c>
      <c r="AD117" s="631"/>
      <c r="AE117" s="632" t="s">
        <v>657</v>
      </c>
      <c r="AF117" s="632"/>
      <c r="AG117" s="632"/>
      <c r="AH117" s="625"/>
      <c r="AI117" s="625"/>
      <c r="AJ117" s="627" t="str">
        <f t="shared" si="21"/>
        <v/>
      </c>
      <c r="AK117" s="627"/>
      <c r="AL117" s="625"/>
      <c r="AM117" s="625"/>
      <c r="AN117" s="628" t="e">
        <f ca="1">T(INDIRECT(CONCATENATE("SIF_Site", $F$3, "!J120"))&amp;SIF_Site1Users!AL117)</f>
        <v>#NAME?</v>
      </c>
      <c r="AO117" s="628"/>
      <c r="AP117" s="628"/>
      <c r="AQ117" s="625"/>
      <c r="AR117" s="625"/>
      <c r="AS117" s="625"/>
      <c r="AT117" s="625" t="s">
        <v>462</v>
      </c>
      <c r="AU117" s="625"/>
      <c r="AV117" s="625"/>
      <c r="AW117" s="625"/>
      <c r="AX117" s="625" t="s">
        <v>431</v>
      </c>
      <c r="AY117" s="625"/>
      <c r="AZ117" s="625"/>
      <c r="BA117" s="625" t="str">
        <f t="shared" si="22"/>
        <v/>
      </c>
      <c r="BB117" s="625"/>
      <c r="BC117" s="625"/>
      <c r="BD117" s="625" t="str">
        <f t="shared" si="9"/>
        <v>Yes/No</v>
      </c>
      <c r="BE117" s="625"/>
      <c r="BF117" s="625"/>
      <c r="BG117" s="625" t="str">
        <f t="shared" si="10"/>
        <v>Yes/No</v>
      </c>
      <c r="BH117" s="625"/>
      <c r="BI117" s="625"/>
      <c r="BJ117" s="625" t="str">
        <f t="shared" si="23"/>
        <v/>
      </c>
      <c r="BK117" s="625"/>
      <c r="BL117" s="626"/>
      <c r="BM117" s="626" t="s">
        <v>566</v>
      </c>
      <c r="BN117" s="635"/>
      <c r="BO117" s="635"/>
      <c r="BP117"/>
      <c r="BQ117"/>
      <c r="BR117"/>
      <c r="BS117"/>
    </row>
    <row r="118" spans="2:71" s="33" customFormat="1" ht="15" customHeight="1" thickTop="1" thickBot="1">
      <c r="B118" s="182">
        <f t="shared" ca="1" si="18"/>
        <v>109</v>
      </c>
      <c r="C118" s="634"/>
      <c r="D118" s="625"/>
      <c r="E118" s="625"/>
      <c r="F118" s="625"/>
      <c r="G118" s="625"/>
      <c r="H118" s="625"/>
      <c r="I118" s="625"/>
      <c r="J118" s="625"/>
      <c r="K118" s="625" t="str">
        <f t="shared" si="19"/>
        <v/>
      </c>
      <c r="L118" s="625"/>
      <c r="M118" s="625"/>
      <c r="N118" s="625"/>
      <c r="O118" s="625"/>
      <c r="P118" s="625"/>
      <c r="Q118" s="633" t="str">
        <f t="shared" si="20"/>
        <v/>
      </c>
      <c r="R118" s="633"/>
      <c r="S118" s="625"/>
      <c r="T118" s="625"/>
      <c r="U118" s="625"/>
      <c r="V118" s="625"/>
      <c r="W118" s="625"/>
      <c r="X118" s="625"/>
      <c r="Y118" s="625"/>
      <c r="Z118" s="629"/>
      <c r="AA118" s="629"/>
      <c r="AB118" s="629"/>
      <c r="AC118" s="630" t="e">
        <f t="shared" ca="1" si="14"/>
        <v>#NAME?</v>
      </c>
      <c r="AD118" s="631"/>
      <c r="AE118" s="632" t="s">
        <v>657</v>
      </c>
      <c r="AF118" s="632"/>
      <c r="AG118" s="632"/>
      <c r="AH118" s="625"/>
      <c r="AI118" s="625"/>
      <c r="AJ118" s="627" t="str">
        <f t="shared" si="21"/>
        <v/>
      </c>
      <c r="AK118" s="627"/>
      <c r="AL118" s="625"/>
      <c r="AM118" s="625"/>
      <c r="AN118" s="628" t="e">
        <f ca="1">T(INDIRECT(CONCATENATE("SIF_Site", $F$3, "!J120"))&amp;SIF_Site1Users!AL118)</f>
        <v>#NAME?</v>
      </c>
      <c r="AO118" s="628"/>
      <c r="AP118" s="628"/>
      <c r="AQ118" s="625"/>
      <c r="AR118" s="625"/>
      <c r="AS118" s="625"/>
      <c r="AT118" s="625" t="s">
        <v>462</v>
      </c>
      <c r="AU118" s="625"/>
      <c r="AV118" s="625"/>
      <c r="AW118" s="625"/>
      <c r="AX118" s="625" t="s">
        <v>431</v>
      </c>
      <c r="AY118" s="625"/>
      <c r="AZ118" s="625"/>
      <c r="BA118" s="625" t="str">
        <f t="shared" si="22"/>
        <v/>
      </c>
      <c r="BB118" s="625"/>
      <c r="BC118" s="625"/>
      <c r="BD118" s="625" t="str">
        <f t="shared" si="9"/>
        <v>Yes/No</v>
      </c>
      <c r="BE118" s="625"/>
      <c r="BF118" s="625"/>
      <c r="BG118" s="625" t="str">
        <f t="shared" si="10"/>
        <v>Yes/No</v>
      </c>
      <c r="BH118" s="625"/>
      <c r="BI118" s="625"/>
      <c r="BJ118" s="625" t="str">
        <f t="shared" si="23"/>
        <v/>
      </c>
      <c r="BK118" s="625"/>
      <c r="BL118" s="626"/>
      <c r="BM118" s="626" t="s">
        <v>566</v>
      </c>
      <c r="BN118" s="635"/>
      <c r="BO118" s="635"/>
      <c r="BP118"/>
      <c r="BQ118"/>
      <c r="BR118"/>
      <c r="BS118"/>
    </row>
    <row r="119" spans="2:71" s="33" customFormat="1" ht="15" customHeight="1" thickTop="1" thickBot="1">
      <c r="B119" s="182">
        <f t="shared" ca="1" si="18"/>
        <v>110</v>
      </c>
      <c r="C119" s="634"/>
      <c r="D119" s="625"/>
      <c r="E119" s="625"/>
      <c r="F119" s="625"/>
      <c r="G119" s="625"/>
      <c r="H119" s="625"/>
      <c r="I119" s="625"/>
      <c r="J119" s="625"/>
      <c r="K119" s="625" t="str">
        <f t="shared" si="19"/>
        <v/>
      </c>
      <c r="L119" s="625"/>
      <c r="M119" s="625"/>
      <c r="N119" s="625"/>
      <c r="O119" s="625"/>
      <c r="P119" s="625"/>
      <c r="Q119" s="633" t="str">
        <f t="shared" si="20"/>
        <v/>
      </c>
      <c r="R119" s="633"/>
      <c r="S119" s="625"/>
      <c r="T119" s="625"/>
      <c r="U119" s="625"/>
      <c r="V119" s="625"/>
      <c r="W119" s="625"/>
      <c r="X119" s="625"/>
      <c r="Y119" s="625"/>
      <c r="Z119" s="629"/>
      <c r="AA119" s="629"/>
      <c r="AB119" s="629"/>
      <c r="AC119" s="630" t="e">
        <f t="shared" ca="1" si="14"/>
        <v>#NAME?</v>
      </c>
      <c r="AD119" s="631"/>
      <c r="AE119" s="632" t="s">
        <v>657</v>
      </c>
      <c r="AF119" s="632"/>
      <c r="AG119" s="632"/>
      <c r="AH119" s="625"/>
      <c r="AI119" s="625"/>
      <c r="AJ119" s="627" t="str">
        <f t="shared" si="21"/>
        <v/>
      </c>
      <c r="AK119" s="627"/>
      <c r="AL119" s="625"/>
      <c r="AM119" s="625"/>
      <c r="AN119" s="628" t="e">
        <f ca="1">T(INDIRECT(CONCATENATE("SIF_Site", $F$3, "!J120"))&amp;SIF_Site1Users!AL119)</f>
        <v>#NAME?</v>
      </c>
      <c r="AO119" s="628"/>
      <c r="AP119" s="628"/>
      <c r="AQ119" s="625"/>
      <c r="AR119" s="625"/>
      <c r="AS119" s="625"/>
      <c r="AT119" s="625" t="s">
        <v>462</v>
      </c>
      <c r="AU119" s="625"/>
      <c r="AV119" s="625"/>
      <c r="AW119" s="625"/>
      <c r="AX119" s="625" t="s">
        <v>431</v>
      </c>
      <c r="AY119" s="625"/>
      <c r="AZ119" s="625"/>
      <c r="BA119" s="625" t="str">
        <f t="shared" si="22"/>
        <v/>
      </c>
      <c r="BB119" s="625"/>
      <c r="BC119" s="625"/>
      <c r="BD119" s="625" t="str">
        <f t="shared" si="9"/>
        <v>Yes/No</v>
      </c>
      <c r="BE119" s="625"/>
      <c r="BF119" s="625"/>
      <c r="BG119" s="625" t="str">
        <f t="shared" si="10"/>
        <v>Yes/No</v>
      </c>
      <c r="BH119" s="625"/>
      <c r="BI119" s="625"/>
      <c r="BJ119" s="625" t="str">
        <f t="shared" si="23"/>
        <v/>
      </c>
      <c r="BK119" s="625"/>
      <c r="BL119" s="626"/>
      <c r="BM119" s="626" t="s">
        <v>566</v>
      </c>
      <c r="BN119" s="635"/>
      <c r="BO119" s="635"/>
      <c r="BP119"/>
      <c r="BQ119"/>
      <c r="BR119"/>
      <c r="BS119"/>
    </row>
    <row r="120" spans="2:71" s="33" customFormat="1" ht="15" customHeight="1" thickTop="1" thickBot="1">
      <c r="B120" s="182">
        <f t="shared" ca="1" si="18"/>
        <v>111</v>
      </c>
      <c r="C120" s="634"/>
      <c r="D120" s="625"/>
      <c r="E120" s="625"/>
      <c r="F120" s="625"/>
      <c r="G120" s="625"/>
      <c r="H120" s="625"/>
      <c r="I120" s="625"/>
      <c r="J120" s="625"/>
      <c r="K120" s="625" t="str">
        <f t="shared" si="19"/>
        <v/>
      </c>
      <c r="L120" s="625"/>
      <c r="M120" s="625"/>
      <c r="N120" s="625"/>
      <c r="O120" s="625"/>
      <c r="P120" s="625"/>
      <c r="Q120" s="633" t="str">
        <f t="shared" si="20"/>
        <v/>
      </c>
      <c r="R120" s="633"/>
      <c r="S120" s="625"/>
      <c r="T120" s="625"/>
      <c r="U120" s="625"/>
      <c r="V120" s="625"/>
      <c r="W120" s="625"/>
      <c r="X120" s="625"/>
      <c r="Y120" s="625"/>
      <c r="Z120" s="629"/>
      <c r="AA120" s="629"/>
      <c r="AB120" s="629"/>
      <c r="AC120" s="630" t="e">
        <f t="shared" ca="1" si="14"/>
        <v>#NAME?</v>
      </c>
      <c r="AD120" s="631"/>
      <c r="AE120" s="632" t="s">
        <v>657</v>
      </c>
      <c r="AF120" s="632"/>
      <c r="AG120" s="632"/>
      <c r="AH120" s="625"/>
      <c r="AI120" s="625"/>
      <c r="AJ120" s="627" t="str">
        <f t="shared" si="21"/>
        <v/>
      </c>
      <c r="AK120" s="627"/>
      <c r="AL120" s="625"/>
      <c r="AM120" s="625"/>
      <c r="AN120" s="628" t="e">
        <f ca="1">T(INDIRECT(CONCATENATE("SIF_Site", $F$3, "!J120"))&amp;SIF_Site1Users!AL120)</f>
        <v>#NAME?</v>
      </c>
      <c r="AO120" s="628"/>
      <c r="AP120" s="628"/>
      <c r="AQ120" s="625"/>
      <c r="AR120" s="625"/>
      <c r="AS120" s="625"/>
      <c r="AT120" s="625" t="s">
        <v>462</v>
      </c>
      <c r="AU120" s="625"/>
      <c r="AV120" s="625"/>
      <c r="AW120" s="625"/>
      <c r="AX120" s="625" t="s">
        <v>431</v>
      </c>
      <c r="AY120" s="625"/>
      <c r="AZ120" s="625"/>
      <c r="BA120" s="625" t="str">
        <f t="shared" si="22"/>
        <v/>
      </c>
      <c r="BB120" s="625"/>
      <c r="BC120" s="625"/>
      <c r="BD120" s="625" t="str">
        <f t="shared" si="9"/>
        <v>Yes/No</v>
      </c>
      <c r="BE120" s="625"/>
      <c r="BF120" s="625"/>
      <c r="BG120" s="625" t="str">
        <f t="shared" si="10"/>
        <v>Yes/No</v>
      </c>
      <c r="BH120" s="625"/>
      <c r="BI120" s="625"/>
      <c r="BJ120" s="625" t="str">
        <f t="shared" si="23"/>
        <v/>
      </c>
      <c r="BK120" s="625"/>
      <c r="BL120" s="626"/>
      <c r="BM120" s="626" t="s">
        <v>566</v>
      </c>
      <c r="BN120" s="635"/>
      <c r="BO120" s="635"/>
      <c r="BP120"/>
      <c r="BQ120"/>
      <c r="BR120"/>
      <c r="BS120"/>
    </row>
    <row r="121" spans="2:71" s="33" customFormat="1" ht="15" customHeight="1" thickTop="1" thickBot="1">
      <c r="B121" s="182">
        <f t="shared" ca="1" si="18"/>
        <v>112</v>
      </c>
      <c r="C121" s="634"/>
      <c r="D121" s="625"/>
      <c r="E121" s="625"/>
      <c r="F121" s="625"/>
      <c r="G121" s="625"/>
      <c r="H121" s="625"/>
      <c r="I121" s="625"/>
      <c r="J121" s="625"/>
      <c r="K121" s="625" t="str">
        <f t="shared" si="19"/>
        <v/>
      </c>
      <c r="L121" s="625"/>
      <c r="M121" s="625"/>
      <c r="N121" s="625"/>
      <c r="O121" s="625"/>
      <c r="P121" s="625"/>
      <c r="Q121" s="633" t="str">
        <f t="shared" si="20"/>
        <v/>
      </c>
      <c r="R121" s="633"/>
      <c r="S121" s="625"/>
      <c r="T121" s="625"/>
      <c r="U121" s="625"/>
      <c r="V121" s="625"/>
      <c r="W121" s="625"/>
      <c r="X121" s="625"/>
      <c r="Y121" s="625"/>
      <c r="Z121" s="629"/>
      <c r="AA121" s="629"/>
      <c r="AB121" s="629"/>
      <c r="AC121" s="630" t="e">
        <f t="shared" ca="1" si="14"/>
        <v>#NAME?</v>
      </c>
      <c r="AD121" s="631"/>
      <c r="AE121" s="632" t="s">
        <v>657</v>
      </c>
      <c r="AF121" s="632"/>
      <c r="AG121" s="632"/>
      <c r="AH121" s="625"/>
      <c r="AI121" s="625"/>
      <c r="AJ121" s="627" t="str">
        <f t="shared" si="21"/>
        <v/>
      </c>
      <c r="AK121" s="627"/>
      <c r="AL121" s="625"/>
      <c r="AM121" s="625"/>
      <c r="AN121" s="628" t="e">
        <f ca="1">T(INDIRECT(CONCATENATE("SIF_Site", $F$3, "!J120"))&amp;SIF_Site1Users!AL121)</f>
        <v>#NAME?</v>
      </c>
      <c r="AO121" s="628"/>
      <c r="AP121" s="628"/>
      <c r="AQ121" s="625"/>
      <c r="AR121" s="625"/>
      <c r="AS121" s="625"/>
      <c r="AT121" s="625" t="s">
        <v>462</v>
      </c>
      <c r="AU121" s="625"/>
      <c r="AV121" s="625"/>
      <c r="AW121" s="625"/>
      <c r="AX121" s="625" t="s">
        <v>431</v>
      </c>
      <c r="AY121" s="625"/>
      <c r="AZ121" s="625"/>
      <c r="BA121" s="625" t="str">
        <f t="shared" si="22"/>
        <v/>
      </c>
      <c r="BB121" s="625"/>
      <c r="BC121" s="625"/>
      <c r="BD121" s="625" t="str">
        <f t="shared" si="9"/>
        <v>Yes/No</v>
      </c>
      <c r="BE121" s="625"/>
      <c r="BF121" s="625"/>
      <c r="BG121" s="625" t="str">
        <f t="shared" si="10"/>
        <v>Yes/No</v>
      </c>
      <c r="BH121" s="625"/>
      <c r="BI121" s="625"/>
      <c r="BJ121" s="625" t="str">
        <f t="shared" si="23"/>
        <v/>
      </c>
      <c r="BK121" s="625"/>
      <c r="BL121" s="626"/>
      <c r="BM121" s="626" t="s">
        <v>566</v>
      </c>
      <c r="BN121" s="635"/>
      <c r="BO121" s="635"/>
      <c r="BP121"/>
      <c r="BQ121"/>
      <c r="BR121"/>
      <c r="BS121"/>
    </row>
    <row r="122" spans="2:71" s="33" customFormat="1" ht="15" customHeight="1" thickTop="1" thickBot="1">
      <c r="B122" s="182">
        <f t="shared" ca="1" si="18"/>
        <v>113</v>
      </c>
      <c r="C122" s="634"/>
      <c r="D122" s="625"/>
      <c r="E122" s="625"/>
      <c r="F122" s="625"/>
      <c r="G122" s="625"/>
      <c r="H122" s="625"/>
      <c r="I122" s="625"/>
      <c r="J122" s="625"/>
      <c r="K122" s="625" t="str">
        <f t="shared" si="19"/>
        <v/>
      </c>
      <c r="L122" s="625"/>
      <c r="M122" s="625"/>
      <c r="N122" s="625"/>
      <c r="O122" s="625"/>
      <c r="P122" s="625"/>
      <c r="Q122" s="633" t="str">
        <f t="shared" si="20"/>
        <v/>
      </c>
      <c r="R122" s="633"/>
      <c r="S122" s="625"/>
      <c r="T122" s="625"/>
      <c r="U122" s="625"/>
      <c r="V122" s="625"/>
      <c r="W122" s="625"/>
      <c r="X122" s="625"/>
      <c r="Y122" s="625"/>
      <c r="Z122" s="629"/>
      <c r="AA122" s="629"/>
      <c r="AB122" s="629"/>
      <c r="AC122" s="630" t="e">
        <f t="shared" ca="1" si="14"/>
        <v>#NAME?</v>
      </c>
      <c r="AD122" s="631"/>
      <c r="AE122" s="632" t="s">
        <v>657</v>
      </c>
      <c r="AF122" s="632"/>
      <c r="AG122" s="632"/>
      <c r="AH122" s="625"/>
      <c r="AI122" s="625"/>
      <c r="AJ122" s="627" t="str">
        <f t="shared" si="21"/>
        <v/>
      </c>
      <c r="AK122" s="627"/>
      <c r="AL122" s="625"/>
      <c r="AM122" s="625"/>
      <c r="AN122" s="628" t="e">
        <f ca="1">T(INDIRECT(CONCATENATE("SIF_Site", $F$3, "!J120"))&amp;SIF_Site1Users!AL122)</f>
        <v>#NAME?</v>
      </c>
      <c r="AO122" s="628"/>
      <c r="AP122" s="628"/>
      <c r="AQ122" s="625"/>
      <c r="AR122" s="625"/>
      <c r="AS122" s="625"/>
      <c r="AT122" s="625" t="s">
        <v>462</v>
      </c>
      <c r="AU122" s="625"/>
      <c r="AV122" s="625"/>
      <c r="AW122" s="625"/>
      <c r="AX122" s="625" t="s">
        <v>431</v>
      </c>
      <c r="AY122" s="625"/>
      <c r="AZ122" s="625"/>
      <c r="BA122" s="625" t="str">
        <f t="shared" si="22"/>
        <v/>
      </c>
      <c r="BB122" s="625"/>
      <c r="BC122" s="625"/>
      <c r="BD122" s="625" t="str">
        <f t="shared" si="9"/>
        <v>Yes/No</v>
      </c>
      <c r="BE122" s="625"/>
      <c r="BF122" s="625"/>
      <c r="BG122" s="625" t="str">
        <f t="shared" si="10"/>
        <v>Yes/No</v>
      </c>
      <c r="BH122" s="625"/>
      <c r="BI122" s="625"/>
      <c r="BJ122" s="625" t="str">
        <f t="shared" si="23"/>
        <v/>
      </c>
      <c r="BK122" s="625"/>
      <c r="BL122" s="626"/>
      <c r="BM122" s="626" t="s">
        <v>566</v>
      </c>
      <c r="BN122" s="635"/>
      <c r="BO122" s="635"/>
      <c r="BP122"/>
      <c r="BQ122"/>
      <c r="BR122"/>
      <c r="BS122"/>
    </row>
    <row r="123" spans="2:71" s="33" customFormat="1" ht="15" customHeight="1" thickTop="1" thickBot="1">
      <c r="B123" s="182">
        <f t="shared" ca="1" si="18"/>
        <v>114</v>
      </c>
      <c r="C123" s="634"/>
      <c r="D123" s="625"/>
      <c r="E123" s="625"/>
      <c r="F123" s="625"/>
      <c r="G123" s="625"/>
      <c r="H123" s="625"/>
      <c r="I123" s="625"/>
      <c r="J123" s="625"/>
      <c r="K123" s="625" t="str">
        <f t="shared" si="19"/>
        <v/>
      </c>
      <c r="L123" s="625"/>
      <c r="M123" s="625"/>
      <c r="N123" s="625"/>
      <c r="O123" s="625"/>
      <c r="P123" s="625"/>
      <c r="Q123" s="633" t="str">
        <f t="shared" si="20"/>
        <v/>
      </c>
      <c r="R123" s="633"/>
      <c r="S123" s="625"/>
      <c r="T123" s="625"/>
      <c r="U123" s="625"/>
      <c r="V123" s="625"/>
      <c r="W123" s="625"/>
      <c r="X123" s="625"/>
      <c r="Y123" s="625"/>
      <c r="Z123" s="629"/>
      <c r="AA123" s="629"/>
      <c r="AB123" s="629"/>
      <c r="AC123" s="630" t="e">
        <f t="shared" ca="1" si="14"/>
        <v>#NAME?</v>
      </c>
      <c r="AD123" s="631"/>
      <c r="AE123" s="632" t="s">
        <v>657</v>
      </c>
      <c r="AF123" s="632"/>
      <c r="AG123" s="632"/>
      <c r="AH123" s="625"/>
      <c r="AI123" s="625"/>
      <c r="AJ123" s="627" t="str">
        <f t="shared" si="21"/>
        <v/>
      </c>
      <c r="AK123" s="627"/>
      <c r="AL123" s="625"/>
      <c r="AM123" s="625"/>
      <c r="AN123" s="628" t="e">
        <f ca="1">T(INDIRECT(CONCATENATE("SIF_Site", $F$3, "!J120"))&amp;SIF_Site1Users!AL123)</f>
        <v>#NAME?</v>
      </c>
      <c r="AO123" s="628"/>
      <c r="AP123" s="628"/>
      <c r="AQ123" s="625"/>
      <c r="AR123" s="625"/>
      <c r="AS123" s="625"/>
      <c r="AT123" s="625" t="s">
        <v>462</v>
      </c>
      <c r="AU123" s="625"/>
      <c r="AV123" s="625"/>
      <c r="AW123" s="625"/>
      <c r="AX123" s="625" t="s">
        <v>431</v>
      </c>
      <c r="AY123" s="625"/>
      <c r="AZ123" s="625"/>
      <c r="BA123" s="625" t="str">
        <f t="shared" si="22"/>
        <v/>
      </c>
      <c r="BB123" s="625"/>
      <c r="BC123" s="625"/>
      <c r="BD123" s="625" t="str">
        <f t="shared" si="9"/>
        <v>Yes/No</v>
      </c>
      <c r="BE123" s="625"/>
      <c r="BF123" s="625"/>
      <c r="BG123" s="625" t="str">
        <f t="shared" si="10"/>
        <v>Yes/No</v>
      </c>
      <c r="BH123" s="625"/>
      <c r="BI123" s="625"/>
      <c r="BJ123" s="625" t="str">
        <f t="shared" si="23"/>
        <v/>
      </c>
      <c r="BK123" s="625"/>
      <c r="BL123" s="626"/>
      <c r="BM123" s="626" t="s">
        <v>566</v>
      </c>
      <c r="BN123" s="635"/>
      <c r="BO123" s="635"/>
      <c r="BP123"/>
      <c r="BQ123"/>
      <c r="BR123"/>
      <c r="BS123"/>
    </row>
    <row r="124" spans="2:71" s="33" customFormat="1" ht="15" customHeight="1" thickTop="1" thickBot="1">
      <c r="B124" s="182">
        <f t="shared" ca="1" si="18"/>
        <v>115</v>
      </c>
      <c r="C124" s="634"/>
      <c r="D124" s="625"/>
      <c r="E124" s="625"/>
      <c r="F124" s="625"/>
      <c r="G124" s="625"/>
      <c r="H124" s="625"/>
      <c r="I124" s="625"/>
      <c r="J124" s="625"/>
      <c r="K124" s="625" t="str">
        <f t="shared" si="19"/>
        <v/>
      </c>
      <c r="L124" s="625"/>
      <c r="M124" s="625"/>
      <c r="N124" s="625"/>
      <c r="O124" s="625"/>
      <c r="P124" s="625"/>
      <c r="Q124" s="633" t="str">
        <f t="shared" si="20"/>
        <v/>
      </c>
      <c r="R124" s="633"/>
      <c r="S124" s="625"/>
      <c r="T124" s="625"/>
      <c r="U124" s="625"/>
      <c r="V124" s="625"/>
      <c r="W124" s="625"/>
      <c r="X124" s="625"/>
      <c r="Y124" s="625"/>
      <c r="Z124" s="629"/>
      <c r="AA124" s="629"/>
      <c r="AB124" s="629"/>
      <c r="AC124" s="630" t="e">
        <f t="shared" ca="1" si="14"/>
        <v>#NAME?</v>
      </c>
      <c r="AD124" s="631"/>
      <c r="AE124" s="632" t="s">
        <v>657</v>
      </c>
      <c r="AF124" s="632"/>
      <c r="AG124" s="632"/>
      <c r="AH124" s="625"/>
      <c r="AI124" s="625"/>
      <c r="AJ124" s="627" t="str">
        <f t="shared" si="21"/>
        <v/>
      </c>
      <c r="AK124" s="627"/>
      <c r="AL124" s="625"/>
      <c r="AM124" s="625"/>
      <c r="AN124" s="628" t="e">
        <f ca="1">T(INDIRECT(CONCATENATE("SIF_Site", $F$3, "!J120"))&amp;SIF_Site1Users!AL124)</f>
        <v>#NAME?</v>
      </c>
      <c r="AO124" s="628"/>
      <c r="AP124" s="628"/>
      <c r="AQ124" s="625"/>
      <c r="AR124" s="625"/>
      <c r="AS124" s="625"/>
      <c r="AT124" s="625" t="s">
        <v>462</v>
      </c>
      <c r="AU124" s="625"/>
      <c r="AV124" s="625"/>
      <c r="AW124" s="625"/>
      <c r="AX124" s="625" t="s">
        <v>431</v>
      </c>
      <c r="AY124" s="625"/>
      <c r="AZ124" s="625"/>
      <c r="BA124" s="625" t="str">
        <f t="shared" si="22"/>
        <v/>
      </c>
      <c r="BB124" s="625"/>
      <c r="BC124" s="625"/>
      <c r="BD124" s="625" t="str">
        <f t="shared" si="9"/>
        <v>Yes/No</v>
      </c>
      <c r="BE124" s="625"/>
      <c r="BF124" s="625"/>
      <c r="BG124" s="625" t="str">
        <f t="shared" si="10"/>
        <v>Yes/No</v>
      </c>
      <c r="BH124" s="625"/>
      <c r="BI124" s="625"/>
      <c r="BJ124" s="625" t="str">
        <f t="shared" si="23"/>
        <v/>
      </c>
      <c r="BK124" s="625"/>
      <c r="BL124" s="626"/>
      <c r="BM124" s="626" t="s">
        <v>566</v>
      </c>
      <c r="BN124" s="635"/>
      <c r="BO124" s="635"/>
      <c r="BP124"/>
      <c r="BQ124"/>
      <c r="BR124"/>
      <c r="BS124"/>
    </row>
    <row r="125" spans="2:71" s="33" customFormat="1" ht="15" customHeight="1" thickTop="1" thickBot="1">
      <c r="B125" s="182">
        <f t="shared" ca="1" si="18"/>
        <v>116</v>
      </c>
      <c r="C125" s="634"/>
      <c r="D125" s="625"/>
      <c r="E125" s="625"/>
      <c r="F125" s="625"/>
      <c r="G125" s="625"/>
      <c r="H125" s="625"/>
      <c r="I125" s="625"/>
      <c r="J125" s="625"/>
      <c r="K125" s="625" t="str">
        <f t="shared" si="19"/>
        <v/>
      </c>
      <c r="L125" s="625"/>
      <c r="M125" s="625"/>
      <c r="N125" s="625"/>
      <c r="O125" s="625"/>
      <c r="P125" s="625"/>
      <c r="Q125" s="633" t="str">
        <f t="shared" si="20"/>
        <v/>
      </c>
      <c r="R125" s="633"/>
      <c r="S125" s="625"/>
      <c r="T125" s="625"/>
      <c r="U125" s="625"/>
      <c r="V125" s="625"/>
      <c r="W125" s="625"/>
      <c r="X125" s="625"/>
      <c r="Y125" s="625"/>
      <c r="Z125" s="629"/>
      <c r="AA125" s="629"/>
      <c r="AB125" s="629"/>
      <c r="AC125" s="630" t="e">
        <f t="shared" ca="1" si="14"/>
        <v>#NAME?</v>
      </c>
      <c r="AD125" s="631"/>
      <c r="AE125" s="632" t="s">
        <v>657</v>
      </c>
      <c r="AF125" s="632"/>
      <c r="AG125" s="632"/>
      <c r="AH125" s="625"/>
      <c r="AI125" s="625"/>
      <c r="AJ125" s="627" t="str">
        <f t="shared" si="21"/>
        <v/>
      </c>
      <c r="AK125" s="627"/>
      <c r="AL125" s="625"/>
      <c r="AM125" s="625"/>
      <c r="AN125" s="628" t="e">
        <f ca="1">T(INDIRECT(CONCATENATE("SIF_Site", $F$3, "!J120"))&amp;SIF_Site1Users!AL125)</f>
        <v>#NAME?</v>
      </c>
      <c r="AO125" s="628"/>
      <c r="AP125" s="628"/>
      <c r="AQ125" s="625"/>
      <c r="AR125" s="625"/>
      <c r="AS125" s="625"/>
      <c r="AT125" s="625" t="s">
        <v>462</v>
      </c>
      <c r="AU125" s="625"/>
      <c r="AV125" s="625"/>
      <c r="AW125" s="625"/>
      <c r="AX125" s="625" t="s">
        <v>431</v>
      </c>
      <c r="AY125" s="625"/>
      <c r="AZ125" s="625"/>
      <c r="BA125" s="625" t="str">
        <f t="shared" si="22"/>
        <v/>
      </c>
      <c r="BB125" s="625"/>
      <c r="BC125" s="625"/>
      <c r="BD125" s="625" t="str">
        <f t="shared" si="9"/>
        <v>Yes/No</v>
      </c>
      <c r="BE125" s="625"/>
      <c r="BF125" s="625"/>
      <c r="BG125" s="625" t="str">
        <f t="shared" si="10"/>
        <v>Yes/No</v>
      </c>
      <c r="BH125" s="625"/>
      <c r="BI125" s="625"/>
      <c r="BJ125" s="625" t="str">
        <f t="shared" si="23"/>
        <v/>
      </c>
      <c r="BK125" s="625"/>
      <c r="BL125" s="626"/>
      <c r="BM125" s="626" t="s">
        <v>566</v>
      </c>
      <c r="BN125" s="635"/>
      <c r="BO125" s="635"/>
      <c r="BP125"/>
      <c r="BQ125"/>
      <c r="BR125"/>
      <c r="BS125"/>
    </row>
    <row r="126" spans="2:71" s="33" customFormat="1" ht="15" customHeight="1" thickTop="1" thickBot="1">
      <c r="B126" s="182">
        <f t="shared" ca="1" si="18"/>
        <v>117</v>
      </c>
      <c r="C126" s="634"/>
      <c r="D126" s="625"/>
      <c r="E126" s="625"/>
      <c r="F126" s="625"/>
      <c r="G126" s="625"/>
      <c r="H126" s="625"/>
      <c r="I126" s="625"/>
      <c r="J126" s="625"/>
      <c r="K126" s="625" t="str">
        <f t="shared" si="19"/>
        <v/>
      </c>
      <c r="L126" s="625"/>
      <c r="M126" s="625"/>
      <c r="N126" s="625"/>
      <c r="O126" s="625"/>
      <c r="P126" s="625"/>
      <c r="Q126" s="633" t="str">
        <f t="shared" si="20"/>
        <v/>
      </c>
      <c r="R126" s="633"/>
      <c r="S126" s="625"/>
      <c r="T126" s="625"/>
      <c r="U126" s="625"/>
      <c r="V126" s="625"/>
      <c r="W126" s="625"/>
      <c r="X126" s="625"/>
      <c r="Y126" s="625"/>
      <c r="Z126" s="629"/>
      <c r="AA126" s="629"/>
      <c r="AB126" s="629"/>
      <c r="AC126" s="630" t="e">
        <f t="shared" ca="1" si="14"/>
        <v>#NAME?</v>
      </c>
      <c r="AD126" s="631"/>
      <c r="AE126" s="632" t="s">
        <v>657</v>
      </c>
      <c r="AF126" s="632"/>
      <c r="AG126" s="632"/>
      <c r="AH126" s="625"/>
      <c r="AI126" s="625"/>
      <c r="AJ126" s="627" t="str">
        <f t="shared" si="21"/>
        <v/>
      </c>
      <c r="AK126" s="627"/>
      <c r="AL126" s="625"/>
      <c r="AM126" s="625"/>
      <c r="AN126" s="628" t="e">
        <f ca="1">T(INDIRECT(CONCATENATE("SIF_Site", $F$3, "!J120"))&amp;SIF_Site1Users!AL126)</f>
        <v>#NAME?</v>
      </c>
      <c r="AO126" s="628"/>
      <c r="AP126" s="628"/>
      <c r="AQ126" s="625"/>
      <c r="AR126" s="625"/>
      <c r="AS126" s="625"/>
      <c r="AT126" s="625" t="s">
        <v>462</v>
      </c>
      <c r="AU126" s="625"/>
      <c r="AV126" s="625"/>
      <c r="AW126" s="625"/>
      <c r="AX126" s="625" t="s">
        <v>431</v>
      </c>
      <c r="AY126" s="625"/>
      <c r="AZ126" s="625"/>
      <c r="BA126" s="625" t="str">
        <f t="shared" si="22"/>
        <v/>
      </c>
      <c r="BB126" s="625"/>
      <c r="BC126" s="625"/>
      <c r="BD126" s="625" t="str">
        <f t="shared" si="9"/>
        <v>Yes/No</v>
      </c>
      <c r="BE126" s="625"/>
      <c r="BF126" s="625"/>
      <c r="BG126" s="625" t="str">
        <f t="shared" si="10"/>
        <v>Yes/No</v>
      </c>
      <c r="BH126" s="625"/>
      <c r="BI126" s="625"/>
      <c r="BJ126" s="625" t="str">
        <f t="shared" si="23"/>
        <v/>
      </c>
      <c r="BK126" s="625"/>
      <c r="BL126" s="626"/>
      <c r="BM126" s="626" t="s">
        <v>566</v>
      </c>
      <c r="BN126" s="635"/>
      <c r="BO126" s="635"/>
      <c r="BP126"/>
      <c r="BQ126"/>
      <c r="BR126"/>
      <c r="BS126"/>
    </row>
    <row r="127" spans="2:71" s="33" customFormat="1" ht="15" customHeight="1" thickTop="1" thickBot="1">
      <c r="B127" s="182">
        <f t="shared" ca="1" si="18"/>
        <v>118</v>
      </c>
      <c r="C127" s="634"/>
      <c r="D127" s="625"/>
      <c r="E127" s="625"/>
      <c r="F127" s="625"/>
      <c r="G127" s="625"/>
      <c r="H127" s="625"/>
      <c r="I127" s="625"/>
      <c r="J127" s="625"/>
      <c r="K127" s="625" t="str">
        <f t="shared" si="19"/>
        <v/>
      </c>
      <c r="L127" s="625"/>
      <c r="M127" s="625"/>
      <c r="N127" s="625"/>
      <c r="O127" s="625"/>
      <c r="P127" s="625"/>
      <c r="Q127" s="633" t="str">
        <f t="shared" si="20"/>
        <v/>
      </c>
      <c r="R127" s="633"/>
      <c r="S127" s="625"/>
      <c r="T127" s="625"/>
      <c r="U127" s="625"/>
      <c r="V127" s="625"/>
      <c r="W127" s="625"/>
      <c r="X127" s="625"/>
      <c r="Y127" s="625"/>
      <c r="Z127" s="629"/>
      <c r="AA127" s="629"/>
      <c r="AB127" s="629"/>
      <c r="AC127" s="630" t="e">
        <f t="shared" ca="1" si="14"/>
        <v>#NAME?</v>
      </c>
      <c r="AD127" s="631"/>
      <c r="AE127" s="632" t="s">
        <v>657</v>
      </c>
      <c r="AF127" s="632"/>
      <c r="AG127" s="632"/>
      <c r="AH127" s="625"/>
      <c r="AI127" s="625"/>
      <c r="AJ127" s="627" t="str">
        <f t="shared" si="21"/>
        <v/>
      </c>
      <c r="AK127" s="627"/>
      <c r="AL127" s="625"/>
      <c r="AM127" s="625"/>
      <c r="AN127" s="628" t="e">
        <f ca="1">T(INDIRECT(CONCATENATE("SIF_Site", $F$3, "!J120"))&amp;SIF_Site1Users!AL127)</f>
        <v>#NAME?</v>
      </c>
      <c r="AO127" s="628"/>
      <c r="AP127" s="628"/>
      <c r="AQ127" s="625"/>
      <c r="AR127" s="625"/>
      <c r="AS127" s="625"/>
      <c r="AT127" s="625" t="s">
        <v>462</v>
      </c>
      <c r="AU127" s="625"/>
      <c r="AV127" s="625"/>
      <c r="AW127" s="625"/>
      <c r="AX127" s="625" t="s">
        <v>431</v>
      </c>
      <c r="AY127" s="625"/>
      <c r="AZ127" s="625"/>
      <c r="BA127" s="625" t="str">
        <f t="shared" si="22"/>
        <v/>
      </c>
      <c r="BB127" s="625"/>
      <c r="BC127" s="625"/>
      <c r="BD127" s="625" t="str">
        <f t="shared" si="9"/>
        <v>Yes/No</v>
      </c>
      <c r="BE127" s="625"/>
      <c r="BF127" s="625"/>
      <c r="BG127" s="625" t="str">
        <f t="shared" si="10"/>
        <v>Yes/No</v>
      </c>
      <c r="BH127" s="625"/>
      <c r="BI127" s="625"/>
      <c r="BJ127" s="625" t="str">
        <f t="shared" si="23"/>
        <v/>
      </c>
      <c r="BK127" s="625"/>
      <c r="BL127" s="626"/>
      <c r="BM127" s="626" t="s">
        <v>566</v>
      </c>
      <c r="BN127" s="635"/>
      <c r="BO127" s="635"/>
      <c r="BP127"/>
      <c r="BQ127"/>
      <c r="BR127"/>
      <c r="BS127"/>
    </row>
    <row r="128" spans="2:71" s="33" customFormat="1" ht="15" customHeight="1" thickTop="1" thickBot="1">
      <c r="B128" s="182">
        <f t="shared" ca="1" si="18"/>
        <v>119</v>
      </c>
      <c r="C128" s="634"/>
      <c r="D128" s="625"/>
      <c r="E128" s="625"/>
      <c r="F128" s="625"/>
      <c r="G128" s="625"/>
      <c r="H128" s="625"/>
      <c r="I128" s="625"/>
      <c r="J128" s="625"/>
      <c r="K128" s="625" t="str">
        <f t="shared" si="19"/>
        <v/>
      </c>
      <c r="L128" s="625"/>
      <c r="M128" s="625"/>
      <c r="N128" s="625"/>
      <c r="O128" s="625"/>
      <c r="P128" s="625"/>
      <c r="Q128" s="633" t="str">
        <f t="shared" si="20"/>
        <v/>
      </c>
      <c r="R128" s="633"/>
      <c r="S128" s="625"/>
      <c r="T128" s="625"/>
      <c r="U128" s="625"/>
      <c r="V128" s="625"/>
      <c r="W128" s="625"/>
      <c r="X128" s="625"/>
      <c r="Y128" s="625"/>
      <c r="Z128" s="629"/>
      <c r="AA128" s="629"/>
      <c r="AB128" s="629"/>
      <c r="AC128" s="630" t="e">
        <f t="shared" ca="1" si="14"/>
        <v>#NAME?</v>
      </c>
      <c r="AD128" s="631"/>
      <c r="AE128" s="632" t="s">
        <v>657</v>
      </c>
      <c r="AF128" s="632"/>
      <c r="AG128" s="632"/>
      <c r="AH128" s="625"/>
      <c r="AI128" s="625"/>
      <c r="AJ128" s="627" t="str">
        <f t="shared" si="21"/>
        <v/>
      </c>
      <c r="AK128" s="627"/>
      <c r="AL128" s="625"/>
      <c r="AM128" s="625"/>
      <c r="AN128" s="628" t="e">
        <f ca="1">T(INDIRECT(CONCATENATE("SIF_Site", $F$3, "!J120"))&amp;SIF_Site1Users!AL128)</f>
        <v>#NAME?</v>
      </c>
      <c r="AO128" s="628"/>
      <c r="AP128" s="628"/>
      <c r="AQ128" s="625"/>
      <c r="AR128" s="625"/>
      <c r="AS128" s="625"/>
      <c r="AT128" s="625" t="s">
        <v>462</v>
      </c>
      <c r="AU128" s="625"/>
      <c r="AV128" s="625"/>
      <c r="AW128" s="625"/>
      <c r="AX128" s="625" t="s">
        <v>431</v>
      </c>
      <c r="AY128" s="625"/>
      <c r="AZ128" s="625"/>
      <c r="BA128" s="625" t="str">
        <f t="shared" si="22"/>
        <v/>
      </c>
      <c r="BB128" s="625"/>
      <c r="BC128" s="625"/>
      <c r="BD128" s="625" t="str">
        <f t="shared" si="9"/>
        <v>Yes/No</v>
      </c>
      <c r="BE128" s="625"/>
      <c r="BF128" s="625"/>
      <c r="BG128" s="625" t="str">
        <f t="shared" si="10"/>
        <v>Yes/No</v>
      </c>
      <c r="BH128" s="625"/>
      <c r="BI128" s="625"/>
      <c r="BJ128" s="625" t="str">
        <f t="shared" si="23"/>
        <v/>
      </c>
      <c r="BK128" s="625"/>
      <c r="BL128" s="626"/>
      <c r="BM128" s="626" t="s">
        <v>566</v>
      </c>
      <c r="BN128" s="635"/>
      <c r="BO128" s="635"/>
      <c r="BP128"/>
      <c r="BQ128"/>
      <c r="BR128"/>
      <c r="BS128"/>
    </row>
    <row r="129" spans="2:71" s="33" customFormat="1" ht="15" customHeight="1" thickTop="1" thickBot="1">
      <c r="B129" s="182">
        <f t="shared" ca="1" si="18"/>
        <v>120</v>
      </c>
      <c r="C129" s="634"/>
      <c r="D129" s="625"/>
      <c r="E129" s="625"/>
      <c r="F129" s="625"/>
      <c r="G129" s="625"/>
      <c r="H129" s="625"/>
      <c r="I129" s="625"/>
      <c r="J129" s="625"/>
      <c r="K129" s="625" t="str">
        <f t="shared" si="19"/>
        <v/>
      </c>
      <c r="L129" s="625"/>
      <c r="M129" s="625"/>
      <c r="N129" s="625"/>
      <c r="O129" s="625"/>
      <c r="P129" s="625"/>
      <c r="Q129" s="633" t="str">
        <f t="shared" si="20"/>
        <v/>
      </c>
      <c r="R129" s="633"/>
      <c r="S129" s="625"/>
      <c r="T129" s="625"/>
      <c r="U129" s="625"/>
      <c r="V129" s="625"/>
      <c r="W129" s="625"/>
      <c r="X129" s="625"/>
      <c r="Y129" s="625"/>
      <c r="Z129" s="629"/>
      <c r="AA129" s="629"/>
      <c r="AB129" s="629"/>
      <c r="AC129" s="630" t="e">
        <f t="shared" ca="1" si="14"/>
        <v>#NAME?</v>
      </c>
      <c r="AD129" s="631"/>
      <c r="AE129" s="632" t="s">
        <v>657</v>
      </c>
      <c r="AF129" s="632"/>
      <c r="AG129" s="632"/>
      <c r="AH129" s="625"/>
      <c r="AI129" s="625"/>
      <c r="AJ129" s="627" t="str">
        <f t="shared" si="21"/>
        <v/>
      </c>
      <c r="AK129" s="627"/>
      <c r="AL129" s="625"/>
      <c r="AM129" s="625"/>
      <c r="AN129" s="628" t="e">
        <f ca="1">T(INDIRECT(CONCATENATE("SIF_Site", $F$3, "!J120"))&amp;SIF_Site1Users!AL129)</f>
        <v>#NAME?</v>
      </c>
      <c r="AO129" s="628"/>
      <c r="AP129" s="628"/>
      <c r="AQ129" s="625"/>
      <c r="AR129" s="625"/>
      <c r="AS129" s="625"/>
      <c r="AT129" s="625" t="s">
        <v>462</v>
      </c>
      <c r="AU129" s="625"/>
      <c r="AV129" s="625"/>
      <c r="AW129" s="625"/>
      <c r="AX129" s="625" t="s">
        <v>431</v>
      </c>
      <c r="AY129" s="625"/>
      <c r="AZ129" s="625"/>
      <c r="BA129" s="625" t="str">
        <f t="shared" si="22"/>
        <v/>
      </c>
      <c r="BB129" s="625"/>
      <c r="BC129" s="625"/>
      <c r="BD129" s="625" t="str">
        <f t="shared" si="9"/>
        <v>Yes/No</v>
      </c>
      <c r="BE129" s="625"/>
      <c r="BF129" s="625"/>
      <c r="BG129" s="625" t="str">
        <f t="shared" si="10"/>
        <v>Yes/No</v>
      </c>
      <c r="BH129" s="625"/>
      <c r="BI129" s="625"/>
      <c r="BJ129" s="625" t="str">
        <f t="shared" si="23"/>
        <v/>
      </c>
      <c r="BK129" s="625"/>
      <c r="BL129" s="626"/>
      <c r="BM129" s="626" t="s">
        <v>566</v>
      </c>
      <c r="BN129" s="635"/>
      <c r="BO129" s="635"/>
      <c r="BP129"/>
      <c r="BQ129"/>
      <c r="BR129"/>
      <c r="BS129"/>
    </row>
    <row r="130" spans="2:71" s="33" customFormat="1" ht="15" customHeight="1" thickTop="1" thickBot="1">
      <c r="B130" s="182">
        <f t="shared" ca="1" si="18"/>
        <v>121</v>
      </c>
      <c r="C130" s="634"/>
      <c r="D130" s="625"/>
      <c r="E130" s="625"/>
      <c r="F130" s="625"/>
      <c r="G130" s="625"/>
      <c r="H130" s="625"/>
      <c r="I130" s="625"/>
      <c r="J130" s="625"/>
      <c r="K130" s="625" t="str">
        <f t="shared" si="19"/>
        <v/>
      </c>
      <c r="L130" s="625"/>
      <c r="M130" s="625"/>
      <c r="N130" s="625"/>
      <c r="O130" s="625"/>
      <c r="P130" s="625"/>
      <c r="Q130" s="633" t="str">
        <f t="shared" si="20"/>
        <v/>
      </c>
      <c r="R130" s="633"/>
      <c r="S130" s="625"/>
      <c r="T130" s="625"/>
      <c r="U130" s="625"/>
      <c r="V130" s="625"/>
      <c r="W130" s="625"/>
      <c r="X130" s="625"/>
      <c r="Y130" s="625"/>
      <c r="Z130" s="629"/>
      <c r="AA130" s="629"/>
      <c r="AB130" s="629"/>
      <c r="AC130" s="630" t="e">
        <f t="shared" ca="1" si="14"/>
        <v>#NAME?</v>
      </c>
      <c r="AD130" s="631"/>
      <c r="AE130" s="632" t="s">
        <v>657</v>
      </c>
      <c r="AF130" s="632"/>
      <c r="AG130" s="632"/>
      <c r="AH130" s="625"/>
      <c r="AI130" s="625"/>
      <c r="AJ130" s="627" t="str">
        <f t="shared" si="21"/>
        <v/>
      </c>
      <c r="AK130" s="627"/>
      <c r="AL130" s="625"/>
      <c r="AM130" s="625"/>
      <c r="AN130" s="628" t="e">
        <f ca="1">T(INDIRECT(CONCATENATE("SIF_Site", $F$3, "!J120"))&amp;SIF_Site1Users!AL130)</f>
        <v>#NAME?</v>
      </c>
      <c r="AO130" s="628"/>
      <c r="AP130" s="628"/>
      <c r="AQ130" s="625"/>
      <c r="AR130" s="625"/>
      <c r="AS130" s="625"/>
      <c r="AT130" s="625" t="s">
        <v>462</v>
      </c>
      <c r="AU130" s="625"/>
      <c r="AV130" s="625"/>
      <c r="AW130" s="625"/>
      <c r="AX130" s="625" t="s">
        <v>431</v>
      </c>
      <c r="AY130" s="625"/>
      <c r="AZ130" s="625"/>
      <c r="BA130" s="625" t="str">
        <f t="shared" si="22"/>
        <v/>
      </c>
      <c r="BB130" s="625"/>
      <c r="BC130" s="625"/>
      <c r="BD130" s="625" t="str">
        <f t="shared" si="9"/>
        <v>Yes/No</v>
      </c>
      <c r="BE130" s="625"/>
      <c r="BF130" s="625"/>
      <c r="BG130" s="625" t="str">
        <f t="shared" si="10"/>
        <v>Yes/No</v>
      </c>
      <c r="BH130" s="625"/>
      <c r="BI130" s="625"/>
      <c r="BJ130" s="625" t="str">
        <f t="shared" si="23"/>
        <v/>
      </c>
      <c r="BK130" s="625"/>
      <c r="BL130" s="626"/>
      <c r="BM130" s="626" t="s">
        <v>566</v>
      </c>
      <c r="BN130" s="635"/>
      <c r="BO130" s="635"/>
      <c r="BP130"/>
      <c r="BQ130"/>
      <c r="BR130"/>
      <c r="BS130"/>
    </row>
    <row r="131" spans="2:71" s="33" customFormat="1" ht="15" customHeight="1" thickTop="1" thickBot="1">
      <c r="B131" s="182">
        <f t="shared" ca="1" si="18"/>
        <v>122</v>
      </c>
      <c r="C131" s="634"/>
      <c r="D131" s="625"/>
      <c r="E131" s="625"/>
      <c r="F131" s="625"/>
      <c r="G131" s="625"/>
      <c r="H131" s="625"/>
      <c r="I131" s="625"/>
      <c r="J131" s="625"/>
      <c r="K131" s="625" t="str">
        <f t="shared" si="19"/>
        <v/>
      </c>
      <c r="L131" s="625"/>
      <c r="M131" s="625"/>
      <c r="N131" s="625"/>
      <c r="O131" s="625"/>
      <c r="P131" s="625"/>
      <c r="Q131" s="633" t="str">
        <f t="shared" si="20"/>
        <v/>
      </c>
      <c r="R131" s="633"/>
      <c r="S131" s="625"/>
      <c r="T131" s="625"/>
      <c r="U131" s="625"/>
      <c r="V131" s="625"/>
      <c r="W131" s="625"/>
      <c r="X131" s="625"/>
      <c r="Y131" s="625"/>
      <c r="Z131" s="629"/>
      <c r="AA131" s="629"/>
      <c r="AB131" s="629"/>
      <c r="AC131" s="630" t="e">
        <f t="shared" ca="1" si="14"/>
        <v>#NAME?</v>
      </c>
      <c r="AD131" s="631"/>
      <c r="AE131" s="632" t="s">
        <v>657</v>
      </c>
      <c r="AF131" s="632"/>
      <c r="AG131" s="632"/>
      <c r="AH131" s="625"/>
      <c r="AI131" s="625"/>
      <c r="AJ131" s="627" t="str">
        <f t="shared" si="21"/>
        <v/>
      </c>
      <c r="AK131" s="627"/>
      <c r="AL131" s="625"/>
      <c r="AM131" s="625"/>
      <c r="AN131" s="628" t="e">
        <f ca="1">T(INDIRECT(CONCATENATE("SIF_Site", $F$3, "!J120"))&amp;SIF_Site1Users!AL131)</f>
        <v>#NAME?</v>
      </c>
      <c r="AO131" s="628"/>
      <c r="AP131" s="628"/>
      <c r="AQ131" s="625"/>
      <c r="AR131" s="625"/>
      <c r="AS131" s="625"/>
      <c r="AT131" s="625" t="s">
        <v>462</v>
      </c>
      <c r="AU131" s="625"/>
      <c r="AV131" s="625"/>
      <c r="AW131" s="625"/>
      <c r="AX131" s="625" t="s">
        <v>431</v>
      </c>
      <c r="AY131" s="625"/>
      <c r="AZ131" s="625"/>
      <c r="BA131" s="625" t="str">
        <f t="shared" si="22"/>
        <v/>
      </c>
      <c r="BB131" s="625"/>
      <c r="BC131" s="625"/>
      <c r="BD131" s="625" t="str">
        <f t="shared" si="9"/>
        <v>Yes/No</v>
      </c>
      <c r="BE131" s="625"/>
      <c r="BF131" s="625"/>
      <c r="BG131" s="625" t="str">
        <f t="shared" si="10"/>
        <v>Yes/No</v>
      </c>
      <c r="BH131" s="625"/>
      <c r="BI131" s="625"/>
      <c r="BJ131" s="625" t="str">
        <f t="shared" si="23"/>
        <v/>
      </c>
      <c r="BK131" s="625"/>
      <c r="BL131" s="626"/>
      <c r="BM131" s="626" t="s">
        <v>566</v>
      </c>
      <c r="BN131" s="635"/>
      <c r="BO131" s="635"/>
      <c r="BP131"/>
      <c r="BQ131"/>
      <c r="BR131"/>
      <c r="BS131"/>
    </row>
    <row r="132" spans="2:71" s="33" customFormat="1" ht="15" customHeight="1" thickTop="1" thickBot="1">
      <c r="B132" s="182">
        <f t="shared" ca="1" si="18"/>
        <v>123</v>
      </c>
      <c r="C132" s="634"/>
      <c r="D132" s="625"/>
      <c r="E132" s="625"/>
      <c r="F132" s="625"/>
      <c r="G132" s="625"/>
      <c r="H132" s="625"/>
      <c r="I132" s="625"/>
      <c r="J132" s="625"/>
      <c r="K132" s="625" t="str">
        <f t="shared" si="19"/>
        <v/>
      </c>
      <c r="L132" s="625"/>
      <c r="M132" s="625"/>
      <c r="N132" s="625"/>
      <c r="O132" s="625"/>
      <c r="P132" s="625"/>
      <c r="Q132" s="633" t="str">
        <f t="shared" si="20"/>
        <v/>
      </c>
      <c r="R132" s="633"/>
      <c r="S132" s="625"/>
      <c r="T132" s="625"/>
      <c r="U132" s="625"/>
      <c r="V132" s="625"/>
      <c r="W132" s="625"/>
      <c r="X132" s="625"/>
      <c r="Y132" s="625"/>
      <c r="Z132" s="629"/>
      <c r="AA132" s="629"/>
      <c r="AB132" s="629"/>
      <c r="AC132" s="630" t="e">
        <f t="shared" ca="1" si="14"/>
        <v>#NAME?</v>
      </c>
      <c r="AD132" s="631"/>
      <c r="AE132" s="632" t="s">
        <v>657</v>
      </c>
      <c r="AF132" s="632"/>
      <c r="AG132" s="632"/>
      <c r="AH132" s="625"/>
      <c r="AI132" s="625"/>
      <c r="AJ132" s="627" t="str">
        <f t="shared" si="21"/>
        <v/>
      </c>
      <c r="AK132" s="627"/>
      <c r="AL132" s="625"/>
      <c r="AM132" s="625"/>
      <c r="AN132" s="628" t="e">
        <f ca="1">T(INDIRECT(CONCATENATE("SIF_Site", $F$3, "!J120"))&amp;SIF_Site1Users!AL132)</f>
        <v>#NAME?</v>
      </c>
      <c r="AO132" s="628"/>
      <c r="AP132" s="628"/>
      <c r="AQ132" s="625"/>
      <c r="AR132" s="625"/>
      <c r="AS132" s="625"/>
      <c r="AT132" s="625" t="s">
        <v>462</v>
      </c>
      <c r="AU132" s="625"/>
      <c r="AV132" s="625"/>
      <c r="AW132" s="625"/>
      <c r="AX132" s="625" t="s">
        <v>431</v>
      </c>
      <c r="AY132" s="625"/>
      <c r="AZ132" s="625"/>
      <c r="BA132" s="625" t="str">
        <f t="shared" si="22"/>
        <v/>
      </c>
      <c r="BB132" s="625"/>
      <c r="BC132" s="625"/>
      <c r="BD132" s="625" t="str">
        <f t="shared" si="9"/>
        <v>Yes/No</v>
      </c>
      <c r="BE132" s="625"/>
      <c r="BF132" s="625"/>
      <c r="BG132" s="625" t="str">
        <f t="shared" si="10"/>
        <v>Yes/No</v>
      </c>
      <c r="BH132" s="625"/>
      <c r="BI132" s="625"/>
      <c r="BJ132" s="625" t="str">
        <f t="shared" si="23"/>
        <v/>
      </c>
      <c r="BK132" s="625"/>
      <c r="BL132" s="626"/>
      <c r="BM132" s="626" t="s">
        <v>566</v>
      </c>
      <c r="BN132" s="635"/>
      <c r="BO132" s="635"/>
      <c r="BP132"/>
      <c r="BQ132"/>
      <c r="BR132"/>
      <c r="BS132"/>
    </row>
    <row r="133" spans="2:71" s="33" customFormat="1" ht="15" customHeight="1" thickTop="1" thickBot="1">
      <c r="B133" s="182">
        <f t="shared" ca="1" si="18"/>
        <v>124</v>
      </c>
      <c r="C133" s="634"/>
      <c r="D133" s="625"/>
      <c r="E133" s="625"/>
      <c r="F133" s="625"/>
      <c r="G133" s="625"/>
      <c r="H133" s="625"/>
      <c r="I133" s="625"/>
      <c r="J133" s="625"/>
      <c r="K133" s="625" t="str">
        <f t="shared" si="19"/>
        <v/>
      </c>
      <c r="L133" s="625"/>
      <c r="M133" s="625"/>
      <c r="N133" s="625"/>
      <c r="O133" s="625"/>
      <c r="P133" s="625"/>
      <c r="Q133" s="633" t="str">
        <f t="shared" si="20"/>
        <v/>
      </c>
      <c r="R133" s="633"/>
      <c r="S133" s="625"/>
      <c r="T133" s="625"/>
      <c r="U133" s="625"/>
      <c r="V133" s="625"/>
      <c r="W133" s="625"/>
      <c r="X133" s="625"/>
      <c r="Y133" s="625"/>
      <c r="Z133" s="629"/>
      <c r="AA133" s="629"/>
      <c r="AB133" s="629"/>
      <c r="AC133" s="630" t="e">
        <f t="shared" ca="1" si="14"/>
        <v>#NAME?</v>
      </c>
      <c r="AD133" s="631"/>
      <c r="AE133" s="632" t="s">
        <v>657</v>
      </c>
      <c r="AF133" s="632"/>
      <c r="AG133" s="632"/>
      <c r="AH133" s="625"/>
      <c r="AI133" s="625"/>
      <c r="AJ133" s="627" t="str">
        <f t="shared" si="21"/>
        <v/>
      </c>
      <c r="AK133" s="627"/>
      <c r="AL133" s="625"/>
      <c r="AM133" s="625"/>
      <c r="AN133" s="628" t="e">
        <f ca="1">T(INDIRECT(CONCATENATE("SIF_Site", $F$3, "!J120"))&amp;SIF_Site1Users!AL133)</f>
        <v>#NAME?</v>
      </c>
      <c r="AO133" s="628"/>
      <c r="AP133" s="628"/>
      <c r="AQ133" s="625"/>
      <c r="AR133" s="625"/>
      <c r="AS133" s="625"/>
      <c r="AT133" s="625" t="s">
        <v>462</v>
      </c>
      <c r="AU133" s="625"/>
      <c r="AV133" s="625"/>
      <c r="AW133" s="625"/>
      <c r="AX133" s="625" t="s">
        <v>431</v>
      </c>
      <c r="AY133" s="625"/>
      <c r="AZ133" s="625"/>
      <c r="BA133" s="625" t="str">
        <f t="shared" si="22"/>
        <v/>
      </c>
      <c r="BB133" s="625"/>
      <c r="BC133" s="625"/>
      <c r="BD133" s="625" t="str">
        <f t="shared" si="9"/>
        <v>Yes/No</v>
      </c>
      <c r="BE133" s="625"/>
      <c r="BF133" s="625"/>
      <c r="BG133" s="625" t="str">
        <f t="shared" si="10"/>
        <v>Yes/No</v>
      </c>
      <c r="BH133" s="625"/>
      <c r="BI133" s="625"/>
      <c r="BJ133" s="625" t="str">
        <f t="shared" si="23"/>
        <v/>
      </c>
      <c r="BK133" s="625"/>
      <c r="BL133" s="626"/>
      <c r="BM133" s="626" t="s">
        <v>566</v>
      </c>
      <c r="BN133" s="635"/>
      <c r="BO133" s="635"/>
      <c r="BP133"/>
      <c r="BQ133"/>
      <c r="BR133"/>
      <c r="BS133"/>
    </row>
    <row r="134" spans="2:71" s="33" customFormat="1" ht="15" customHeight="1" thickTop="1" thickBot="1">
      <c r="B134" s="182">
        <f t="shared" ca="1" si="18"/>
        <v>125</v>
      </c>
      <c r="C134" s="634"/>
      <c r="D134" s="625"/>
      <c r="E134" s="625"/>
      <c r="F134" s="625"/>
      <c r="G134" s="625"/>
      <c r="H134" s="625"/>
      <c r="I134" s="625"/>
      <c r="J134" s="625"/>
      <c r="K134" s="625" t="str">
        <f t="shared" si="19"/>
        <v/>
      </c>
      <c r="L134" s="625"/>
      <c r="M134" s="625"/>
      <c r="N134" s="625"/>
      <c r="O134" s="625"/>
      <c r="P134" s="625"/>
      <c r="Q134" s="633" t="str">
        <f t="shared" si="20"/>
        <v/>
      </c>
      <c r="R134" s="633"/>
      <c r="S134" s="625"/>
      <c r="T134" s="625"/>
      <c r="U134" s="625"/>
      <c r="V134" s="625"/>
      <c r="W134" s="625"/>
      <c r="X134" s="625"/>
      <c r="Y134" s="625"/>
      <c r="Z134" s="629"/>
      <c r="AA134" s="629"/>
      <c r="AB134" s="629"/>
      <c r="AC134" s="630" t="e">
        <f t="shared" ca="1" si="14"/>
        <v>#NAME?</v>
      </c>
      <c r="AD134" s="631"/>
      <c r="AE134" s="632" t="s">
        <v>657</v>
      </c>
      <c r="AF134" s="632"/>
      <c r="AG134" s="632"/>
      <c r="AH134" s="625"/>
      <c r="AI134" s="625"/>
      <c r="AJ134" s="627" t="str">
        <f t="shared" si="21"/>
        <v/>
      </c>
      <c r="AK134" s="627"/>
      <c r="AL134" s="625"/>
      <c r="AM134" s="625"/>
      <c r="AN134" s="628" t="e">
        <f ca="1">T(INDIRECT(CONCATENATE("SIF_Site", $F$3, "!J120"))&amp;SIF_Site1Users!AL134)</f>
        <v>#NAME?</v>
      </c>
      <c r="AO134" s="628"/>
      <c r="AP134" s="628"/>
      <c r="AQ134" s="625"/>
      <c r="AR134" s="625"/>
      <c r="AS134" s="625"/>
      <c r="AT134" s="625" t="s">
        <v>462</v>
      </c>
      <c r="AU134" s="625"/>
      <c r="AV134" s="625"/>
      <c r="AW134" s="625"/>
      <c r="AX134" s="625" t="s">
        <v>431</v>
      </c>
      <c r="AY134" s="625"/>
      <c r="AZ134" s="625"/>
      <c r="BA134" s="625" t="str">
        <f t="shared" si="22"/>
        <v/>
      </c>
      <c r="BB134" s="625"/>
      <c r="BC134" s="625"/>
      <c r="BD134" s="625" t="str">
        <f t="shared" si="9"/>
        <v>Yes/No</v>
      </c>
      <c r="BE134" s="625"/>
      <c r="BF134" s="625"/>
      <c r="BG134" s="625" t="str">
        <f t="shared" si="10"/>
        <v>Yes/No</v>
      </c>
      <c r="BH134" s="625"/>
      <c r="BI134" s="625"/>
      <c r="BJ134" s="625" t="str">
        <f t="shared" si="23"/>
        <v/>
      </c>
      <c r="BK134" s="625"/>
      <c r="BL134" s="626"/>
      <c r="BM134" s="626" t="s">
        <v>566</v>
      </c>
      <c r="BN134" s="635"/>
      <c r="BO134" s="635"/>
      <c r="BP134"/>
      <c r="BQ134"/>
      <c r="BR134"/>
      <c r="BS134"/>
    </row>
    <row r="135" spans="2:71" s="33" customFormat="1" ht="15" customHeight="1" thickTop="1" thickBot="1">
      <c r="B135" s="182">
        <f t="shared" ca="1" si="18"/>
        <v>126</v>
      </c>
      <c r="C135" s="634"/>
      <c r="D135" s="625"/>
      <c r="E135" s="625"/>
      <c r="F135" s="625"/>
      <c r="G135" s="625"/>
      <c r="H135" s="625"/>
      <c r="I135" s="625"/>
      <c r="J135" s="625"/>
      <c r="K135" s="625" t="str">
        <f t="shared" si="19"/>
        <v/>
      </c>
      <c r="L135" s="625"/>
      <c r="M135" s="625"/>
      <c r="N135" s="625"/>
      <c r="O135" s="625"/>
      <c r="P135" s="625"/>
      <c r="Q135" s="633" t="str">
        <f t="shared" si="20"/>
        <v/>
      </c>
      <c r="R135" s="633"/>
      <c r="S135" s="625"/>
      <c r="T135" s="625"/>
      <c r="U135" s="625"/>
      <c r="V135" s="625"/>
      <c r="W135" s="625"/>
      <c r="X135" s="625"/>
      <c r="Y135" s="625"/>
      <c r="Z135" s="629"/>
      <c r="AA135" s="629"/>
      <c r="AB135" s="629"/>
      <c r="AC135" s="630" t="e">
        <f t="shared" ca="1" si="14"/>
        <v>#NAME?</v>
      </c>
      <c r="AD135" s="631"/>
      <c r="AE135" s="632" t="s">
        <v>657</v>
      </c>
      <c r="AF135" s="632"/>
      <c r="AG135" s="632"/>
      <c r="AH135" s="625"/>
      <c r="AI135" s="625"/>
      <c r="AJ135" s="627" t="str">
        <f t="shared" si="21"/>
        <v/>
      </c>
      <c r="AK135" s="627"/>
      <c r="AL135" s="625"/>
      <c r="AM135" s="625"/>
      <c r="AN135" s="628" t="e">
        <f ca="1">T(INDIRECT(CONCATENATE("SIF_Site", $F$3, "!J120"))&amp;SIF_Site1Users!AL135)</f>
        <v>#NAME?</v>
      </c>
      <c r="AO135" s="628"/>
      <c r="AP135" s="628"/>
      <c r="AQ135" s="625"/>
      <c r="AR135" s="625"/>
      <c r="AS135" s="625"/>
      <c r="AT135" s="625" t="s">
        <v>462</v>
      </c>
      <c r="AU135" s="625"/>
      <c r="AV135" s="625"/>
      <c r="AW135" s="625"/>
      <c r="AX135" s="625" t="s">
        <v>431</v>
      </c>
      <c r="AY135" s="625"/>
      <c r="AZ135" s="625"/>
      <c r="BA135" s="625" t="str">
        <f t="shared" si="22"/>
        <v/>
      </c>
      <c r="BB135" s="625"/>
      <c r="BC135" s="625"/>
      <c r="BD135" s="625" t="str">
        <f t="shared" si="9"/>
        <v>Yes/No</v>
      </c>
      <c r="BE135" s="625"/>
      <c r="BF135" s="625"/>
      <c r="BG135" s="625" t="str">
        <f t="shared" si="10"/>
        <v>Yes/No</v>
      </c>
      <c r="BH135" s="625"/>
      <c r="BI135" s="625"/>
      <c r="BJ135" s="625" t="str">
        <f t="shared" si="23"/>
        <v/>
      </c>
      <c r="BK135" s="625"/>
      <c r="BL135" s="626"/>
      <c r="BM135" s="626" t="s">
        <v>566</v>
      </c>
      <c r="BN135" s="635"/>
      <c r="BO135" s="635"/>
      <c r="BP135"/>
      <c r="BQ135"/>
      <c r="BR135"/>
      <c r="BS135"/>
    </row>
    <row r="136" spans="2:71" s="33" customFormat="1" ht="15" customHeight="1" thickTop="1" thickBot="1">
      <c r="B136" s="182">
        <f t="shared" ca="1" si="18"/>
        <v>127</v>
      </c>
      <c r="C136" s="634"/>
      <c r="D136" s="625"/>
      <c r="E136" s="625"/>
      <c r="F136" s="625"/>
      <c r="G136" s="625"/>
      <c r="H136" s="625"/>
      <c r="I136" s="625"/>
      <c r="J136" s="625"/>
      <c r="K136" s="625" t="str">
        <f t="shared" si="19"/>
        <v/>
      </c>
      <c r="L136" s="625"/>
      <c r="M136" s="625"/>
      <c r="N136" s="625"/>
      <c r="O136" s="625"/>
      <c r="P136" s="625"/>
      <c r="Q136" s="633" t="str">
        <f t="shared" si="20"/>
        <v/>
      </c>
      <c r="R136" s="633"/>
      <c r="S136" s="625"/>
      <c r="T136" s="625"/>
      <c r="U136" s="625"/>
      <c r="V136" s="625"/>
      <c r="W136" s="625"/>
      <c r="X136" s="625"/>
      <c r="Y136" s="625"/>
      <c r="Z136" s="629"/>
      <c r="AA136" s="629"/>
      <c r="AB136" s="629"/>
      <c r="AC136" s="630" t="e">
        <f t="shared" ca="1" si="14"/>
        <v>#NAME?</v>
      </c>
      <c r="AD136" s="631"/>
      <c r="AE136" s="632" t="s">
        <v>657</v>
      </c>
      <c r="AF136" s="632"/>
      <c r="AG136" s="632"/>
      <c r="AH136" s="625"/>
      <c r="AI136" s="625"/>
      <c r="AJ136" s="627" t="str">
        <f t="shared" si="21"/>
        <v/>
      </c>
      <c r="AK136" s="627"/>
      <c r="AL136" s="625"/>
      <c r="AM136" s="625"/>
      <c r="AN136" s="628" t="e">
        <f ca="1">T(INDIRECT(CONCATENATE("SIF_Site", $F$3, "!J120"))&amp;SIF_Site1Users!AL136)</f>
        <v>#NAME?</v>
      </c>
      <c r="AO136" s="628"/>
      <c r="AP136" s="628"/>
      <c r="AQ136" s="625"/>
      <c r="AR136" s="625"/>
      <c r="AS136" s="625"/>
      <c r="AT136" s="625" t="s">
        <v>462</v>
      </c>
      <c r="AU136" s="625"/>
      <c r="AV136" s="625"/>
      <c r="AW136" s="625"/>
      <c r="AX136" s="625" t="s">
        <v>431</v>
      </c>
      <c r="AY136" s="625"/>
      <c r="AZ136" s="625"/>
      <c r="BA136" s="625" t="str">
        <f t="shared" si="22"/>
        <v/>
      </c>
      <c r="BB136" s="625"/>
      <c r="BC136" s="625"/>
      <c r="BD136" s="625" t="str">
        <f t="shared" si="9"/>
        <v>Yes/No</v>
      </c>
      <c r="BE136" s="625"/>
      <c r="BF136" s="625"/>
      <c r="BG136" s="625" t="str">
        <f t="shared" si="10"/>
        <v>Yes/No</v>
      </c>
      <c r="BH136" s="625"/>
      <c r="BI136" s="625"/>
      <c r="BJ136" s="625" t="str">
        <f t="shared" si="23"/>
        <v/>
      </c>
      <c r="BK136" s="625"/>
      <c r="BL136" s="626"/>
      <c r="BM136" s="626" t="s">
        <v>566</v>
      </c>
      <c r="BN136" s="635"/>
      <c r="BO136" s="635"/>
      <c r="BP136"/>
      <c r="BQ136"/>
      <c r="BR136"/>
      <c r="BS136"/>
    </row>
    <row r="137" spans="2:71" s="33" customFormat="1" ht="15" customHeight="1" thickTop="1" thickBot="1">
      <c r="B137" s="182">
        <f t="shared" ca="1" si="18"/>
        <v>128</v>
      </c>
      <c r="C137" s="634"/>
      <c r="D137" s="625"/>
      <c r="E137" s="625"/>
      <c r="F137" s="625"/>
      <c r="G137" s="625"/>
      <c r="H137" s="625"/>
      <c r="I137" s="625"/>
      <c r="J137" s="625"/>
      <c r="K137" s="625" t="str">
        <f t="shared" si="19"/>
        <v/>
      </c>
      <c r="L137" s="625"/>
      <c r="M137" s="625"/>
      <c r="N137" s="625"/>
      <c r="O137" s="625"/>
      <c r="P137" s="625"/>
      <c r="Q137" s="633" t="str">
        <f t="shared" si="20"/>
        <v/>
      </c>
      <c r="R137" s="633"/>
      <c r="S137" s="625"/>
      <c r="T137" s="625"/>
      <c r="U137" s="625"/>
      <c r="V137" s="625"/>
      <c r="W137" s="625"/>
      <c r="X137" s="625"/>
      <c r="Y137" s="625"/>
      <c r="Z137" s="629"/>
      <c r="AA137" s="629"/>
      <c r="AB137" s="629"/>
      <c r="AC137" s="630" t="e">
        <f t="shared" ca="1" si="14"/>
        <v>#NAME?</v>
      </c>
      <c r="AD137" s="631"/>
      <c r="AE137" s="632" t="s">
        <v>657</v>
      </c>
      <c r="AF137" s="632"/>
      <c r="AG137" s="632"/>
      <c r="AH137" s="625"/>
      <c r="AI137" s="625"/>
      <c r="AJ137" s="627" t="str">
        <f t="shared" si="21"/>
        <v/>
      </c>
      <c r="AK137" s="627"/>
      <c r="AL137" s="625"/>
      <c r="AM137" s="625"/>
      <c r="AN137" s="628" t="e">
        <f ca="1">T(INDIRECT(CONCATENATE("SIF_Site", $F$3, "!J120"))&amp;SIF_Site1Users!AL137)</f>
        <v>#NAME?</v>
      </c>
      <c r="AO137" s="628"/>
      <c r="AP137" s="628"/>
      <c r="AQ137" s="625"/>
      <c r="AR137" s="625"/>
      <c r="AS137" s="625"/>
      <c r="AT137" s="625" t="s">
        <v>462</v>
      </c>
      <c r="AU137" s="625"/>
      <c r="AV137" s="625"/>
      <c r="AW137" s="625"/>
      <c r="AX137" s="625" t="s">
        <v>431</v>
      </c>
      <c r="AY137" s="625"/>
      <c r="AZ137" s="625"/>
      <c r="BA137" s="625" t="str">
        <f t="shared" si="22"/>
        <v/>
      </c>
      <c r="BB137" s="625"/>
      <c r="BC137" s="625"/>
      <c r="BD137" s="625" t="str">
        <f t="shared" si="9"/>
        <v>Yes/No</v>
      </c>
      <c r="BE137" s="625"/>
      <c r="BF137" s="625"/>
      <c r="BG137" s="625" t="str">
        <f t="shared" si="10"/>
        <v>Yes/No</v>
      </c>
      <c r="BH137" s="625"/>
      <c r="BI137" s="625"/>
      <c r="BJ137" s="625" t="str">
        <f t="shared" si="23"/>
        <v/>
      </c>
      <c r="BK137" s="625"/>
      <c r="BL137" s="626"/>
      <c r="BM137" s="626" t="s">
        <v>566</v>
      </c>
      <c r="BN137" s="635"/>
      <c r="BO137" s="635"/>
      <c r="BP137"/>
      <c r="BQ137"/>
      <c r="BR137"/>
      <c r="BS137"/>
    </row>
    <row r="138" spans="2:71" s="33" customFormat="1" ht="15" customHeight="1" thickTop="1" thickBot="1">
      <c r="B138" s="182">
        <f t="shared" ca="1" si="18"/>
        <v>129</v>
      </c>
      <c r="C138" s="634"/>
      <c r="D138" s="625"/>
      <c r="E138" s="625"/>
      <c r="F138" s="625"/>
      <c r="G138" s="625"/>
      <c r="H138" s="625"/>
      <c r="I138" s="625"/>
      <c r="J138" s="625"/>
      <c r="K138" s="625" t="str">
        <f t="shared" si="19"/>
        <v/>
      </c>
      <c r="L138" s="625"/>
      <c r="M138" s="625"/>
      <c r="N138" s="625"/>
      <c r="O138" s="625"/>
      <c r="P138" s="625"/>
      <c r="Q138" s="633" t="str">
        <f t="shared" si="20"/>
        <v/>
      </c>
      <c r="R138" s="633"/>
      <c r="S138" s="625"/>
      <c r="T138" s="625"/>
      <c r="U138" s="625"/>
      <c r="V138" s="625"/>
      <c r="W138" s="625"/>
      <c r="X138" s="625"/>
      <c r="Y138" s="625"/>
      <c r="Z138" s="629"/>
      <c r="AA138" s="629"/>
      <c r="AB138" s="629"/>
      <c r="AC138" s="630" t="e">
        <f t="shared" ca="1" si="14"/>
        <v>#NAME?</v>
      </c>
      <c r="AD138" s="631"/>
      <c r="AE138" s="632" t="s">
        <v>657</v>
      </c>
      <c r="AF138" s="632"/>
      <c r="AG138" s="632"/>
      <c r="AH138" s="625"/>
      <c r="AI138" s="625"/>
      <c r="AJ138" s="627" t="str">
        <f t="shared" si="21"/>
        <v/>
      </c>
      <c r="AK138" s="627"/>
      <c r="AL138" s="625"/>
      <c r="AM138" s="625"/>
      <c r="AN138" s="628" t="e">
        <f ca="1">T(INDIRECT(CONCATENATE("SIF_Site", $F$3, "!J120"))&amp;SIF_Site1Users!AL138)</f>
        <v>#NAME?</v>
      </c>
      <c r="AO138" s="628"/>
      <c r="AP138" s="628"/>
      <c r="AQ138" s="625"/>
      <c r="AR138" s="625"/>
      <c r="AS138" s="625"/>
      <c r="AT138" s="625" t="s">
        <v>462</v>
      </c>
      <c r="AU138" s="625"/>
      <c r="AV138" s="625"/>
      <c r="AW138" s="625"/>
      <c r="AX138" s="625" t="s">
        <v>431</v>
      </c>
      <c r="AY138" s="625"/>
      <c r="AZ138" s="625"/>
      <c r="BA138" s="625" t="str">
        <f t="shared" si="22"/>
        <v/>
      </c>
      <c r="BB138" s="625"/>
      <c r="BC138" s="625"/>
      <c r="BD138" s="625" t="str">
        <f t="shared" si="9"/>
        <v>Yes/No</v>
      </c>
      <c r="BE138" s="625"/>
      <c r="BF138" s="625"/>
      <c r="BG138" s="625" t="str">
        <f t="shared" si="10"/>
        <v>Yes/No</v>
      </c>
      <c r="BH138" s="625"/>
      <c r="BI138" s="625"/>
      <c r="BJ138" s="625" t="str">
        <f t="shared" si="23"/>
        <v/>
      </c>
      <c r="BK138" s="625"/>
      <c r="BL138" s="626"/>
      <c r="BM138" s="626" t="s">
        <v>566</v>
      </c>
      <c r="BN138" s="635"/>
      <c r="BO138" s="635"/>
      <c r="BP138"/>
      <c r="BQ138"/>
      <c r="BR138"/>
      <c r="BS138"/>
    </row>
    <row r="139" spans="2:71" s="33" customFormat="1" ht="15" customHeight="1" thickTop="1" thickBot="1">
      <c r="B139" s="182">
        <f t="shared" ca="1" si="18"/>
        <v>130</v>
      </c>
      <c r="C139" s="634"/>
      <c r="D139" s="625"/>
      <c r="E139" s="625"/>
      <c r="F139" s="625"/>
      <c r="G139" s="625"/>
      <c r="H139" s="625"/>
      <c r="I139" s="625"/>
      <c r="J139" s="625"/>
      <c r="K139" s="625" t="str">
        <f t="shared" si="19"/>
        <v/>
      </c>
      <c r="L139" s="625"/>
      <c r="M139" s="625"/>
      <c r="N139" s="625"/>
      <c r="O139" s="625"/>
      <c r="P139" s="625"/>
      <c r="Q139" s="633" t="str">
        <f t="shared" si="20"/>
        <v/>
      </c>
      <c r="R139" s="633"/>
      <c r="S139" s="625"/>
      <c r="T139" s="625"/>
      <c r="U139" s="625"/>
      <c r="V139" s="625"/>
      <c r="W139" s="625"/>
      <c r="X139" s="625"/>
      <c r="Y139" s="625"/>
      <c r="Z139" s="629"/>
      <c r="AA139" s="629"/>
      <c r="AB139" s="629"/>
      <c r="AC139" s="630" t="e">
        <f t="shared" ref="AC139:AC202" ca="1" si="24">T(INDIRECT(CONCATENATE("SIF_Site",$F$3,"!G9"))&amp;AN139)</f>
        <v>#NAME?</v>
      </c>
      <c r="AD139" s="631"/>
      <c r="AE139" s="632" t="s">
        <v>657</v>
      </c>
      <c r="AF139" s="632"/>
      <c r="AG139" s="632"/>
      <c r="AH139" s="625"/>
      <c r="AI139" s="625"/>
      <c r="AJ139" s="627" t="str">
        <f t="shared" si="21"/>
        <v/>
      </c>
      <c r="AK139" s="627"/>
      <c r="AL139" s="625"/>
      <c r="AM139" s="625"/>
      <c r="AN139" s="628" t="e">
        <f ca="1">T(INDIRECT(CONCATENATE("SIF_Site", $F$3, "!J120"))&amp;SIF_Site1Users!AL139)</f>
        <v>#NAME?</v>
      </c>
      <c r="AO139" s="628"/>
      <c r="AP139" s="628"/>
      <c r="AQ139" s="625"/>
      <c r="AR139" s="625"/>
      <c r="AS139" s="625"/>
      <c r="AT139" s="625" t="s">
        <v>462</v>
      </c>
      <c r="AU139" s="625"/>
      <c r="AV139" s="625"/>
      <c r="AW139" s="625"/>
      <c r="AX139" s="625" t="s">
        <v>431</v>
      </c>
      <c r="AY139" s="625"/>
      <c r="AZ139" s="625"/>
      <c r="BA139" s="625" t="str">
        <f t="shared" si="22"/>
        <v/>
      </c>
      <c r="BB139" s="625"/>
      <c r="BC139" s="625"/>
      <c r="BD139" s="625" t="str">
        <f t="shared" si="9"/>
        <v>Yes/No</v>
      </c>
      <c r="BE139" s="625"/>
      <c r="BF139" s="625"/>
      <c r="BG139" s="625" t="str">
        <f t="shared" si="10"/>
        <v>Yes/No</v>
      </c>
      <c r="BH139" s="625"/>
      <c r="BI139" s="625"/>
      <c r="BJ139" s="625" t="str">
        <f t="shared" si="23"/>
        <v/>
      </c>
      <c r="BK139" s="625"/>
      <c r="BL139" s="626"/>
      <c r="BM139" s="626" t="s">
        <v>566</v>
      </c>
      <c r="BN139" s="635"/>
      <c r="BO139" s="635"/>
      <c r="BP139"/>
      <c r="BQ139"/>
      <c r="BR139"/>
      <c r="BS139"/>
    </row>
    <row r="140" spans="2:71" s="33" customFormat="1" ht="15" customHeight="1" thickTop="1" thickBot="1">
      <c r="B140" s="182">
        <f t="shared" ca="1" si="18"/>
        <v>131</v>
      </c>
      <c r="C140" s="634"/>
      <c r="D140" s="625"/>
      <c r="E140" s="625"/>
      <c r="F140" s="625"/>
      <c r="G140" s="625"/>
      <c r="H140" s="625"/>
      <c r="I140" s="625"/>
      <c r="J140" s="625"/>
      <c r="K140" s="625" t="str">
        <f t="shared" si="19"/>
        <v/>
      </c>
      <c r="L140" s="625"/>
      <c r="M140" s="625"/>
      <c r="N140" s="625"/>
      <c r="O140" s="625"/>
      <c r="P140" s="625"/>
      <c r="Q140" s="633" t="str">
        <f t="shared" si="20"/>
        <v/>
      </c>
      <c r="R140" s="633"/>
      <c r="S140" s="625"/>
      <c r="T140" s="625"/>
      <c r="U140" s="625"/>
      <c r="V140" s="625"/>
      <c r="W140" s="625"/>
      <c r="X140" s="625"/>
      <c r="Y140" s="625"/>
      <c r="Z140" s="629"/>
      <c r="AA140" s="629"/>
      <c r="AB140" s="629"/>
      <c r="AC140" s="630" t="e">
        <f t="shared" ca="1" si="24"/>
        <v>#NAME?</v>
      </c>
      <c r="AD140" s="631"/>
      <c r="AE140" s="632" t="s">
        <v>657</v>
      </c>
      <c r="AF140" s="632"/>
      <c r="AG140" s="632"/>
      <c r="AH140" s="625"/>
      <c r="AI140" s="625"/>
      <c r="AJ140" s="627" t="str">
        <f t="shared" si="21"/>
        <v/>
      </c>
      <c r="AK140" s="627"/>
      <c r="AL140" s="625"/>
      <c r="AM140" s="625"/>
      <c r="AN140" s="628" t="e">
        <f ca="1">T(INDIRECT(CONCATENATE("SIF_Site", $F$3, "!J120"))&amp;SIF_Site1Users!AL140)</f>
        <v>#NAME?</v>
      </c>
      <c r="AO140" s="628"/>
      <c r="AP140" s="628"/>
      <c r="AQ140" s="625"/>
      <c r="AR140" s="625"/>
      <c r="AS140" s="625"/>
      <c r="AT140" s="625" t="s">
        <v>462</v>
      </c>
      <c r="AU140" s="625"/>
      <c r="AV140" s="625"/>
      <c r="AW140" s="625"/>
      <c r="AX140" s="625" t="s">
        <v>431</v>
      </c>
      <c r="AY140" s="625"/>
      <c r="AZ140" s="625"/>
      <c r="BA140" s="625" t="str">
        <f t="shared" si="22"/>
        <v/>
      </c>
      <c r="BB140" s="625"/>
      <c r="BC140" s="625"/>
      <c r="BD140" s="625" t="str">
        <f t="shared" si="9"/>
        <v>Yes/No</v>
      </c>
      <c r="BE140" s="625"/>
      <c r="BF140" s="625"/>
      <c r="BG140" s="625" t="str">
        <f t="shared" si="10"/>
        <v>Yes/No</v>
      </c>
      <c r="BH140" s="625"/>
      <c r="BI140" s="625"/>
      <c r="BJ140" s="625" t="str">
        <f t="shared" si="23"/>
        <v/>
      </c>
      <c r="BK140" s="625"/>
      <c r="BL140" s="626"/>
      <c r="BM140" s="626" t="s">
        <v>566</v>
      </c>
      <c r="BN140" s="635"/>
      <c r="BO140" s="635"/>
      <c r="BP140"/>
      <c r="BQ140"/>
      <c r="BR140"/>
      <c r="BS140"/>
    </row>
    <row r="141" spans="2:71" s="33" customFormat="1" ht="15" customHeight="1" thickTop="1" thickBot="1">
      <c r="B141" s="182">
        <f t="shared" ca="1" si="18"/>
        <v>132</v>
      </c>
      <c r="C141" s="634"/>
      <c r="D141" s="625"/>
      <c r="E141" s="625"/>
      <c r="F141" s="625"/>
      <c r="G141" s="625"/>
      <c r="H141" s="625"/>
      <c r="I141" s="625"/>
      <c r="J141" s="625"/>
      <c r="K141" s="625" t="str">
        <f t="shared" si="19"/>
        <v/>
      </c>
      <c r="L141" s="625"/>
      <c r="M141" s="625"/>
      <c r="N141" s="625"/>
      <c r="O141" s="625"/>
      <c r="P141" s="625"/>
      <c r="Q141" s="633" t="str">
        <f t="shared" si="20"/>
        <v/>
      </c>
      <c r="R141" s="633"/>
      <c r="S141" s="625"/>
      <c r="T141" s="625"/>
      <c r="U141" s="625"/>
      <c r="V141" s="625"/>
      <c r="W141" s="625"/>
      <c r="X141" s="625"/>
      <c r="Y141" s="625"/>
      <c r="Z141" s="629"/>
      <c r="AA141" s="629"/>
      <c r="AB141" s="629"/>
      <c r="AC141" s="630" t="e">
        <f t="shared" ca="1" si="24"/>
        <v>#NAME?</v>
      </c>
      <c r="AD141" s="631"/>
      <c r="AE141" s="632" t="s">
        <v>657</v>
      </c>
      <c r="AF141" s="632"/>
      <c r="AG141" s="632"/>
      <c r="AH141" s="625"/>
      <c r="AI141" s="625"/>
      <c r="AJ141" s="627" t="str">
        <f t="shared" si="21"/>
        <v/>
      </c>
      <c r="AK141" s="627"/>
      <c r="AL141" s="625"/>
      <c r="AM141" s="625"/>
      <c r="AN141" s="628" t="e">
        <f ca="1">T(INDIRECT(CONCATENATE("SIF_Site", $F$3, "!J120"))&amp;SIF_Site1Users!AL141)</f>
        <v>#NAME?</v>
      </c>
      <c r="AO141" s="628"/>
      <c r="AP141" s="628"/>
      <c r="AQ141" s="625"/>
      <c r="AR141" s="625"/>
      <c r="AS141" s="625"/>
      <c r="AT141" s="625" t="s">
        <v>462</v>
      </c>
      <c r="AU141" s="625"/>
      <c r="AV141" s="625"/>
      <c r="AW141" s="625"/>
      <c r="AX141" s="625" t="s">
        <v>431</v>
      </c>
      <c r="AY141" s="625"/>
      <c r="AZ141" s="625"/>
      <c r="BA141" s="625" t="str">
        <f t="shared" si="22"/>
        <v/>
      </c>
      <c r="BB141" s="625"/>
      <c r="BC141" s="625"/>
      <c r="BD141" s="625" t="str">
        <f t="shared" si="9"/>
        <v>Yes/No</v>
      </c>
      <c r="BE141" s="625"/>
      <c r="BF141" s="625"/>
      <c r="BG141" s="625" t="str">
        <f t="shared" si="10"/>
        <v>Yes/No</v>
      </c>
      <c r="BH141" s="625"/>
      <c r="BI141" s="625"/>
      <c r="BJ141" s="625" t="str">
        <f t="shared" si="23"/>
        <v/>
      </c>
      <c r="BK141" s="625"/>
      <c r="BL141" s="626"/>
      <c r="BM141" s="626" t="s">
        <v>566</v>
      </c>
      <c r="BN141" s="635"/>
      <c r="BO141" s="635"/>
      <c r="BP141"/>
      <c r="BQ141"/>
      <c r="BR141"/>
      <c r="BS141"/>
    </row>
    <row r="142" spans="2:71" s="33" customFormat="1" ht="15" customHeight="1" thickTop="1" thickBot="1">
      <c r="B142" s="182">
        <f t="shared" ca="1" si="18"/>
        <v>133</v>
      </c>
      <c r="C142" s="634"/>
      <c r="D142" s="625"/>
      <c r="E142" s="625"/>
      <c r="F142" s="625"/>
      <c r="G142" s="625"/>
      <c r="H142" s="625"/>
      <c r="I142" s="625"/>
      <c r="J142" s="625"/>
      <c r="K142" s="625" t="str">
        <f t="shared" si="19"/>
        <v/>
      </c>
      <c r="L142" s="625"/>
      <c r="M142" s="625"/>
      <c r="N142" s="625"/>
      <c r="O142" s="625"/>
      <c r="P142" s="625"/>
      <c r="Q142" s="633" t="str">
        <f t="shared" si="20"/>
        <v/>
      </c>
      <c r="R142" s="633"/>
      <c r="S142" s="625"/>
      <c r="T142" s="625"/>
      <c r="U142" s="625"/>
      <c r="V142" s="625"/>
      <c r="W142" s="625"/>
      <c r="X142" s="625"/>
      <c r="Y142" s="625"/>
      <c r="Z142" s="629"/>
      <c r="AA142" s="629"/>
      <c r="AB142" s="629"/>
      <c r="AC142" s="630" t="e">
        <f t="shared" ca="1" si="24"/>
        <v>#NAME?</v>
      </c>
      <c r="AD142" s="631"/>
      <c r="AE142" s="632" t="s">
        <v>657</v>
      </c>
      <c r="AF142" s="632"/>
      <c r="AG142" s="632"/>
      <c r="AH142" s="625"/>
      <c r="AI142" s="625"/>
      <c r="AJ142" s="627" t="str">
        <f t="shared" si="21"/>
        <v/>
      </c>
      <c r="AK142" s="627"/>
      <c r="AL142" s="625"/>
      <c r="AM142" s="625"/>
      <c r="AN142" s="628" t="e">
        <f ca="1">T(INDIRECT(CONCATENATE("SIF_Site", $F$3, "!J120"))&amp;SIF_Site1Users!AL142)</f>
        <v>#NAME?</v>
      </c>
      <c r="AO142" s="628"/>
      <c r="AP142" s="628"/>
      <c r="AQ142" s="625"/>
      <c r="AR142" s="625"/>
      <c r="AS142" s="625"/>
      <c r="AT142" s="625" t="s">
        <v>462</v>
      </c>
      <c r="AU142" s="625"/>
      <c r="AV142" s="625"/>
      <c r="AW142" s="625"/>
      <c r="AX142" s="625" t="s">
        <v>431</v>
      </c>
      <c r="AY142" s="625"/>
      <c r="AZ142" s="625"/>
      <c r="BA142" s="625" t="str">
        <f t="shared" si="22"/>
        <v/>
      </c>
      <c r="BB142" s="625"/>
      <c r="BC142" s="625"/>
      <c r="BD142" s="625" t="str">
        <f t="shared" si="9"/>
        <v>Yes/No</v>
      </c>
      <c r="BE142" s="625"/>
      <c r="BF142" s="625"/>
      <c r="BG142" s="625" t="str">
        <f t="shared" si="10"/>
        <v>Yes/No</v>
      </c>
      <c r="BH142" s="625"/>
      <c r="BI142" s="625"/>
      <c r="BJ142" s="625" t="str">
        <f t="shared" si="23"/>
        <v/>
      </c>
      <c r="BK142" s="625"/>
      <c r="BL142" s="626"/>
      <c r="BM142" s="626" t="s">
        <v>566</v>
      </c>
      <c r="BN142" s="635"/>
      <c r="BO142" s="635"/>
      <c r="BP142"/>
      <c r="BQ142"/>
      <c r="BR142"/>
      <c r="BS142"/>
    </row>
    <row r="143" spans="2:71" s="33" customFormat="1" ht="15" customHeight="1" thickTop="1" thickBot="1">
      <c r="B143" s="182">
        <f t="shared" ca="1" si="18"/>
        <v>134</v>
      </c>
      <c r="C143" s="634"/>
      <c r="D143" s="625"/>
      <c r="E143" s="625"/>
      <c r="F143" s="625"/>
      <c r="G143" s="625"/>
      <c r="H143" s="625"/>
      <c r="I143" s="625"/>
      <c r="J143" s="625"/>
      <c r="K143" s="625" t="str">
        <f t="shared" si="19"/>
        <v/>
      </c>
      <c r="L143" s="625"/>
      <c r="M143" s="625"/>
      <c r="N143" s="625"/>
      <c r="O143" s="625"/>
      <c r="P143" s="625"/>
      <c r="Q143" s="633" t="str">
        <f t="shared" si="20"/>
        <v/>
      </c>
      <c r="R143" s="633"/>
      <c r="S143" s="625"/>
      <c r="T143" s="625"/>
      <c r="U143" s="625"/>
      <c r="V143" s="625"/>
      <c r="W143" s="625"/>
      <c r="X143" s="625"/>
      <c r="Y143" s="625"/>
      <c r="Z143" s="629"/>
      <c r="AA143" s="629"/>
      <c r="AB143" s="629"/>
      <c r="AC143" s="630" t="e">
        <f t="shared" ca="1" si="24"/>
        <v>#NAME?</v>
      </c>
      <c r="AD143" s="631"/>
      <c r="AE143" s="632" t="s">
        <v>657</v>
      </c>
      <c r="AF143" s="632"/>
      <c r="AG143" s="632"/>
      <c r="AH143" s="625"/>
      <c r="AI143" s="625"/>
      <c r="AJ143" s="627" t="str">
        <f t="shared" si="21"/>
        <v/>
      </c>
      <c r="AK143" s="627"/>
      <c r="AL143" s="625"/>
      <c r="AM143" s="625"/>
      <c r="AN143" s="628" t="e">
        <f ca="1">T(INDIRECT(CONCATENATE("SIF_Site", $F$3, "!J120"))&amp;SIF_Site1Users!AL143)</f>
        <v>#NAME?</v>
      </c>
      <c r="AO143" s="628"/>
      <c r="AP143" s="628"/>
      <c r="AQ143" s="625"/>
      <c r="AR143" s="625"/>
      <c r="AS143" s="625"/>
      <c r="AT143" s="625" t="s">
        <v>462</v>
      </c>
      <c r="AU143" s="625"/>
      <c r="AV143" s="625"/>
      <c r="AW143" s="625"/>
      <c r="AX143" s="625" t="s">
        <v>431</v>
      </c>
      <c r="AY143" s="625"/>
      <c r="AZ143" s="625"/>
      <c r="BA143" s="625" t="str">
        <f t="shared" si="22"/>
        <v/>
      </c>
      <c r="BB143" s="625"/>
      <c r="BC143" s="625"/>
      <c r="BD143" s="625" t="str">
        <f t="shared" si="9"/>
        <v>Yes/No</v>
      </c>
      <c r="BE143" s="625"/>
      <c r="BF143" s="625"/>
      <c r="BG143" s="625" t="str">
        <f t="shared" si="10"/>
        <v>Yes/No</v>
      </c>
      <c r="BH143" s="625"/>
      <c r="BI143" s="625"/>
      <c r="BJ143" s="625" t="str">
        <f t="shared" si="23"/>
        <v/>
      </c>
      <c r="BK143" s="625"/>
      <c r="BL143" s="626"/>
      <c r="BM143" s="626" t="s">
        <v>566</v>
      </c>
      <c r="BN143" s="635"/>
      <c r="BO143" s="635"/>
      <c r="BP143"/>
      <c r="BQ143"/>
      <c r="BR143"/>
      <c r="BS143"/>
    </row>
    <row r="144" spans="2:71" s="33" customFormat="1" ht="15" customHeight="1" thickTop="1" thickBot="1">
      <c r="B144" s="182">
        <f t="shared" ca="1" si="18"/>
        <v>135</v>
      </c>
      <c r="C144" s="634"/>
      <c r="D144" s="625"/>
      <c r="E144" s="625"/>
      <c r="F144" s="625"/>
      <c r="G144" s="625"/>
      <c r="H144" s="625"/>
      <c r="I144" s="625"/>
      <c r="J144" s="625"/>
      <c r="K144" s="625" t="str">
        <f t="shared" si="19"/>
        <v/>
      </c>
      <c r="L144" s="625"/>
      <c r="M144" s="625"/>
      <c r="N144" s="625"/>
      <c r="O144" s="625"/>
      <c r="P144" s="625"/>
      <c r="Q144" s="633" t="str">
        <f t="shared" si="20"/>
        <v/>
      </c>
      <c r="R144" s="633"/>
      <c r="S144" s="625"/>
      <c r="T144" s="625"/>
      <c r="U144" s="625"/>
      <c r="V144" s="625"/>
      <c r="W144" s="625"/>
      <c r="X144" s="625"/>
      <c r="Y144" s="625"/>
      <c r="Z144" s="629"/>
      <c r="AA144" s="629"/>
      <c r="AB144" s="629"/>
      <c r="AC144" s="630" t="e">
        <f t="shared" ca="1" si="24"/>
        <v>#NAME?</v>
      </c>
      <c r="AD144" s="631"/>
      <c r="AE144" s="632" t="s">
        <v>657</v>
      </c>
      <c r="AF144" s="632"/>
      <c r="AG144" s="632"/>
      <c r="AH144" s="625"/>
      <c r="AI144" s="625"/>
      <c r="AJ144" s="627" t="str">
        <f t="shared" si="21"/>
        <v/>
      </c>
      <c r="AK144" s="627"/>
      <c r="AL144" s="625"/>
      <c r="AM144" s="625"/>
      <c r="AN144" s="628" t="e">
        <f ca="1">T(INDIRECT(CONCATENATE("SIF_Site", $F$3, "!J120"))&amp;SIF_Site1Users!AL144)</f>
        <v>#NAME?</v>
      </c>
      <c r="AO144" s="628"/>
      <c r="AP144" s="628"/>
      <c r="AQ144" s="625"/>
      <c r="AR144" s="625"/>
      <c r="AS144" s="625"/>
      <c r="AT144" s="625" t="s">
        <v>462</v>
      </c>
      <c r="AU144" s="625"/>
      <c r="AV144" s="625"/>
      <c r="AW144" s="625"/>
      <c r="AX144" s="625" t="s">
        <v>431</v>
      </c>
      <c r="AY144" s="625"/>
      <c r="AZ144" s="625"/>
      <c r="BA144" s="625" t="str">
        <f t="shared" si="22"/>
        <v/>
      </c>
      <c r="BB144" s="625"/>
      <c r="BC144" s="625"/>
      <c r="BD144" s="625" t="str">
        <f t="shared" si="9"/>
        <v>Yes/No</v>
      </c>
      <c r="BE144" s="625"/>
      <c r="BF144" s="625"/>
      <c r="BG144" s="625" t="str">
        <f t="shared" si="10"/>
        <v>Yes/No</v>
      </c>
      <c r="BH144" s="625"/>
      <c r="BI144" s="625"/>
      <c r="BJ144" s="625" t="str">
        <f t="shared" si="23"/>
        <v/>
      </c>
      <c r="BK144" s="625"/>
      <c r="BL144" s="626"/>
      <c r="BM144" s="626" t="s">
        <v>566</v>
      </c>
      <c r="BN144" s="635"/>
      <c r="BO144" s="635"/>
      <c r="BP144"/>
      <c r="BQ144"/>
      <c r="BR144"/>
      <c r="BS144"/>
    </row>
    <row r="145" spans="2:71" s="33" customFormat="1" ht="15" customHeight="1" thickTop="1" thickBot="1">
      <c r="B145" s="182">
        <f t="shared" ca="1" si="18"/>
        <v>136</v>
      </c>
      <c r="C145" s="634"/>
      <c r="D145" s="625"/>
      <c r="E145" s="625"/>
      <c r="F145" s="625"/>
      <c r="G145" s="625"/>
      <c r="H145" s="625"/>
      <c r="I145" s="625"/>
      <c r="J145" s="625"/>
      <c r="K145" s="625" t="str">
        <f t="shared" si="19"/>
        <v/>
      </c>
      <c r="L145" s="625"/>
      <c r="M145" s="625"/>
      <c r="N145" s="625"/>
      <c r="O145" s="625"/>
      <c r="P145" s="625"/>
      <c r="Q145" s="633" t="str">
        <f t="shared" si="20"/>
        <v/>
      </c>
      <c r="R145" s="633"/>
      <c r="S145" s="625"/>
      <c r="T145" s="625"/>
      <c r="U145" s="625"/>
      <c r="V145" s="625"/>
      <c r="W145" s="625"/>
      <c r="X145" s="625"/>
      <c r="Y145" s="625"/>
      <c r="Z145" s="629"/>
      <c r="AA145" s="629"/>
      <c r="AB145" s="629"/>
      <c r="AC145" s="630" t="e">
        <f t="shared" ca="1" si="24"/>
        <v>#NAME?</v>
      </c>
      <c r="AD145" s="631"/>
      <c r="AE145" s="632" t="s">
        <v>657</v>
      </c>
      <c r="AF145" s="632"/>
      <c r="AG145" s="632"/>
      <c r="AH145" s="625"/>
      <c r="AI145" s="625"/>
      <c r="AJ145" s="627" t="str">
        <f t="shared" si="21"/>
        <v/>
      </c>
      <c r="AK145" s="627"/>
      <c r="AL145" s="625"/>
      <c r="AM145" s="625"/>
      <c r="AN145" s="628" t="e">
        <f ca="1">T(INDIRECT(CONCATENATE("SIF_Site", $F$3, "!J120"))&amp;SIF_Site1Users!AL145)</f>
        <v>#NAME?</v>
      </c>
      <c r="AO145" s="628"/>
      <c r="AP145" s="628"/>
      <c r="AQ145" s="625"/>
      <c r="AR145" s="625"/>
      <c r="AS145" s="625"/>
      <c r="AT145" s="625" t="s">
        <v>462</v>
      </c>
      <c r="AU145" s="625"/>
      <c r="AV145" s="625"/>
      <c r="AW145" s="625"/>
      <c r="AX145" s="625" t="s">
        <v>431</v>
      </c>
      <c r="AY145" s="625"/>
      <c r="AZ145" s="625"/>
      <c r="BA145" s="625" t="str">
        <f t="shared" si="22"/>
        <v/>
      </c>
      <c r="BB145" s="625"/>
      <c r="BC145" s="625"/>
      <c r="BD145" s="625" t="str">
        <f t="shared" si="9"/>
        <v>Yes/No</v>
      </c>
      <c r="BE145" s="625"/>
      <c r="BF145" s="625"/>
      <c r="BG145" s="625" t="str">
        <f t="shared" si="10"/>
        <v>Yes/No</v>
      </c>
      <c r="BH145" s="625"/>
      <c r="BI145" s="625"/>
      <c r="BJ145" s="625" t="str">
        <f t="shared" si="23"/>
        <v/>
      </c>
      <c r="BK145" s="625"/>
      <c r="BL145" s="626"/>
      <c r="BM145" s="626" t="s">
        <v>566</v>
      </c>
      <c r="BN145" s="635"/>
      <c r="BO145" s="635"/>
      <c r="BP145"/>
      <c r="BQ145"/>
      <c r="BR145"/>
      <c r="BS145"/>
    </row>
    <row r="146" spans="2:71" s="33" customFormat="1" ht="15" customHeight="1" thickTop="1" thickBot="1">
      <c r="B146" s="182">
        <f t="shared" ca="1" si="18"/>
        <v>137</v>
      </c>
      <c r="C146" s="634"/>
      <c r="D146" s="625"/>
      <c r="E146" s="625"/>
      <c r="F146" s="625"/>
      <c r="G146" s="625"/>
      <c r="H146" s="625"/>
      <c r="I146" s="625"/>
      <c r="J146" s="625"/>
      <c r="K146" s="625" t="str">
        <f t="shared" si="19"/>
        <v/>
      </c>
      <c r="L146" s="625"/>
      <c r="M146" s="625"/>
      <c r="N146" s="625"/>
      <c r="O146" s="625"/>
      <c r="P146" s="625"/>
      <c r="Q146" s="633" t="str">
        <f t="shared" si="20"/>
        <v/>
      </c>
      <c r="R146" s="633"/>
      <c r="S146" s="625"/>
      <c r="T146" s="625"/>
      <c r="U146" s="625"/>
      <c r="V146" s="625"/>
      <c r="W146" s="625"/>
      <c r="X146" s="625"/>
      <c r="Y146" s="625"/>
      <c r="Z146" s="629"/>
      <c r="AA146" s="629"/>
      <c r="AB146" s="629"/>
      <c r="AC146" s="630" t="e">
        <f t="shared" ca="1" si="24"/>
        <v>#NAME?</v>
      </c>
      <c r="AD146" s="631"/>
      <c r="AE146" s="632" t="s">
        <v>657</v>
      </c>
      <c r="AF146" s="632"/>
      <c r="AG146" s="632"/>
      <c r="AH146" s="625"/>
      <c r="AI146" s="625"/>
      <c r="AJ146" s="627" t="str">
        <f t="shared" si="21"/>
        <v/>
      </c>
      <c r="AK146" s="627"/>
      <c r="AL146" s="625"/>
      <c r="AM146" s="625"/>
      <c r="AN146" s="628" t="e">
        <f ca="1">T(INDIRECT(CONCATENATE("SIF_Site", $F$3, "!J120"))&amp;SIF_Site1Users!AL146)</f>
        <v>#NAME?</v>
      </c>
      <c r="AO146" s="628"/>
      <c r="AP146" s="628"/>
      <c r="AQ146" s="625"/>
      <c r="AR146" s="625"/>
      <c r="AS146" s="625"/>
      <c r="AT146" s="625" t="s">
        <v>462</v>
      </c>
      <c r="AU146" s="625"/>
      <c r="AV146" s="625"/>
      <c r="AW146" s="625"/>
      <c r="AX146" s="625" t="s">
        <v>431</v>
      </c>
      <c r="AY146" s="625"/>
      <c r="AZ146" s="625"/>
      <c r="BA146" s="625" t="str">
        <f t="shared" si="22"/>
        <v/>
      </c>
      <c r="BB146" s="625"/>
      <c r="BC146" s="625"/>
      <c r="BD146" s="625" t="str">
        <f t="shared" si="9"/>
        <v>Yes/No</v>
      </c>
      <c r="BE146" s="625"/>
      <c r="BF146" s="625"/>
      <c r="BG146" s="625" t="str">
        <f t="shared" si="10"/>
        <v>Yes/No</v>
      </c>
      <c r="BH146" s="625"/>
      <c r="BI146" s="625"/>
      <c r="BJ146" s="625" t="str">
        <f t="shared" si="23"/>
        <v/>
      </c>
      <c r="BK146" s="625"/>
      <c r="BL146" s="626"/>
      <c r="BM146" s="626" t="s">
        <v>566</v>
      </c>
      <c r="BN146" s="635"/>
      <c r="BO146" s="635"/>
      <c r="BP146"/>
      <c r="BQ146"/>
      <c r="BR146"/>
      <c r="BS146"/>
    </row>
    <row r="147" spans="2:71" s="33" customFormat="1" ht="15" customHeight="1" thickTop="1" thickBot="1">
      <c r="B147" s="182">
        <f t="shared" ca="1" si="18"/>
        <v>138</v>
      </c>
      <c r="C147" s="634"/>
      <c r="D147" s="625"/>
      <c r="E147" s="625"/>
      <c r="F147" s="625"/>
      <c r="G147" s="625"/>
      <c r="H147" s="625"/>
      <c r="I147" s="625"/>
      <c r="J147" s="625"/>
      <c r="K147" s="625" t="str">
        <f t="shared" si="19"/>
        <v/>
      </c>
      <c r="L147" s="625"/>
      <c r="M147" s="625"/>
      <c r="N147" s="625"/>
      <c r="O147" s="625"/>
      <c r="P147" s="625"/>
      <c r="Q147" s="633" t="str">
        <f t="shared" si="20"/>
        <v/>
      </c>
      <c r="R147" s="633"/>
      <c r="S147" s="625"/>
      <c r="T147" s="625"/>
      <c r="U147" s="625"/>
      <c r="V147" s="625"/>
      <c r="W147" s="625"/>
      <c r="X147" s="625"/>
      <c r="Y147" s="625"/>
      <c r="Z147" s="629"/>
      <c r="AA147" s="629"/>
      <c r="AB147" s="629"/>
      <c r="AC147" s="630" t="e">
        <f t="shared" ca="1" si="24"/>
        <v>#NAME?</v>
      </c>
      <c r="AD147" s="631"/>
      <c r="AE147" s="632" t="s">
        <v>657</v>
      </c>
      <c r="AF147" s="632"/>
      <c r="AG147" s="632"/>
      <c r="AH147" s="625"/>
      <c r="AI147" s="625"/>
      <c r="AJ147" s="627" t="str">
        <f t="shared" si="21"/>
        <v/>
      </c>
      <c r="AK147" s="627"/>
      <c r="AL147" s="625"/>
      <c r="AM147" s="625"/>
      <c r="AN147" s="628" t="e">
        <f ca="1">T(INDIRECT(CONCATENATE("SIF_Site", $F$3, "!J120"))&amp;SIF_Site1Users!AL147)</f>
        <v>#NAME?</v>
      </c>
      <c r="AO147" s="628"/>
      <c r="AP147" s="628"/>
      <c r="AQ147" s="625"/>
      <c r="AR147" s="625"/>
      <c r="AS147" s="625"/>
      <c r="AT147" s="625" t="s">
        <v>462</v>
      </c>
      <c r="AU147" s="625"/>
      <c r="AV147" s="625"/>
      <c r="AW147" s="625"/>
      <c r="AX147" s="625" t="s">
        <v>431</v>
      </c>
      <c r="AY147" s="625"/>
      <c r="AZ147" s="625"/>
      <c r="BA147" s="625" t="str">
        <f t="shared" si="22"/>
        <v/>
      </c>
      <c r="BB147" s="625"/>
      <c r="BC147" s="625"/>
      <c r="BD147" s="625" t="str">
        <f t="shared" si="9"/>
        <v>Yes/No</v>
      </c>
      <c r="BE147" s="625"/>
      <c r="BF147" s="625"/>
      <c r="BG147" s="625" t="str">
        <f t="shared" si="10"/>
        <v>Yes/No</v>
      </c>
      <c r="BH147" s="625"/>
      <c r="BI147" s="625"/>
      <c r="BJ147" s="625" t="str">
        <f t="shared" si="23"/>
        <v/>
      </c>
      <c r="BK147" s="625"/>
      <c r="BL147" s="626"/>
      <c r="BM147" s="626" t="s">
        <v>566</v>
      </c>
      <c r="BN147" s="635"/>
      <c r="BO147" s="635"/>
      <c r="BP147"/>
      <c r="BQ147"/>
      <c r="BR147"/>
      <c r="BS147"/>
    </row>
    <row r="148" spans="2:71" s="33" customFormat="1" ht="15" customHeight="1" thickTop="1" thickBot="1">
      <c r="B148" s="182">
        <f t="shared" ca="1" si="18"/>
        <v>139</v>
      </c>
      <c r="C148" s="634"/>
      <c r="D148" s="625"/>
      <c r="E148" s="625"/>
      <c r="F148" s="625"/>
      <c r="G148" s="625"/>
      <c r="H148" s="625"/>
      <c r="I148" s="625"/>
      <c r="J148" s="625"/>
      <c r="K148" s="625" t="str">
        <f t="shared" si="19"/>
        <v/>
      </c>
      <c r="L148" s="625"/>
      <c r="M148" s="625"/>
      <c r="N148" s="625"/>
      <c r="O148" s="625"/>
      <c r="P148" s="625"/>
      <c r="Q148" s="633" t="str">
        <f t="shared" si="20"/>
        <v/>
      </c>
      <c r="R148" s="633"/>
      <c r="S148" s="625"/>
      <c r="T148" s="625"/>
      <c r="U148" s="625"/>
      <c r="V148" s="625"/>
      <c r="W148" s="625"/>
      <c r="X148" s="625"/>
      <c r="Y148" s="625"/>
      <c r="Z148" s="629"/>
      <c r="AA148" s="629"/>
      <c r="AB148" s="629"/>
      <c r="AC148" s="630" t="e">
        <f t="shared" ca="1" si="24"/>
        <v>#NAME?</v>
      </c>
      <c r="AD148" s="631"/>
      <c r="AE148" s="632" t="s">
        <v>657</v>
      </c>
      <c r="AF148" s="632"/>
      <c r="AG148" s="632"/>
      <c r="AH148" s="625"/>
      <c r="AI148" s="625"/>
      <c r="AJ148" s="627" t="str">
        <f t="shared" si="21"/>
        <v/>
      </c>
      <c r="AK148" s="627"/>
      <c r="AL148" s="625"/>
      <c r="AM148" s="625"/>
      <c r="AN148" s="628" t="e">
        <f ca="1">T(INDIRECT(CONCATENATE("SIF_Site", $F$3, "!J120"))&amp;SIF_Site1Users!AL148)</f>
        <v>#NAME?</v>
      </c>
      <c r="AO148" s="628"/>
      <c r="AP148" s="628"/>
      <c r="AQ148" s="625"/>
      <c r="AR148" s="625"/>
      <c r="AS148" s="625"/>
      <c r="AT148" s="625" t="s">
        <v>462</v>
      </c>
      <c r="AU148" s="625"/>
      <c r="AV148" s="625"/>
      <c r="AW148" s="625"/>
      <c r="AX148" s="625" t="s">
        <v>431</v>
      </c>
      <c r="AY148" s="625"/>
      <c r="AZ148" s="625"/>
      <c r="BA148" s="625" t="str">
        <f t="shared" si="22"/>
        <v/>
      </c>
      <c r="BB148" s="625"/>
      <c r="BC148" s="625"/>
      <c r="BD148" s="625" t="str">
        <f t="shared" si="9"/>
        <v>Yes/No</v>
      </c>
      <c r="BE148" s="625"/>
      <c r="BF148" s="625"/>
      <c r="BG148" s="625" t="str">
        <f t="shared" si="10"/>
        <v>Yes/No</v>
      </c>
      <c r="BH148" s="625"/>
      <c r="BI148" s="625"/>
      <c r="BJ148" s="625" t="str">
        <f t="shared" si="23"/>
        <v/>
      </c>
      <c r="BK148" s="625"/>
      <c r="BL148" s="626"/>
      <c r="BM148" s="626" t="s">
        <v>566</v>
      </c>
      <c r="BN148" s="635"/>
      <c r="BO148" s="635"/>
      <c r="BP148"/>
      <c r="BQ148"/>
      <c r="BR148"/>
      <c r="BS148"/>
    </row>
    <row r="149" spans="2:71" s="33" customFormat="1" ht="15" customHeight="1" thickTop="1" thickBot="1">
      <c r="B149" s="182">
        <f t="shared" ca="1" si="18"/>
        <v>140</v>
      </c>
      <c r="C149" s="634"/>
      <c r="D149" s="625"/>
      <c r="E149" s="625"/>
      <c r="F149" s="625"/>
      <c r="G149" s="625"/>
      <c r="H149" s="625"/>
      <c r="I149" s="625"/>
      <c r="J149" s="625"/>
      <c r="K149" s="625" t="str">
        <f t="shared" si="19"/>
        <v/>
      </c>
      <c r="L149" s="625"/>
      <c r="M149" s="625"/>
      <c r="N149" s="625"/>
      <c r="O149" s="625"/>
      <c r="P149" s="625"/>
      <c r="Q149" s="633" t="str">
        <f t="shared" si="20"/>
        <v/>
      </c>
      <c r="R149" s="633"/>
      <c r="S149" s="625"/>
      <c r="T149" s="625"/>
      <c r="U149" s="625"/>
      <c r="V149" s="625"/>
      <c r="W149" s="625"/>
      <c r="X149" s="625"/>
      <c r="Y149" s="625"/>
      <c r="Z149" s="629"/>
      <c r="AA149" s="629"/>
      <c r="AB149" s="629"/>
      <c r="AC149" s="630" t="e">
        <f t="shared" ca="1" si="24"/>
        <v>#NAME?</v>
      </c>
      <c r="AD149" s="631"/>
      <c r="AE149" s="632" t="s">
        <v>657</v>
      </c>
      <c r="AF149" s="632"/>
      <c r="AG149" s="632"/>
      <c r="AH149" s="625"/>
      <c r="AI149" s="625"/>
      <c r="AJ149" s="627" t="str">
        <f t="shared" si="21"/>
        <v/>
      </c>
      <c r="AK149" s="627"/>
      <c r="AL149" s="625"/>
      <c r="AM149" s="625"/>
      <c r="AN149" s="628" t="e">
        <f ca="1">T(INDIRECT(CONCATENATE("SIF_Site", $F$3, "!J120"))&amp;SIF_Site1Users!AL149)</f>
        <v>#NAME?</v>
      </c>
      <c r="AO149" s="628"/>
      <c r="AP149" s="628"/>
      <c r="AQ149" s="625"/>
      <c r="AR149" s="625"/>
      <c r="AS149" s="625"/>
      <c r="AT149" s="625" t="s">
        <v>462</v>
      </c>
      <c r="AU149" s="625"/>
      <c r="AV149" s="625"/>
      <c r="AW149" s="625"/>
      <c r="AX149" s="625" t="s">
        <v>431</v>
      </c>
      <c r="AY149" s="625"/>
      <c r="AZ149" s="625"/>
      <c r="BA149" s="625" t="str">
        <f t="shared" si="22"/>
        <v/>
      </c>
      <c r="BB149" s="625"/>
      <c r="BC149" s="625"/>
      <c r="BD149" s="625" t="str">
        <f t="shared" si="9"/>
        <v>Yes/No</v>
      </c>
      <c r="BE149" s="625"/>
      <c r="BF149" s="625"/>
      <c r="BG149" s="625" t="str">
        <f t="shared" si="10"/>
        <v>Yes/No</v>
      </c>
      <c r="BH149" s="625"/>
      <c r="BI149" s="625"/>
      <c r="BJ149" s="625" t="str">
        <f t="shared" si="23"/>
        <v/>
      </c>
      <c r="BK149" s="625"/>
      <c r="BL149" s="626"/>
      <c r="BM149" s="626" t="s">
        <v>566</v>
      </c>
      <c r="BN149" s="635"/>
      <c r="BO149" s="635"/>
      <c r="BP149"/>
      <c r="BQ149"/>
      <c r="BR149"/>
      <c r="BS149"/>
    </row>
    <row r="150" spans="2:71" s="33" customFormat="1" ht="15" customHeight="1" thickTop="1" thickBot="1">
      <c r="B150" s="182">
        <f t="shared" ca="1" si="18"/>
        <v>141</v>
      </c>
      <c r="C150" s="634"/>
      <c r="D150" s="625"/>
      <c r="E150" s="625"/>
      <c r="F150" s="625"/>
      <c r="G150" s="625"/>
      <c r="H150" s="625"/>
      <c r="I150" s="625"/>
      <c r="J150" s="625"/>
      <c r="K150" s="625" t="str">
        <f t="shared" si="19"/>
        <v/>
      </c>
      <c r="L150" s="625"/>
      <c r="M150" s="625"/>
      <c r="N150" s="625"/>
      <c r="O150" s="625"/>
      <c r="P150" s="625"/>
      <c r="Q150" s="633" t="str">
        <f t="shared" si="20"/>
        <v/>
      </c>
      <c r="R150" s="633"/>
      <c r="S150" s="625"/>
      <c r="T150" s="625"/>
      <c r="U150" s="625"/>
      <c r="V150" s="625"/>
      <c r="W150" s="625"/>
      <c r="X150" s="625"/>
      <c r="Y150" s="625"/>
      <c r="Z150" s="629"/>
      <c r="AA150" s="629"/>
      <c r="AB150" s="629"/>
      <c r="AC150" s="630" t="e">
        <f t="shared" ca="1" si="24"/>
        <v>#NAME?</v>
      </c>
      <c r="AD150" s="631"/>
      <c r="AE150" s="632" t="s">
        <v>657</v>
      </c>
      <c r="AF150" s="632"/>
      <c r="AG150" s="632"/>
      <c r="AH150" s="625"/>
      <c r="AI150" s="625"/>
      <c r="AJ150" s="627" t="str">
        <f t="shared" si="21"/>
        <v/>
      </c>
      <c r="AK150" s="627"/>
      <c r="AL150" s="625"/>
      <c r="AM150" s="625"/>
      <c r="AN150" s="628" t="e">
        <f ca="1">T(INDIRECT(CONCATENATE("SIF_Site", $F$3, "!J120"))&amp;SIF_Site1Users!AL150)</f>
        <v>#NAME?</v>
      </c>
      <c r="AO150" s="628"/>
      <c r="AP150" s="628"/>
      <c r="AQ150" s="625"/>
      <c r="AR150" s="625"/>
      <c r="AS150" s="625"/>
      <c r="AT150" s="625" t="s">
        <v>462</v>
      </c>
      <c r="AU150" s="625"/>
      <c r="AV150" s="625"/>
      <c r="AW150" s="625"/>
      <c r="AX150" s="625" t="s">
        <v>431</v>
      </c>
      <c r="AY150" s="625"/>
      <c r="AZ150" s="625"/>
      <c r="BA150" s="625" t="str">
        <f t="shared" si="22"/>
        <v/>
      </c>
      <c r="BB150" s="625"/>
      <c r="BC150" s="625"/>
      <c r="BD150" s="625" t="str">
        <f t="shared" si="9"/>
        <v>Yes/No</v>
      </c>
      <c r="BE150" s="625"/>
      <c r="BF150" s="625"/>
      <c r="BG150" s="625" t="str">
        <f t="shared" si="10"/>
        <v>Yes/No</v>
      </c>
      <c r="BH150" s="625"/>
      <c r="BI150" s="625"/>
      <c r="BJ150" s="625" t="str">
        <f t="shared" si="23"/>
        <v/>
      </c>
      <c r="BK150" s="625"/>
      <c r="BL150" s="626"/>
      <c r="BM150" s="626" t="s">
        <v>566</v>
      </c>
      <c r="BN150" s="635"/>
      <c r="BO150" s="635"/>
      <c r="BP150"/>
      <c r="BQ150"/>
      <c r="BR150"/>
      <c r="BS150"/>
    </row>
    <row r="151" spans="2:71" s="33" customFormat="1" ht="15" customHeight="1" thickTop="1" thickBot="1">
      <c r="B151" s="182">
        <f t="shared" ca="1" si="18"/>
        <v>142</v>
      </c>
      <c r="C151" s="634"/>
      <c r="D151" s="625"/>
      <c r="E151" s="625"/>
      <c r="F151" s="625"/>
      <c r="G151" s="625"/>
      <c r="H151" s="625"/>
      <c r="I151" s="625"/>
      <c r="J151" s="625"/>
      <c r="K151" s="625" t="str">
        <f t="shared" si="19"/>
        <v/>
      </c>
      <c r="L151" s="625"/>
      <c r="M151" s="625"/>
      <c r="N151" s="625"/>
      <c r="O151" s="625"/>
      <c r="P151" s="625"/>
      <c r="Q151" s="633" t="str">
        <f t="shared" si="20"/>
        <v/>
      </c>
      <c r="R151" s="633"/>
      <c r="S151" s="625"/>
      <c r="T151" s="625"/>
      <c r="U151" s="625"/>
      <c r="V151" s="625"/>
      <c r="W151" s="625"/>
      <c r="X151" s="625"/>
      <c r="Y151" s="625"/>
      <c r="Z151" s="629"/>
      <c r="AA151" s="629"/>
      <c r="AB151" s="629"/>
      <c r="AC151" s="630" t="e">
        <f t="shared" ca="1" si="24"/>
        <v>#NAME?</v>
      </c>
      <c r="AD151" s="631"/>
      <c r="AE151" s="632" t="s">
        <v>657</v>
      </c>
      <c r="AF151" s="632"/>
      <c r="AG151" s="632"/>
      <c r="AH151" s="625"/>
      <c r="AI151" s="625"/>
      <c r="AJ151" s="627" t="str">
        <f t="shared" si="21"/>
        <v/>
      </c>
      <c r="AK151" s="627"/>
      <c r="AL151" s="625"/>
      <c r="AM151" s="625"/>
      <c r="AN151" s="628" t="e">
        <f ca="1">T(INDIRECT(CONCATENATE("SIF_Site", $F$3, "!J120"))&amp;SIF_Site1Users!AL151)</f>
        <v>#NAME?</v>
      </c>
      <c r="AO151" s="628"/>
      <c r="AP151" s="628"/>
      <c r="AQ151" s="625"/>
      <c r="AR151" s="625"/>
      <c r="AS151" s="625"/>
      <c r="AT151" s="625" t="s">
        <v>462</v>
      </c>
      <c r="AU151" s="625"/>
      <c r="AV151" s="625"/>
      <c r="AW151" s="625"/>
      <c r="AX151" s="625" t="s">
        <v>431</v>
      </c>
      <c r="AY151" s="625"/>
      <c r="AZ151" s="625"/>
      <c r="BA151" s="625" t="str">
        <f t="shared" si="22"/>
        <v/>
      </c>
      <c r="BB151" s="625"/>
      <c r="BC151" s="625"/>
      <c r="BD151" s="625" t="str">
        <f t="shared" si="9"/>
        <v>Yes/No</v>
      </c>
      <c r="BE151" s="625"/>
      <c r="BF151" s="625"/>
      <c r="BG151" s="625" t="str">
        <f t="shared" si="10"/>
        <v>Yes/No</v>
      </c>
      <c r="BH151" s="625"/>
      <c r="BI151" s="625"/>
      <c r="BJ151" s="625" t="str">
        <f t="shared" si="23"/>
        <v/>
      </c>
      <c r="BK151" s="625"/>
      <c r="BL151" s="626"/>
      <c r="BM151" s="626" t="s">
        <v>566</v>
      </c>
      <c r="BN151" s="635"/>
      <c r="BO151" s="635"/>
      <c r="BP151"/>
      <c r="BQ151"/>
      <c r="BR151"/>
      <c r="BS151"/>
    </row>
    <row r="152" spans="2:71" s="33" customFormat="1" ht="15" customHeight="1" thickTop="1" thickBot="1">
      <c r="B152" s="182">
        <f t="shared" ca="1" si="18"/>
        <v>143</v>
      </c>
      <c r="C152" s="634"/>
      <c r="D152" s="625"/>
      <c r="E152" s="625"/>
      <c r="F152" s="625"/>
      <c r="G152" s="625"/>
      <c r="H152" s="625"/>
      <c r="I152" s="625"/>
      <c r="J152" s="625"/>
      <c r="K152" s="625" t="str">
        <f t="shared" si="19"/>
        <v/>
      </c>
      <c r="L152" s="625"/>
      <c r="M152" s="625"/>
      <c r="N152" s="625"/>
      <c r="O152" s="625"/>
      <c r="P152" s="625"/>
      <c r="Q152" s="633" t="str">
        <f t="shared" si="20"/>
        <v/>
      </c>
      <c r="R152" s="633"/>
      <c r="S152" s="625"/>
      <c r="T152" s="625"/>
      <c r="U152" s="625"/>
      <c r="V152" s="625"/>
      <c r="W152" s="625"/>
      <c r="X152" s="625"/>
      <c r="Y152" s="625"/>
      <c r="Z152" s="629"/>
      <c r="AA152" s="629"/>
      <c r="AB152" s="629"/>
      <c r="AC152" s="630" t="e">
        <f t="shared" ca="1" si="24"/>
        <v>#NAME?</v>
      </c>
      <c r="AD152" s="631"/>
      <c r="AE152" s="632" t="s">
        <v>657</v>
      </c>
      <c r="AF152" s="632"/>
      <c r="AG152" s="632"/>
      <c r="AH152" s="625"/>
      <c r="AI152" s="625"/>
      <c r="AJ152" s="627" t="str">
        <f t="shared" si="21"/>
        <v/>
      </c>
      <c r="AK152" s="627"/>
      <c r="AL152" s="625"/>
      <c r="AM152" s="625"/>
      <c r="AN152" s="628" t="e">
        <f ca="1">T(INDIRECT(CONCATENATE("SIF_Site", $F$3, "!J120"))&amp;SIF_Site1Users!AL152)</f>
        <v>#NAME?</v>
      </c>
      <c r="AO152" s="628"/>
      <c r="AP152" s="628"/>
      <c r="AQ152" s="625"/>
      <c r="AR152" s="625"/>
      <c r="AS152" s="625"/>
      <c r="AT152" s="625" t="s">
        <v>462</v>
      </c>
      <c r="AU152" s="625"/>
      <c r="AV152" s="625"/>
      <c r="AW152" s="625"/>
      <c r="AX152" s="625" t="s">
        <v>431</v>
      </c>
      <c r="AY152" s="625"/>
      <c r="AZ152" s="625"/>
      <c r="BA152" s="625" t="str">
        <f t="shared" si="22"/>
        <v/>
      </c>
      <c r="BB152" s="625"/>
      <c r="BC152" s="625"/>
      <c r="BD152" s="625" t="str">
        <f t="shared" si="9"/>
        <v>Yes/No</v>
      </c>
      <c r="BE152" s="625"/>
      <c r="BF152" s="625"/>
      <c r="BG152" s="625" t="str">
        <f t="shared" si="10"/>
        <v>Yes/No</v>
      </c>
      <c r="BH152" s="625"/>
      <c r="BI152" s="625"/>
      <c r="BJ152" s="625" t="str">
        <f t="shared" si="23"/>
        <v/>
      </c>
      <c r="BK152" s="625"/>
      <c r="BL152" s="626"/>
      <c r="BM152" s="626" t="s">
        <v>566</v>
      </c>
      <c r="BN152" s="635"/>
      <c r="BO152" s="635"/>
      <c r="BP152"/>
      <c r="BQ152"/>
      <c r="BR152"/>
      <c r="BS152"/>
    </row>
    <row r="153" spans="2:71" s="33" customFormat="1" ht="15" customHeight="1" thickTop="1" thickBot="1">
      <c r="B153" s="182">
        <f t="shared" ca="1" si="18"/>
        <v>144</v>
      </c>
      <c r="C153" s="634"/>
      <c r="D153" s="625"/>
      <c r="E153" s="625"/>
      <c r="F153" s="625"/>
      <c r="G153" s="625"/>
      <c r="H153" s="625"/>
      <c r="I153" s="625"/>
      <c r="J153" s="625"/>
      <c r="K153" s="625" t="str">
        <f t="shared" si="19"/>
        <v/>
      </c>
      <c r="L153" s="625"/>
      <c r="M153" s="625"/>
      <c r="N153" s="625"/>
      <c r="O153" s="625"/>
      <c r="P153" s="625"/>
      <c r="Q153" s="633" t="str">
        <f t="shared" si="20"/>
        <v/>
      </c>
      <c r="R153" s="633"/>
      <c r="S153" s="625"/>
      <c r="T153" s="625"/>
      <c r="U153" s="625"/>
      <c r="V153" s="625"/>
      <c r="W153" s="625"/>
      <c r="X153" s="625"/>
      <c r="Y153" s="625"/>
      <c r="Z153" s="629"/>
      <c r="AA153" s="629"/>
      <c r="AB153" s="629"/>
      <c r="AC153" s="630" t="e">
        <f t="shared" ca="1" si="24"/>
        <v>#NAME?</v>
      </c>
      <c r="AD153" s="631"/>
      <c r="AE153" s="632" t="s">
        <v>657</v>
      </c>
      <c r="AF153" s="632"/>
      <c r="AG153" s="632"/>
      <c r="AH153" s="625"/>
      <c r="AI153" s="625"/>
      <c r="AJ153" s="627" t="str">
        <f t="shared" si="21"/>
        <v/>
      </c>
      <c r="AK153" s="627"/>
      <c r="AL153" s="625"/>
      <c r="AM153" s="625"/>
      <c r="AN153" s="628" t="e">
        <f ca="1">T(INDIRECT(CONCATENATE("SIF_Site", $F$3, "!J120"))&amp;SIF_Site1Users!AL153)</f>
        <v>#NAME?</v>
      </c>
      <c r="AO153" s="628"/>
      <c r="AP153" s="628"/>
      <c r="AQ153" s="625"/>
      <c r="AR153" s="625"/>
      <c r="AS153" s="625"/>
      <c r="AT153" s="625" t="s">
        <v>462</v>
      </c>
      <c r="AU153" s="625"/>
      <c r="AV153" s="625"/>
      <c r="AW153" s="625"/>
      <c r="AX153" s="625" t="s">
        <v>431</v>
      </c>
      <c r="AY153" s="625"/>
      <c r="AZ153" s="625"/>
      <c r="BA153" s="625" t="str">
        <f t="shared" si="22"/>
        <v/>
      </c>
      <c r="BB153" s="625"/>
      <c r="BC153" s="625"/>
      <c r="BD153" s="625" t="str">
        <f t="shared" si="9"/>
        <v>Yes/No</v>
      </c>
      <c r="BE153" s="625"/>
      <c r="BF153" s="625"/>
      <c r="BG153" s="625" t="str">
        <f t="shared" si="10"/>
        <v>Yes/No</v>
      </c>
      <c r="BH153" s="625"/>
      <c r="BI153" s="625"/>
      <c r="BJ153" s="625" t="str">
        <f t="shared" si="23"/>
        <v/>
      </c>
      <c r="BK153" s="625"/>
      <c r="BL153" s="626"/>
      <c r="BM153" s="626" t="s">
        <v>566</v>
      </c>
      <c r="BN153" s="635"/>
      <c r="BO153" s="635"/>
      <c r="BP153"/>
      <c r="BQ153"/>
      <c r="BR153"/>
      <c r="BS153"/>
    </row>
    <row r="154" spans="2:71" s="33" customFormat="1" ht="15" customHeight="1" thickTop="1" thickBot="1">
      <c r="B154" s="182">
        <f t="shared" ca="1" si="18"/>
        <v>145</v>
      </c>
      <c r="C154" s="634"/>
      <c r="D154" s="625"/>
      <c r="E154" s="625"/>
      <c r="F154" s="625"/>
      <c r="G154" s="625"/>
      <c r="H154" s="625"/>
      <c r="I154" s="625"/>
      <c r="J154" s="625"/>
      <c r="K154" s="625" t="str">
        <f t="shared" si="19"/>
        <v/>
      </c>
      <c r="L154" s="625"/>
      <c r="M154" s="625"/>
      <c r="N154" s="625"/>
      <c r="O154" s="625"/>
      <c r="P154" s="625"/>
      <c r="Q154" s="633" t="str">
        <f t="shared" si="20"/>
        <v/>
      </c>
      <c r="R154" s="633"/>
      <c r="S154" s="625"/>
      <c r="T154" s="625"/>
      <c r="U154" s="625"/>
      <c r="V154" s="625"/>
      <c r="W154" s="625"/>
      <c r="X154" s="625"/>
      <c r="Y154" s="625"/>
      <c r="Z154" s="629"/>
      <c r="AA154" s="629"/>
      <c r="AB154" s="629"/>
      <c r="AC154" s="630" t="e">
        <f t="shared" ca="1" si="24"/>
        <v>#NAME?</v>
      </c>
      <c r="AD154" s="631"/>
      <c r="AE154" s="632" t="s">
        <v>657</v>
      </c>
      <c r="AF154" s="632"/>
      <c r="AG154" s="632"/>
      <c r="AH154" s="625"/>
      <c r="AI154" s="625"/>
      <c r="AJ154" s="627" t="str">
        <f t="shared" si="21"/>
        <v/>
      </c>
      <c r="AK154" s="627"/>
      <c r="AL154" s="625"/>
      <c r="AM154" s="625"/>
      <c r="AN154" s="628" t="e">
        <f ca="1">T(INDIRECT(CONCATENATE("SIF_Site", $F$3, "!J120"))&amp;SIF_Site1Users!AL154)</f>
        <v>#NAME?</v>
      </c>
      <c r="AO154" s="628"/>
      <c r="AP154" s="628"/>
      <c r="AQ154" s="625"/>
      <c r="AR154" s="625"/>
      <c r="AS154" s="625"/>
      <c r="AT154" s="625" t="s">
        <v>462</v>
      </c>
      <c r="AU154" s="625"/>
      <c r="AV154" s="625"/>
      <c r="AW154" s="625"/>
      <c r="AX154" s="625" t="s">
        <v>431</v>
      </c>
      <c r="AY154" s="625"/>
      <c r="AZ154" s="625"/>
      <c r="BA154" s="625" t="str">
        <f t="shared" si="22"/>
        <v/>
      </c>
      <c r="BB154" s="625"/>
      <c r="BC154" s="625"/>
      <c r="BD154" s="625" t="str">
        <f t="shared" si="9"/>
        <v>Yes/No</v>
      </c>
      <c r="BE154" s="625"/>
      <c r="BF154" s="625"/>
      <c r="BG154" s="625" t="str">
        <f t="shared" si="10"/>
        <v>Yes/No</v>
      </c>
      <c r="BH154" s="625"/>
      <c r="BI154" s="625"/>
      <c r="BJ154" s="625" t="str">
        <f t="shared" si="23"/>
        <v/>
      </c>
      <c r="BK154" s="625"/>
      <c r="BL154" s="626"/>
      <c r="BM154" s="626" t="s">
        <v>566</v>
      </c>
      <c r="BN154" s="635"/>
      <c r="BO154" s="635"/>
      <c r="BP154"/>
      <c r="BQ154"/>
      <c r="BR154"/>
      <c r="BS154"/>
    </row>
    <row r="155" spans="2:71" s="33" customFormat="1" ht="15" customHeight="1" thickTop="1" thickBot="1">
      <c r="B155" s="182">
        <f t="shared" ca="1" si="18"/>
        <v>146</v>
      </c>
      <c r="C155" s="634"/>
      <c r="D155" s="625"/>
      <c r="E155" s="625"/>
      <c r="F155" s="625"/>
      <c r="G155" s="625"/>
      <c r="H155" s="625"/>
      <c r="I155" s="625"/>
      <c r="J155" s="625"/>
      <c r="K155" s="625" t="str">
        <f t="shared" si="19"/>
        <v/>
      </c>
      <c r="L155" s="625"/>
      <c r="M155" s="625"/>
      <c r="N155" s="625"/>
      <c r="O155" s="625"/>
      <c r="P155" s="625"/>
      <c r="Q155" s="633" t="str">
        <f t="shared" si="20"/>
        <v/>
      </c>
      <c r="R155" s="633"/>
      <c r="S155" s="625"/>
      <c r="T155" s="625"/>
      <c r="U155" s="625"/>
      <c r="V155" s="625"/>
      <c r="W155" s="625"/>
      <c r="X155" s="625"/>
      <c r="Y155" s="625"/>
      <c r="Z155" s="629"/>
      <c r="AA155" s="629"/>
      <c r="AB155" s="629"/>
      <c r="AC155" s="630" t="e">
        <f t="shared" ca="1" si="24"/>
        <v>#NAME?</v>
      </c>
      <c r="AD155" s="631"/>
      <c r="AE155" s="632" t="s">
        <v>657</v>
      </c>
      <c r="AF155" s="632"/>
      <c r="AG155" s="632"/>
      <c r="AH155" s="625"/>
      <c r="AI155" s="625"/>
      <c r="AJ155" s="627" t="str">
        <f t="shared" si="21"/>
        <v/>
      </c>
      <c r="AK155" s="627"/>
      <c r="AL155" s="625"/>
      <c r="AM155" s="625"/>
      <c r="AN155" s="628" t="e">
        <f ca="1">T(INDIRECT(CONCATENATE("SIF_Site", $F$3, "!J120"))&amp;SIF_Site1Users!AL155)</f>
        <v>#NAME?</v>
      </c>
      <c r="AO155" s="628"/>
      <c r="AP155" s="628"/>
      <c r="AQ155" s="625"/>
      <c r="AR155" s="625"/>
      <c r="AS155" s="625"/>
      <c r="AT155" s="625" t="s">
        <v>462</v>
      </c>
      <c r="AU155" s="625"/>
      <c r="AV155" s="625"/>
      <c r="AW155" s="625"/>
      <c r="AX155" s="625" t="s">
        <v>431</v>
      </c>
      <c r="AY155" s="625"/>
      <c r="AZ155" s="625"/>
      <c r="BA155" s="625" t="str">
        <f t="shared" si="22"/>
        <v/>
      </c>
      <c r="BB155" s="625"/>
      <c r="BC155" s="625"/>
      <c r="BD155" s="625" t="str">
        <f t="shared" si="9"/>
        <v>Yes/No</v>
      </c>
      <c r="BE155" s="625"/>
      <c r="BF155" s="625"/>
      <c r="BG155" s="625" t="str">
        <f t="shared" si="10"/>
        <v>Yes/No</v>
      </c>
      <c r="BH155" s="625"/>
      <c r="BI155" s="625"/>
      <c r="BJ155" s="625" t="str">
        <f t="shared" si="23"/>
        <v/>
      </c>
      <c r="BK155" s="625"/>
      <c r="BL155" s="626"/>
      <c r="BM155" s="626" t="s">
        <v>566</v>
      </c>
      <c r="BN155" s="635"/>
      <c r="BO155" s="635"/>
      <c r="BP155"/>
      <c r="BQ155"/>
      <c r="BR155"/>
      <c r="BS155"/>
    </row>
    <row r="156" spans="2:71" s="33" customFormat="1" ht="15" customHeight="1" thickTop="1" thickBot="1">
      <c r="B156" s="182">
        <f t="shared" ca="1" si="18"/>
        <v>147</v>
      </c>
      <c r="C156" s="634"/>
      <c r="D156" s="625"/>
      <c r="E156" s="625"/>
      <c r="F156" s="625"/>
      <c r="G156" s="625"/>
      <c r="H156" s="625"/>
      <c r="I156" s="625"/>
      <c r="J156" s="625"/>
      <c r="K156" s="625" t="str">
        <f t="shared" si="19"/>
        <v/>
      </c>
      <c r="L156" s="625"/>
      <c r="M156" s="625"/>
      <c r="N156" s="625"/>
      <c r="O156" s="625"/>
      <c r="P156" s="625"/>
      <c r="Q156" s="633" t="str">
        <f t="shared" si="20"/>
        <v/>
      </c>
      <c r="R156" s="633"/>
      <c r="S156" s="625"/>
      <c r="T156" s="625"/>
      <c r="U156" s="625"/>
      <c r="V156" s="625"/>
      <c r="W156" s="625"/>
      <c r="X156" s="625"/>
      <c r="Y156" s="625"/>
      <c r="Z156" s="629"/>
      <c r="AA156" s="629"/>
      <c r="AB156" s="629"/>
      <c r="AC156" s="630" t="e">
        <f t="shared" ca="1" si="24"/>
        <v>#NAME?</v>
      </c>
      <c r="AD156" s="631"/>
      <c r="AE156" s="632" t="s">
        <v>657</v>
      </c>
      <c r="AF156" s="632"/>
      <c r="AG156" s="632"/>
      <c r="AH156" s="625"/>
      <c r="AI156" s="625"/>
      <c r="AJ156" s="627" t="str">
        <f t="shared" si="21"/>
        <v/>
      </c>
      <c r="AK156" s="627"/>
      <c r="AL156" s="625"/>
      <c r="AM156" s="625"/>
      <c r="AN156" s="628" t="e">
        <f ca="1">T(INDIRECT(CONCATENATE("SIF_Site", $F$3, "!J120"))&amp;SIF_Site1Users!AL156)</f>
        <v>#NAME?</v>
      </c>
      <c r="AO156" s="628"/>
      <c r="AP156" s="628"/>
      <c r="AQ156" s="625"/>
      <c r="AR156" s="625"/>
      <c r="AS156" s="625"/>
      <c r="AT156" s="625" t="s">
        <v>462</v>
      </c>
      <c r="AU156" s="625"/>
      <c r="AV156" s="625"/>
      <c r="AW156" s="625"/>
      <c r="AX156" s="625" t="s">
        <v>431</v>
      </c>
      <c r="AY156" s="625"/>
      <c r="AZ156" s="625"/>
      <c r="BA156" s="625" t="str">
        <f t="shared" si="22"/>
        <v/>
      </c>
      <c r="BB156" s="625"/>
      <c r="BC156" s="625"/>
      <c r="BD156" s="625" t="str">
        <f t="shared" si="9"/>
        <v>Yes/No</v>
      </c>
      <c r="BE156" s="625"/>
      <c r="BF156" s="625"/>
      <c r="BG156" s="625" t="str">
        <f t="shared" si="10"/>
        <v>Yes/No</v>
      </c>
      <c r="BH156" s="625"/>
      <c r="BI156" s="625"/>
      <c r="BJ156" s="625" t="str">
        <f t="shared" si="23"/>
        <v/>
      </c>
      <c r="BK156" s="625"/>
      <c r="BL156" s="626"/>
      <c r="BM156" s="626" t="s">
        <v>566</v>
      </c>
      <c r="BN156" s="635"/>
      <c r="BO156" s="635"/>
      <c r="BP156"/>
      <c r="BQ156"/>
      <c r="BR156"/>
      <c r="BS156"/>
    </row>
    <row r="157" spans="2:71" s="33" customFormat="1" ht="15" customHeight="1" thickTop="1" thickBot="1">
      <c r="B157" s="182">
        <f t="shared" ca="1" si="18"/>
        <v>148</v>
      </c>
      <c r="C157" s="634"/>
      <c r="D157" s="625"/>
      <c r="E157" s="625"/>
      <c r="F157" s="625"/>
      <c r="G157" s="625"/>
      <c r="H157" s="625"/>
      <c r="I157" s="625"/>
      <c r="J157" s="625"/>
      <c r="K157" s="625" t="str">
        <f t="shared" si="19"/>
        <v/>
      </c>
      <c r="L157" s="625"/>
      <c r="M157" s="625"/>
      <c r="N157" s="625"/>
      <c r="O157" s="625"/>
      <c r="P157" s="625"/>
      <c r="Q157" s="633" t="str">
        <f t="shared" si="20"/>
        <v/>
      </c>
      <c r="R157" s="633"/>
      <c r="S157" s="625"/>
      <c r="T157" s="625"/>
      <c r="U157" s="625"/>
      <c r="V157" s="625"/>
      <c r="W157" s="625"/>
      <c r="X157" s="625"/>
      <c r="Y157" s="625"/>
      <c r="Z157" s="629"/>
      <c r="AA157" s="629"/>
      <c r="AB157" s="629"/>
      <c r="AC157" s="630" t="e">
        <f t="shared" ca="1" si="24"/>
        <v>#NAME?</v>
      </c>
      <c r="AD157" s="631"/>
      <c r="AE157" s="632" t="s">
        <v>657</v>
      </c>
      <c r="AF157" s="632"/>
      <c r="AG157" s="632"/>
      <c r="AH157" s="625"/>
      <c r="AI157" s="625"/>
      <c r="AJ157" s="627" t="str">
        <f t="shared" si="21"/>
        <v/>
      </c>
      <c r="AK157" s="627"/>
      <c r="AL157" s="625"/>
      <c r="AM157" s="625"/>
      <c r="AN157" s="628" t="e">
        <f ca="1">T(INDIRECT(CONCATENATE("SIF_Site", $F$3, "!J120"))&amp;SIF_Site1Users!AL157)</f>
        <v>#NAME?</v>
      </c>
      <c r="AO157" s="628"/>
      <c r="AP157" s="628"/>
      <c r="AQ157" s="625"/>
      <c r="AR157" s="625"/>
      <c r="AS157" s="625"/>
      <c r="AT157" s="625" t="s">
        <v>462</v>
      </c>
      <c r="AU157" s="625"/>
      <c r="AV157" s="625"/>
      <c r="AW157" s="625"/>
      <c r="AX157" s="625" t="s">
        <v>431</v>
      </c>
      <c r="AY157" s="625"/>
      <c r="AZ157" s="625"/>
      <c r="BA157" s="625" t="str">
        <f t="shared" si="22"/>
        <v/>
      </c>
      <c r="BB157" s="625"/>
      <c r="BC157" s="625"/>
      <c r="BD157" s="625" t="str">
        <f t="shared" si="9"/>
        <v>Yes/No</v>
      </c>
      <c r="BE157" s="625"/>
      <c r="BF157" s="625"/>
      <c r="BG157" s="625" t="str">
        <f t="shared" si="10"/>
        <v>Yes/No</v>
      </c>
      <c r="BH157" s="625"/>
      <c r="BI157" s="625"/>
      <c r="BJ157" s="625" t="str">
        <f t="shared" si="23"/>
        <v/>
      </c>
      <c r="BK157" s="625"/>
      <c r="BL157" s="626"/>
      <c r="BM157" s="626" t="s">
        <v>566</v>
      </c>
      <c r="BN157" s="635"/>
      <c r="BO157" s="635"/>
      <c r="BP157"/>
      <c r="BQ157"/>
      <c r="BR157"/>
      <c r="BS157"/>
    </row>
    <row r="158" spans="2:71" s="33" customFormat="1" ht="15" customHeight="1" thickTop="1" thickBot="1">
      <c r="B158" s="182">
        <f t="shared" ca="1" si="18"/>
        <v>149</v>
      </c>
      <c r="C158" s="634"/>
      <c r="D158" s="625"/>
      <c r="E158" s="625"/>
      <c r="F158" s="625"/>
      <c r="G158" s="625"/>
      <c r="H158" s="625"/>
      <c r="I158" s="625"/>
      <c r="J158" s="625"/>
      <c r="K158" s="625" t="str">
        <f t="shared" si="19"/>
        <v/>
      </c>
      <c r="L158" s="625"/>
      <c r="M158" s="625"/>
      <c r="N158" s="625"/>
      <c r="O158" s="625"/>
      <c r="P158" s="625"/>
      <c r="Q158" s="633" t="str">
        <f t="shared" si="20"/>
        <v/>
      </c>
      <c r="R158" s="633"/>
      <c r="S158" s="625"/>
      <c r="T158" s="625"/>
      <c r="U158" s="625"/>
      <c r="V158" s="625"/>
      <c r="W158" s="625"/>
      <c r="X158" s="625"/>
      <c r="Y158" s="625"/>
      <c r="Z158" s="629"/>
      <c r="AA158" s="629"/>
      <c r="AB158" s="629"/>
      <c r="AC158" s="630" t="e">
        <f t="shared" ca="1" si="24"/>
        <v>#NAME?</v>
      </c>
      <c r="AD158" s="631"/>
      <c r="AE158" s="632" t="s">
        <v>657</v>
      </c>
      <c r="AF158" s="632"/>
      <c r="AG158" s="632"/>
      <c r="AH158" s="625"/>
      <c r="AI158" s="625"/>
      <c r="AJ158" s="627" t="str">
        <f t="shared" si="21"/>
        <v/>
      </c>
      <c r="AK158" s="627"/>
      <c r="AL158" s="625"/>
      <c r="AM158" s="625"/>
      <c r="AN158" s="628" t="e">
        <f ca="1">T(INDIRECT(CONCATENATE("SIF_Site", $F$3, "!J120"))&amp;SIF_Site1Users!AL158)</f>
        <v>#NAME?</v>
      </c>
      <c r="AO158" s="628"/>
      <c r="AP158" s="628"/>
      <c r="AQ158" s="625"/>
      <c r="AR158" s="625"/>
      <c r="AS158" s="625"/>
      <c r="AT158" s="625" t="s">
        <v>462</v>
      </c>
      <c r="AU158" s="625"/>
      <c r="AV158" s="625"/>
      <c r="AW158" s="625"/>
      <c r="AX158" s="625" t="s">
        <v>431</v>
      </c>
      <c r="AY158" s="625"/>
      <c r="AZ158" s="625"/>
      <c r="BA158" s="625" t="str">
        <f t="shared" si="22"/>
        <v/>
      </c>
      <c r="BB158" s="625"/>
      <c r="BC158" s="625"/>
      <c r="BD158" s="625" t="str">
        <f t="shared" si="9"/>
        <v>Yes/No</v>
      </c>
      <c r="BE158" s="625"/>
      <c r="BF158" s="625"/>
      <c r="BG158" s="625" t="str">
        <f t="shared" si="10"/>
        <v>Yes/No</v>
      </c>
      <c r="BH158" s="625"/>
      <c r="BI158" s="625"/>
      <c r="BJ158" s="625" t="str">
        <f t="shared" si="23"/>
        <v/>
      </c>
      <c r="BK158" s="625"/>
      <c r="BL158" s="626"/>
      <c r="BM158" s="626" t="s">
        <v>566</v>
      </c>
      <c r="BN158" s="635"/>
      <c r="BO158" s="635"/>
      <c r="BP158"/>
      <c r="BQ158"/>
      <c r="BR158"/>
      <c r="BS158"/>
    </row>
    <row r="159" spans="2:71" s="33" customFormat="1" ht="15" customHeight="1" thickTop="1" thickBot="1">
      <c r="B159" s="182">
        <f t="shared" ca="1" si="18"/>
        <v>150</v>
      </c>
      <c r="C159" s="634"/>
      <c r="D159" s="625"/>
      <c r="E159" s="625"/>
      <c r="F159" s="625"/>
      <c r="G159" s="625"/>
      <c r="H159" s="625"/>
      <c r="I159" s="625"/>
      <c r="J159" s="625"/>
      <c r="K159" s="625" t="str">
        <f t="shared" si="19"/>
        <v/>
      </c>
      <c r="L159" s="625"/>
      <c r="M159" s="625"/>
      <c r="N159" s="625"/>
      <c r="O159" s="625"/>
      <c r="P159" s="625"/>
      <c r="Q159" s="633" t="str">
        <f t="shared" si="20"/>
        <v/>
      </c>
      <c r="R159" s="633"/>
      <c r="S159" s="625"/>
      <c r="T159" s="625"/>
      <c r="U159" s="625"/>
      <c r="V159" s="625"/>
      <c r="W159" s="625"/>
      <c r="X159" s="625"/>
      <c r="Y159" s="625"/>
      <c r="Z159" s="629"/>
      <c r="AA159" s="629"/>
      <c r="AB159" s="629"/>
      <c r="AC159" s="630" t="e">
        <f t="shared" ca="1" si="24"/>
        <v>#NAME?</v>
      </c>
      <c r="AD159" s="631"/>
      <c r="AE159" s="632" t="s">
        <v>657</v>
      </c>
      <c r="AF159" s="632"/>
      <c r="AG159" s="632"/>
      <c r="AH159" s="625"/>
      <c r="AI159" s="625"/>
      <c r="AJ159" s="627" t="str">
        <f t="shared" si="21"/>
        <v/>
      </c>
      <c r="AK159" s="627"/>
      <c r="AL159" s="625"/>
      <c r="AM159" s="625"/>
      <c r="AN159" s="628" t="e">
        <f ca="1">T(INDIRECT(CONCATENATE("SIF_Site", $F$3, "!J120"))&amp;SIF_Site1Users!AL159)</f>
        <v>#NAME?</v>
      </c>
      <c r="AO159" s="628"/>
      <c r="AP159" s="628"/>
      <c r="AQ159" s="625"/>
      <c r="AR159" s="625"/>
      <c r="AS159" s="625"/>
      <c r="AT159" s="625" t="s">
        <v>462</v>
      </c>
      <c r="AU159" s="625"/>
      <c r="AV159" s="625"/>
      <c r="AW159" s="625"/>
      <c r="AX159" s="625" t="s">
        <v>431</v>
      </c>
      <c r="AY159" s="625"/>
      <c r="AZ159" s="625"/>
      <c r="BA159" s="625" t="str">
        <f t="shared" si="22"/>
        <v/>
      </c>
      <c r="BB159" s="625"/>
      <c r="BC159" s="625"/>
      <c r="BD159" s="625" t="str">
        <f t="shared" si="9"/>
        <v>Yes/No</v>
      </c>
      <c r="BE159" s="625"/>
      <c r="BF159" s="625"/>
      <c r="BG159" s="625" t="str">
        <f t="shared" si="10"/>
        <v>Yes/No</v>
      </c>
      <c r="BH159" s="625"/>
      <c r="BI159" s="625"/>
      <c r="BJ159" s="625" t="str">
        <f t="shared" si="23"/>
        <v/>
      </c>
      <c r="BK159" s="625"/>
      <c r="BL159" s="626"/>
      <c r="BM159" s="626" t="s">
        <v>566</v>
      </c>
      <c r="BN159" s="635"/>
      <c r="BO159" s="635"/>
      <c r="BP159"/>
      <c r="BQ159"/>
      <c r="BR159"/>
      <c r="BS159"/>
    </row>
    <row r="160" spans="2:71" s="33" customFormat="1" ht="15" customHeight="1" thickTop="1" thickBot="1">
      <c r="B160" s="182">
        <f t="shared" ca="1" si="18"/>
        <v>151</v>
      </c>
      <c r="C160" s="634"/>
      <c r="D160" s="625"/>
      <c r="E160" s="625"/>
      <c r="F160" s="625"/>
      <c r="G160" s="625"/>
      <c r="H160" s="625"/>
      <c r="I160" s="625"/>
      <c r="J160" s="625"/>
      <c r="K160" s="625" t="str">
        <f t="shared" si="19"/>
        <v/>
      </c>
      <c r="L160" s="625"/>
      <c r="M160" s="625"/>
      <c r="N160" s="625"/>
      <c r="O160" s="625"/>
      <c r="P160" s="625"/>
      <c r="Q160" s="633" t="str">
        <f t="shared" si="20"/>
        <v/>
      </c>
      <c r="R160" s="633"/>
      <c r="S160" s="625"/>
      <c r="T160" s="625"/>
      <c r="U160" s="625"/>
      <c r="V160" s="625"/>
      <c r="W160" s="625"/>
      <c r="X160" s="625"/>
      <c r="Y160" s="625"/>
      <c r="Z160" s="629"/>
      <c r="AA160" s="629"/>
      <c r="AB160" s="629"/>
      <c r="AC160" s="630" t="e">
        <f t="shared" ca="1" si="24"/>
        <v>#NAME?</v>
      </c>
      <c r="AD160" s="631"/>
      <c r="AE160" s="632" t="s">
        <v>657</v>
      </c>
      <c r="AF160" s="632"/>
      <c r="AG160" s="632"/>
      <c r="AH160" s="625"/>
      <c r="AI160" s="625"/>
      <c r="AJ160" s="627" t="str">
        <f t="shared" si="21"/>
        <v/>
      </c>
      <c r="AK160" s="627"/>
      <c r="AL160" s="625"/>
      <c r="AM160" s="625"/>
      <c r="AN160" s="628" t="e">
        <f ca="1">T(INDIRECT(CONCATENATE("SIF_Site", $F$3, "!J120"))&amp;SIF_Site1Users!AL160)</f>
        <v>#NAME?</v>
      </c>
      <c r="AO160" s="628"/>
      <c r="AP160" s="628"/>
      <c r="AQ160" s="625"/>
      <c r="AR160" s="625"/>
      <c r="AS160" s="625"/>
      <c r="AT160" s="625" t="s">
        <v>462</v>
      </c>
      <c r="AU160" s="625"/>
      <c r="AV160" s="625"/>
      <c r="AW160" s="625"/>
      <c r="AX160" s="625" t="s">
        <v>431</v>
      </c>
      <c r="AY160" s="625"/>
      <c r="AZ160" s="625"/>
      <c r="BA160" s="625" t="str">
        <f t="shared" si="22"/>
        <v/>
      </c>
      <c r="BB160" s="625"/>
      <c r="BC160" s="625"/>
      <c r="BD160" s="625" t="str">
        <f t="shared" si="9"/>
        <v>Yes/No</v>
      </c>
      <c r="BE160" s="625"/>
      <c r="BF160" s="625"/>
      <c r="BG160" s="625" t="str">
        <f t="shared" si="10"/>
        <v>Yes/No</v>
      </c>
      <c r="BH160" s="625"/>
      <c r="BI160" s="625"/>
      <c r="BJ160" s="625" t="str">
        <f t="shared" si="23"/>
        <v/>
      </c>
      <c r="BK160" s="625"/>
      <c r="BL160" s="626"/>
      <c r="BM160" s="626" t="s">
        <v>566</v>
      </c>
      <c r="BN160" s="635"/>
      <c r="BO160" s="635"/>
      <c r="BP160"/>
      <c r="BQ160"/>
      <c r="BR160"/>
      <c r="BS160"/>
    </row>
    <row r="161" spans="2:71" s="33" customFormat="1" ht="15" customHeight="1" thickTop="1" thickBot="1">
      <c r="B161" s="182">
        <f t="shared" ca="1" si="18"/>
        <v>152</v>
      </c>
      <c r="C161" s="634"/>
      <c r="D161" s="625"/>
      <c r="E161" s="625"/>
      <c r="F161" s="625"/>
      <c r="G161" s="625"/>
      <c r="H161" s="625"/>
      <c r="I161" s="625"/>
      <c r="J161" s="625"/>
      <c r="K161" s="625" t="str">
        <f t="shared" si="19"/>
        <v/>
      </c>
      <c r="L161" s="625"/>
      <c r="M161" s="625"/>
      <c r="N161" s="625"/>
      <c r="O161" s="625"/>
      <c r="P161" s="625"/>
      <c r="Q161" s="633" t="str">
        <f t="shared" si="20"/>
        <v/>
      </c>
      <c r="R161" s="633"/>
      <c r="S161" s="625"/>
      <c r="T161" s="625"/>
      <c r="U161" s="625"/>
      <c r="V161" s="625"/>
      <c r="W161" s="625"/>
      <c r="X161" s="625"/>
      <c r="Y161" s="625"/>
      <c r="Z161" s="629"/>
      <c r="AA161" s="629"/>
      <c r="AB161" s="629"/>
      <c r="AC161" s="630" t="e">
        <f t="shared" ca="1" si="24"/>
        <v>#NAME?</v>
      </c>
      <c r="AD161" s="631"/>
      <c r="AE161" s="632" t="s">
        <v>657</v>
      </c>
      <c r="AF161" s="632"/>
      <c r="AG161" s="632"/>
      <c r="AH161" s="625"/>
      <c r="AI161" s="625"/>
      <c r="AJ161" s="627" t="str">
        <f t="shared" si="21"/>
        <v/>
      </c>
      <c r="AK161" s="627"/>
      <c r="AL161" s="625"/>
      <c r="AM161" s="625"/>
      <c r="AN161" s="628" t="e">
        <f ca="1">T(INDIRECT(CONCATENATE("SIF_Site", $F$3, "!J120"))&amp;SIF_Site1Users!AL161)</f>
        <v>#NAME?</v>
      </c>
      <c r="AO161" s="628"/>
      <c r="AP161" s="628"/>
      <c r="AQ161" s="625"/>
      <c r="AR161" s="625"/>
      <c r="AS161" s="625"/>
      <c r="AT161" s="625" t="s">
        <v>462</v>
      </c>
      <c r="AU161" s="625"/>
      <c r="AV161" s="625"/>
      <c r="AW161" s="625"/>
      <c r="AX161" s="625" t="s">
        <v>431</v>
      </c>
      <c r="AY161" s="625"/>
      <c r="AZ161" s="625"/>
      <c r="BA161" s="625" t="str">
        <f t="shared" si="22"/>
        <v/>
      </c>
      <c r="BB161" s="625"/>
      <c r="BC161" s="625"/>
      <c r="BD161" s="625" t="str">
        <f t="shared" si="9"/>
        <v>Yes/No</v>
      </c>
      <c r="BE161" s="625"/>
      <c r="BF161" s="625"/>
      <c r="BG161" s="625" t="str">
        <f t="shared" si="10"/>
        <v>Yes/No</v>
      </c>
      <c r="BH161" s="625"/>
      <c r="BI161" s="625"/>
      <c r="BJ161" s="625" t="str">
        <f t="shared" si="23"/>
        <v/>
      </c>
      <c r="BK161" s="625"/>
      <c r="BL161" s="626"/>
      <c r="BM161" s="626" t="s">
        <v>566</v>
      </c>
      <c r="BN161" s="635"/>
      <c r="BO161" s="635"/>
      <c r="BP161"/>
      <c r="BQ161"/>
      <c r="BR161"/>
      <c r="BS161"/>
    </row>
    <row r="162" spans="2:71" s="33" customFormat="1" ht="15" customHeight="1" thickTop="1" thickBot="1">
      <c r="B162" s="182">
        <f t="shared" ca="1" si="18"/>
        <v>153</v>
      </c>
      <c r="C162" s="634"/>
      <c r="D162" s="625"/>
      <c r="E162" s="625"/>
      <c r="F162" s="625"/>
      <c r="G162" s="625"/>
      <c r="H162" s="625"/>
      <c r="I162" s="625"/>
      <c r="J162" s="625"/>
      <c r="K162" s="625" t="str">
        <f t="shared" si="19"/>
        <v/>
      </c>
      <c r="L162" s="625"/>
      <c r="M162" s="625"/>
      <c r="N162" s="625"/>
      <c r="O162" s="625"/>
      <c r="P162" s="625"/>
      <c r="Q162" s="633" t="str">
        <f t="shared" si="20"/>
        <v/>
      </c>
      <c r="R162" s="633"/>
      <c r="S162" s="625"/>
      <c r="T162" s="625"/>
      <c r="U162" s="625"/>
      <c r="V162" s="625"/>
      <c r="W162" s="625"/>
      <c r="X162" s="625"/>
      <c r="Y162" s="625"/>
      <c r="Z162" s="629"/>
      <c r="AA162" s="629"/>
      <c r="AB162" s="629"/>
      <c r="AC162" s="630" t="e">
        <f t="shared" ca="1" si="24"/>
        <v>#NAME?</v>
      </c>
      <c r="AD162" s="631"/>
      <c r="AE162" s="632" t="s">
        <v>657</v>
      </c>
      <c r="AF162" s="632"/>
      <c r="AG162" s="632"/>
      <c r="AH162" s="625"/>
      <c r="AI162" s="625"/>
      <c r="AJ162" s="627" t="str">
        <f t="shared" si="21"/>
        <v/>
      </c>
      <c r="AK162" s="627"/>
      <c r="AL162" s="625"/>
      <c r="AM162" s="625"/>
      <c r="AN162" s="628" t="e">
        <f ca="1">T(INDIRECT(CONCATENATE("SIF_Site", $F$3, "!J120"))&amp;SIF_Site1Users!AL162)</f>
        <v>#NAME?</v>
      </c>
      <c r="AO162" s="628"/>
      <c r="AP162" s="628"/>
      <c r="AQ162" s="625"/>
      <c r="AR162" s="625"/>
      <c r="AS162" s="625"/>
      <c r="AT162" s="625" t="s">
        <v>462</v>
      </c>
      <c r="AU162" s="625"/>
      <c r="AV162" s="625"/>
      <c r="AW162" s="625"/>
      <c r="AX162" s="625" t="s">
        <v>431</v>
      </c>
      <c r="AY162" s="625"/>
      <c r="AZ162" s="625"/>
      <c r="BA162" s="625" t="str">
        <f t="shared" si="22"/>
        <v/>
      </c>
      <c r="BB162" s="625"/>
      <c r="BC162" s="625"/>
      <c r="BD162" s="625" t="str">
        <f t="shared" si="9"/>
        <v>Yes/No</v>
      </c>
      <c r="BE162" s="625"/>
      <c r="BF162" s="625"/>
      <c r="BG162" s="625" t="str">
        <f t="shared" si="10"/>
        <v>Yes/No</v>
      </c>
      <c r="BH162" s="625"/>
      <c r="BI162" s="625"/>
      <c r="BJ162" s="625" t="str">
        <f t="shared" si="23"/>
        <v/>
      </c>
      <c r="BK162" s="625"/>
      <c r="BL162" s="626"/>
      <c r="BM162" s="626" t="s">
        <v>566</v>
      </c>
      <c r="BN162" s="635"/>
      <c r="BO162" s="635"/>
      <c r="BP162"/>
      <c r="BQ162"/>
      <c r="BR162"/>
      <c r="BS162"/>
    </row>
    <row r="163" spans="2:71" s="33" customFormat="1" ht="15" customHeight="1" thickTop="1" thickBot="1">
      <c r="B163" s="182">
        <f t="shared" ca="1" si="18"/>
        <v>154</v>
      </c>
      <c r="C163" s="634"/>
      <c r="D163" s="625"/>
      <c r="E163" s="625"/>
      <c r="F163" s="625"/>
      <c r="G163" s="625"/>
      <c r="H163" s="625"/>
      <c r="I163" s="625"/>
      <c r="J163" s="625"/>
      <c r="K163" s="625" t="str">
        <f t="shared" si="19"/>
        <v/>
      </c>
      <c r="L163" s="625"/>
      <c r="M163" s="625"/>
      <c r="N163" s="625"/>
      <c r="O163" s="625"/>
      <c r="P163" s="625"/>
      <c r="Q163" s="633" t="str">
        <f t="shared" si="20"/>
        <v/>
      </c>
      <c r="R163" s="633"/>
      <c r="S163" s="625"/>
      <c r="T163" s="625"/>
      <c r="U163" s="625"/>
      <c r="V163" s="625"/>
      <c r="W163" s="625"/>
      <c r="X163" s="625"/>
      <c r="Y163" s="625"/>
      <c r="Z163" s="629"/>
      <c r="AA163" s="629"/>
      <c r="AB163" s="629"/>
      <c r="AC163" s="630" t="e">
        <f t="shared" ca="1" si="24"/>
        <v>#NAME?</v>
      </c>
      <c r="AD163" s="631"/>
      <c r="AE163" s="632" t="s">
        <v>657</v>
      </c>
      <c r="AF163" s="632"/>
      <c r="AG163" s="632"/>
      <c r="AH163" s="625"/>
      <c r="AI163" s="625"/>
      <c r="AJ163" s="627" t="str">
        <f t="shared" si="21"/>
        <v/>
      </c>
      <c r="AK163" s="627"/>
      <c r="AL163" s="625"/>
      <c r="AM163" s="625"/>
      <c r="AN163" s="628" t="e">
        <f ca="1">T(INDIRECT(CONCATENATE("SIF_Site", $F$3, "!J120"))&amp;SIF_Site1Users!AL163)</f>
        <v>#NAME?</v>
      </c>
      <c r="AO163" s="628"/>
      <c r="AP163" s="628"/>
      <c r="AQ163" s="625"/>
      <c r="AR163" s="625"/>
      <c r="AS163" s="625"/>
      <c r="AT163" s="625" t="s">
        <v>462</v>
      </c>
      <c r="AU163" s="625"/>
      <c r="AV163" s="625"/>
      <c r="AW163" s="625"/>
      <c r="AX163" s="625" t="s">
        <v>431</v>
      </c>
      <c r="AY163" s="625"/>
      <c r="AZ163" s="625"/>
      <c r="BA163" s="625" t="str">
        <f t="shared" si="22"/>
        <v/>
      </c>
      <c r="BB163" s="625"/>
      <c r="BC163" s="625"/>
      <c r="BD163" s="625" t="str">
        <f t="shared" si="9"/>
        <v>Yes/No</v>
      </c>
      <c r="BE163" s="625"/>
      <c r="BF163" s="625"/>
      <c r="BG163" s="625" t="str">
        <f t="shared" si="10"/>
        <v>Yes/No</v>
      </c>
      <c r="BH163" s="625"/>
      <c r="BI163" s="625"/>
      <c r="BJ163" s="625" t="str">
        <f t="shared" si="23"/>
        <v/>
      </c>
      <c r="BK163" s="625"/>
      <c r="BL163" s="626"/>
      <c r="BM163" s="626" t="s">
        <v>566</v>
      </c>
      <c r="BN163" s="635"/>
      <c r="BO163" s="635"/>
      <c r="BP163"/>
      <c r="BQ163"/>
      <c r="BR163"/>
      <c r="BS163"/>
    </row>
    <row r="164" spans="2:71" s="33" customFormat="1" ht="15" customHeight="1" thickTop="1" thickBot="1">
      <c r="B164" s="182">
        <f t="shared" ca="1" si="18"/>
        <v>155</v>
      </c>
      <c r="C164" s="634"/>
      <c r="D164" s="625"/>
      <c r="E164" s="625"/>
      <c r="F164" s="625"/>
      <c r="G164" s="625"/>
      <c r="H164" s="625"/>
      <c r="I164" s="625"/>
      <c r="J164" s="625"/>
      <c r="K164" s="625" t="str">
        <f t="shared" si="19"/>
        <v/>
      </c>
      <c r="L164" s="625"/>
      <c r="M164" s="625"/>
      <c r="N164" s="625"/>
      <c r="O164" s="625"/>
      <c r="P164" s="625"/>
      <c r="Q164" s="633" t="str">
        <f t="shared" si="20"/>
        <v/>
      </c>
      <c r="R164" s="633"/>
      <c r="S164" s="625"/>
      <c r="T164" s="625"/>
      <c r="U164" s="625"/>
      <c r="V164" s="625"/>
      <c r="W164" s="625"/>
      <c r="X164" s="625"/>
      <c r="Y164" s="625"/>
      <c r="Z164" s="629"/>
      <c r="AA164" s="629"/>
      <c r="AB164" s="629"/>
      <c r="AC164" s="630" t="e">
        <f t="shared" ca="1" si="24"/>
        <v>#NAME?</v>
      </c>
      <c r="AD164" s="631"/>
      <c r="AE164" s="632" t="s">
        <v>657</v>
      </c>
      <c r="AF164" s="632"/>
      <c r="AG164" s="632"/>
      <c r="AH164" s="625"/>
      <c r="AI164" s="625"/>
      <c r="AJ164" s="627" t="str">
        <f t="shared" si="21"/>
        <v/>
      </c>
      <c r="AK164" s="627"/>
      <c r="AL164" s="625"/>
      <c r="AM164" s="625"/>
      <c r="AN164" s="628" t="e">
        <f ca="1">T(INDIRECT(CONCATENATE("SIF_Site", $F$3, "!J120"))&amp;SIF_Site1Users!AL164)</f>
        <v>#NAME?</v>
      </c>
      <c r="AO164" s="628"/>
      <c r="AP164" s="628"/>
      <c r="AQ164" s="625"/>
      <c r="AR164" s="625"/>
      <c r="AS164" s="625"/>
      <c r="AT164" s="625" t="s">
        <v>462</v>
      </c>
      <c r="AU164" s="625"/>
      <c r="AV164" s="625"/>
      <c r="AW164" s="625"/>
      <c r="AX164" s="625" t="s">
        <v>431</v>
      </c>
      <c r="AY164" s="625"/>
      <c r="AZ164" s="625"/>
      <c r="BA164" s="625" t="str">
        <f t="shared" si="22"/>
        <v/>
      </c>
      <c r="BB164" s="625"/>
      <c r="BC164" s="625"/>
      <c r="BD164" s="625" t="str">
        <f t="shared" si="9"/>
        <v>Yes/No</v>
      </c>
      <c r="BE164" s="625"/>
      <c r="BF164" s="625"/>
      <c r="BG164" s="625" t="str">
        <f t="shared" si="10"/>
        <v>Yes/No</v>
      </c>
      <c r="BH164" s="625"/>
      <c r="BI164" s="625"/>
      <c r="BJ164" s="625" t="str">
        <f t="shared" si="23"/>
        <v/>
      </c>
      <c r="BK164" s="625"/>
      <c r="BL164" s="626"/>
      <c r="BM164" s="626" t="s">
        <v>566</v>
      </c>
      <c r="BN164" s="635"/>
      <c r="BO164" s="635"/>
      <c r="BP164"/>
      <c r="BQ164"/>
      <c r="BR164"/>
      <c r="BS164"/>
    </row>
    <row r="165" spans="2:71" s="33" customFormat="1" ht="15" customHeight="1" thickTop="1" thickBot="1">
      <c r="B165" s="182">
        <f t="shared" ca="1" si="18"/>
        <v>156</v>
      </c>
      <c r="C165" s="634"/>
      <c r="D165" s="625"/>
      <c r="E165" s="625"/>
      <c r="F165" s="625"/>
      <c r="G165" s="625"/>
      <c r="H165" s="625"/>
      <c r="I165" s="625"/>
      <c r="J165" s="625"/>
      <c r="K165" s="625" t="str">
        <f t="shared" si="19"/>
        <v/>
      </c>
      <c r="L165" s="625"/>
      <c r="M165" s="625"/>
      <c r="N165" s="625"/>
      <c r="O165" s="625"/>
      <c r="P165" s="625"/>
      <c r="Q165" s="633" t="str">
        <f t="shared" si="20"/>
        <v/>
      </c>
      <c r="R165" s="633"/>
      <c r="S165" s="625"/>
      <c r="T165" s="625"/>
      <c r="U165" s="625"/>
      <c r="V165" s="625"/>
      <c r="W165" s="625"/>
      <c r="X165" s="625"/>
      <c r="Y165" s="625"/>
      <c r="Z165" s="629"/>
      <c r="AA165" s="629"/>
      <c r="AB165" s="629"/>
      <c r="AC165" s="630" t="e">
        <f t="shared" ca="1" si="24"/>
        <v>#NAME?</v>
      </c>
      <c r="AD165" s="631"/>
      <c r="AE165" s="632" t="s">
        <v>657</v>
      </c>
      <c r="AF165" s="632"/>
      <c r="AG165" s="632"/>
      <c r="AH165" s="625"/>
      <c r="AI165" s="625"/>
      <c r="AJ165" s="627" t="str">
        <f t="shared" si="21"/>
        <v/>
      </c>
      <c r="AK165" s="627"/>
      <c r="AL165" s="625"/>
      <c r="AM165" s="625"/>
      <c r="AN165" s="628" t="e">
        <f ca="1">T(INDIRECT(CONCATENATE("SIF_Site", $F$3, "!J120"))&amp;SIF_Site1Users!AL165)</f>
        <v>#NAME?</v>
      </c>
      <c r="AO165" s="628"/>
      <c r="AP165" s="628"/>
      <c r="AQ165" s="625"/>
      <c r="AR165" s="625"/>
      <c r="AS165" s="625"/>
      <c r="AT165" s="625" t="s">
        <v>462</v>
      </c>
      <c r="AU165" s="625"/>
      <c r="AV165" s="625"/>
      <c r="AW165" s="625"/>
      <c r="AX165" s="625" t="s">
        <v>431</v>
      </c>
      <c r="AY165" s="625"/>
      <c r="AZ165" s="625"/>
      <c r="BA165" s="625" t="str">
        <f t="shared" si="22"/>
        <v/>
      </c>
      <c r="BB165" s="625"/>
      <c r="BC165" s="625"/>
      <c r="BD165" s="625" t="str">
        <f t="shared" si="9"/>
        <v>Yes/No</v>
      </c>
      <c r="BE165" s="625"/>
      <c r="BF165" s="625"/>
      <c r="BG165" s="625" t="str">
        <f t="shared" si="10"/>
        <v>Yes/No</v>
      </c>
      <c r="BH165" s="625"/>
      <c r="BI165" s="625"/>
      <c r="BJ165" s="625" t="str">
        <f t="shared" si="23"/>
        <v/>
      </c>
      <c r="BK165" s="625"/>
      <c r="BL165" s="626"/>
      <c r="BM165" s="626" t="s">
        <v>566</v>
      </c>
      <c r="BN165" s="635"/>
      <c r="BO165" s="635"/>
      <c r="BP165"/>
      <c r="BQ165"/>
      <c r="BR165"/>
      <c r="BS165"/>
    </row>
    <row r="166" spans="2:71" s="33" customFormat="1" ht="15" customHeight="1" thickTop="1" thickBot="1">
      <c r="B166" s="182">
        <f t="shared" ca="1" si="18"/>
        <v>157</v>
      </c>
      <c r="C166" s="634"/>
      <c r="D166" s="625"/>
      <c r="E166" s="625"/>
      <c r="F166" s="625"/>
      <c r="G166" s="625"/>
      <c r="H166" s="625"/>
      <c r="I166" s="625"/>
      <c r="J166" s="625"/>
      <c r="K166" s="625" t="str">
        <f t="shared" si="19"/>
        <v/>
      </c>
      <c r="L166" s="625"/>
      <c r="M166" s="625"/>
      <c r="N166" s="625"/>
      <c r="O166" s="625"/>
      <c r="P166" s="625"/>
      <c r="Q166" s="633" t="str">
        <f t="shared" si="20"/>
        <v/>
      </c>
      <c r="R166" s="633"/>
      <c r="S166" s="625"/>
      <c r="T166" s="625"/>
      <c r="U166" s="625"/>
      <c r="V166" s="625"/>
      <c r="W166" s="625"/>
      <c r="X166" s="625"/>
      <c r="Y166" s="625"/>
      <c r="Z166" s="629"/>
      <c r="AA166" s="629"/>
      <c r="AB166" s="629"/>
      <c r="AC166" s="630" t="e">
        <f t="shared" ca="1" si="24"/>
        <v>#NAME?</v>
      </c>
      <c r="AD166" s="631"/>
      <c r="AE166" s="632" t="s">
        <v>657</v>
      </c>
      <c r="AF166" s="632"/>
      <c r="AG166" s="632"/>
      <c r="AH166" s="625"/>
      <c r="AI166" s="625"/>
      <c r="AJ166" s="627" t="str">
        <f t="shared" si="21"/>
        <v/>
      </c>
      <c r="AK166" s="627"/>
      <c r="AL166" s="625"/>
      <c r="AM166" s="625"/>
      <c r="AN166" s="628" t="e">
        <f ca="1">T(INDIRECT(CONCATENATE("SIF_Site", $F$3, "!J120"))&amp;SIF_Site1Users!AL166)</f>
        <v>#NAME?</v>
      </c>
      <c r="AO166" s="628"/>
      <c r="AP166" s="628"/>
      <c r="AQ166" s="625"/>
      <c r="AR166" s="625"/>
      <c r="AS166" s="625"/>
      <c r="AT166" s="625" t="s">
        <v>462</v>
      </c>
      <c r="AU166" s="625"/>
      <c r="AV166" s="625"/>
      <c r="AW166" s="625"/>
      <c r="AX166" s="625" t="s">
        <v>431</v>
      </c>
      <c r="AY166" s="625"/>
      <c r="AZ166" s="625"/>
      <c r="BA166" s="625" t="str">
        <f t="shared" si="22"/>
        <v/>
      </c>
      <c r="BB166" s="625"/>
      <c r="BC166" s="625"/>
      <c r="BD166" s="625" t="str">
        <f t="shared" si="9"/>
        <v>Yes/No</v>
      </c>
      <c r="BE166" s="625"/>
      <c r="BF166" s="625"/>
      <c r="BG166" s="625" t="str">
        <f t="shared" si="10"/>
        <v>Yes/No</v>
      </c>
      <c r="BH166" s="625"/>
      <c r="BI166" s="625"/>
      <c r="BJ166" s="625" t="str">
        <f t="shared" si="23"/>
        <v/>
      </c>
      <c r="BK166" s="625"/>
      <c r="BL166" s="626"/>
      <c r="BM166" s="626" t="s">
        <v>566</v>
      </c>
      <c r="BN166" s="635"/>
      <c r="BO166" s="635"/>
      <c r="BP166"/>
      <c r="BQ166"/>
      <c r="BR166"/>
      <c r="BS166"/>
    </row>
    <row r="167" spans="2:71" s="33" customFormat="1" ht="15" customHeight="1" thickTop="1" thickBot="1">
      <c r="B167" s="182">
        <f t="shared" ca="1" si="18"/>
        <v>158</v>
      </c>
      <c r="C167" s="634"/>
      <c r="D167" s="625"/>
      <c r="E167" s="625"/>
      <c r="F167" s="625"/>
      <c r="G167" s="625"/>
      <c r="H167" s="625"/>
      <c r="I167" s="625"/>
      <c r="J167" s="625"/>
      <c r="K167" s="625" t="str">
        <f t="shared" si="19"/>
        <v/>
      </c>
      <c r="L167" s="625"/>
      <c r="M167" s="625"/>
      <c r="N167" s="625"/>
      <c r="O167" s="625"/>
      <c r="P167" s="625"/>
      <c r="Q167" s="633" t="str">
        <f t="shared" si="20"/>
        <v/>
      </c>
      <c r="R167" s="633"/>
      <c r="S167" s="625"/>
      <c r="T167" s="625"/>
      <c r="U167" s="625"/>
      <c r="V167" s="625"/>
      <c r="W167" s="625"/>
      <c r="X167" s="625"/>
      <c r="Y167" s="625"/>
      <c r="Z167" s="629"/>
      <c r="AA167" s="629"/>
      <c r="AB167" s="629"/>
      <c r="AC167" s="630" t="e">
        <f t="shared" ca="1" si="24"/>
        <v>#NAME?</v>
      </c>
      <c r="AD167" s="631"/>
      <c r="AE167" s="632" t="s">
        <v>657</v>
      </c>
      <c r="AF167" s="632"/>
      <c r="AG167" s="632"/>
      <c r="AH167" s="625"/>
      <c r="AI167" s="625"/>
      <c r="AJ167" s="627" t="str">
        <f t="shared" si="21"/>
        <v/>
      </c>
      <c r="AK167" s="627"/>
      <c r="AL167" s="625"/>
      <c r="AM167" s="625"/>
      <c r="AN167" s="628" t="e">
        <f ca="1">T(INDIRECT(CONCATENATE("SIF_Site", $F$3, "!J120"))&amp;SIF_Site1Users!AL167)</f>
        <v>#NAME?</v>
      </c>
      <c r="AO167" s="628"/>
      <c r="AP167" s="628"/>
      <c r="AQ167" s="625"/>
      <c r="AR167" s="625"/>
      <c r="AS167" s="625"/>
      <c r="AT167" s="625" t="s">
        <v>462</v>
      </c>
      <c r="AU167" s="625"/>
      <c r="AV167" s="625"/>
      <c r="AW167" s="625"/>
      <c r="AX167" s="625" t="s">
        <v>431</v>
      </c>
      <c r="AY167" s="625"/>
      <c r="AZ167" s="625"/>
      <c r="BA167" s="625" t="str">
        <f t="shared" si="22"/>
        <v/>
      </c>
      <c r="BB167" s="625"/>
      <c r="BC167" s="625"/>
      <c r="BD167" s="625" t="str">
        <f t="shared" si="9"/>
        <v>Yes/No</v>
      </c>
      <c r="BE167" s="625"/>
      <c r="BF167" s="625"/>
      <c r="BG167" s="625" t="str">
        <f t="shared" si="10"/>
        <v>Yes/No</v>
      </c>
      <c r="BH167" s="625"/>
      <c r="BI167" s="625"/>
      <c r="BJ167" s="625" t="str">
        <f t="shared" si="23"/>
        <v/>
      </c>
      <c r="BK167" s="625"/>
      <c r="BL167" s="626"/>
      <c r="BM167" s="626" t="s">
        <v>566</v>
      </c>
      <c r="BN167" s="635"/>
      <c r="BO167" s="635"/>
      <c r="BP167"/>
      <c r="BQ167"/>
      <c r="BR167"/>
      <c r="BS167"/>
    </row>
    <row r="168" spans="2:71" s="33" customFormat="1" ht="15" customHeight="1" thickTop="1" thickBot="1">
      <c r="B168" s="182">
        <f t="shared" ca="1" si="18"/>
        <v>159</v>
      </c>
      <c r="C168" s="634"/>
      <c r="D168" s="625"/>
      <c r="E168" s="625"/>
      <c r="F168" s="625"/>
      <c r="G168" s="625"/>
      <c r="H168" s="625"/>
      <c r="I168" s="625"/>
      <c r="J168" s="625"/>
      <c r="K168" s="625" t="str">
        <f t="shared" si="19"/>
        <v/>
      </c>
      <c r="L168" s="625"/>
      <c r="M168" s="625"/>
      <c r="N168" s="625"/>
      <c r="O168" s="625"/>
      <c r="P168" s="625"/>
      <c r="Q168" s="633" t="str">
        <f t="shared" si="20"/>
        <v/>
      </c>
      <c r="R168" s="633"/>
      <c r="S168" s="625"/>
      <c r="T168" s="625"/>
      <c r="U168" s="625"/>
      <c r="V168" s="625"/>
      <c r="W168" s="625"/>
      <c r="X168" s="625"/>
      <c r="Y168" s="625"/>
      <c r="Z168" s="629"/>
      <c r="AA168" s="629"/>
      <c r="AB168" s="629"/>
      <c r="AC168" s="630" t="e">
        <f t="shared" ca="1" si="24"/>
        <v>#NAME?</v>
      </c>
      <c r="AD168" s="631"/>
      <c r="AE168" s="632" t="s">
        <v>657</v>
      </c>
      <c r="AF168" s="632"/>
      <c r="AG168" s="632"/>
      <c r="AH168" s="625"/>
      <c r="AI168" s="625"/>
      <c r="AJ168" s="627" t="str">
        <f t="shared" si="21"/>
        <v/>
      </c>
      <c r="AK168" s="627"/>
      <c r="AL168" s="625"/>
      <c r="AM168" s="625"/>
      <c r="AN168" s="628" t="e">
        <f ca="1">T(INDIRECT(CONCATENATE("SIF_Site", $F$3, "!J120"))&amp;SIF_Site1Users!AL168)</f>
        <v>#NAME?</v>
      </c>
      <c r="AO168" s="628"/>
      <c r="AP168" s="628"/>
      <c r="AQ168" s="625"/>
      <c r="AR168" s="625"/>
      <c r="AS168" s="625"/>
      <c r="AT168" s="625" t="s">
        <v>462</v>
      </c>
      <c r="AU168" s="625"/>
      <c r="AV168" s="625"/>
      <c r="AW168" s="625"/>
      <c r="AX168" s="625" t="s">
        <v>431</v>
      </c>
      <c r="AY168" s="625"/>
      <c r="AZ168" s="625"/>
      <c r="BA168" s="625" t="str">
        <f t="shared" si="22"/>
        <v/>
      </c>
      <c r="BB168" s="625"/>
      <c r="BC168" s="625"/>
      <c r="BD168" s="625" t="str">
        <f t="shared" si="9"/>
        <v>Yes/No</v>
      </c>
      <c r="BE168" s="625"/>
      <c r="BF168" s="625"/>
      <c r="BG168" s="625" t="str">
        <f t="shared" si="10"/>
        <v>Yes/No</v>
      </c>
      <c r="BH168" s="625"/>
      <c r="BI168" s="625"/>
      <c r="BJ168" s="625" t="str">
        <f t="shared" si="23"/>
        <v/>
      </c>
      <c r="BK168" s="625"/>
      <c r="BL168" s="626"/>
      <c r="BM168" s="626" t="s">
        <v>566</v>
      </c>
      <c r="BN168" s="635"/>
      <c r="BO168" s="635"/>
      <c r="BP168"/>
      <c r="BQ168"/>
      <c r="BR168"/>
      <c r="BS168"/>
    </row>
    <row r="169" spans="2:71" s="33" customFormat="1" ht="15" customHeight="1" thickTop="1" thickBot="1">
      <c r="B169" s="182">
        <f t="shared" ca="1" si="18"/>
        <v>160</v>
      </c>
      <c r="C169" s="634"/>
      <c r="D169" s="625"/>
      <c r="E169" s="625"/>
      <c r="F169" s="625"/>
      <c r="G169" s="625"/>
      <c r="H169" s="625"/>
      <c r="I169" s="625"/>
      <c r="J169" s="625"/>
      <c r="K169" s="625" t="str">
        <f t="shared" si="19"/>
        <v/>
      </c>
      <c r="L169" s="625"/>
      <c r="M169" s="625"/>
      <c r="N169" s="625"/>
      <c r="O169" s="625"/>
      <c r="P169" s="625"/>
      <c r="Q169" s="633" t="str">
        <f t="shared" si="20"/>
        <v/>
      </c>
      <c r="R169" s="633"/>
      <c r="S169" s="625"/>
      <c r="T169" s="625"/>
      <c r="U169" s="625"/>
      <c r="V169" s="625"/>
      <c r="W169" s="625"/>
      <c r="X169" s="625"/>
      <c r="Y169" s="625"/>
      <c r="Z169" s="629"/>
      <c r="AA169" s="629"/>
      <c r="AB169" s="629"/>
      <c r="AC169" s="630" t="e">
        <f t="shared" ca="1" si="24"/>
        <v>#NAME?</v>
      </c>
      <c r="AD169" s="631"/>
      <c r="AE169" s="632" t="s">
        <v>657</v>
      </c>
      <c r="AF169" s="632"/>
      <c r="AG169" s="632"/>
      <c r="AH169" s="625"/>
      <c r="AI169" s="625"/>
      <c r="AJ169" s="627" t="str">
        <f t="shared" si="21"/>
        <v/>
      </c>
      <c r="AK169" s="627"/>
      <c r="AL169" s="625"/>
      <c r="AM169" s="625"/>
      <c r="AN169" s="628" t="e">
        <f ca="1">T(INDIRECT(CONCATENATE("SIF_Site", $F$3, "!J120"))&amp;SIF_Site1Users!AL169)</f>
        <v>#NAME?</v>
      </c>
      <c r="AO169" s="628"/>
      <c r="AP169" s="628"/>
      <c r="AQ169" s="625"/>
      <c r="AR169" s="625"/>
      <c r="AS169" s="625"/>
      <c r="AT169" s="625" t="s">
        <v>462</v>
      </c>
      <c r="AU169" s="625"/>
      <c r="AV169" s="625"/>
      <c r="AW169" s="625"/>
      <c r="AX169" s="625" t="s">
        <v>431</v>
      </c>
      <c r="AY169" s="625"/>
      <c r="AZ169" s="625"/>
      <c r="BA169" s="625" t="str">
        <f t="shared" si="22"/>
        <v/>
      </c>
      <c r="BB169" s="625"/>
      <c r="BC169" s="625"/>
      <c r="BD169" s="625" t="str">
        <f t="shared" si="9"/>
        <v>Yes/No</v>
      </c>
      <c r="BE169" s="625"/>
      <c r="BF169" s="625"/>
      <c r="BG169" s="625" t="str">
        <f t="shared" si="10"/>
        <v>Yes/No</v>
      </c>
      <c r="BH169" s="625"/>
      <c r="BI169" s="625"/>
      <c r="BJ169" s="625" t="str">
        <f t="shared" si="23"/>
        <v/>
      </c>
      <c r="BK169" s="625"/>
      <c r="BL169" s="626"/>
      <c r="BM169" s="626" t="s">
        <v>566</v>
      </c>
      <c r="BN169" s="635"/>
      <c r="BO169" s="635"/>
      <c r="BP169"/>
      <c r="BQ169"/>
      <c r="BR169"/>
      <c r="BS169"/>
    </row>
    <row r="170" spans="2:71" s="33" customFormat="1" ht="15" customHeight="1" thickTop="1" thickBot="1">
      <c r="B170" s="182">
        <f t="shared" ca="1" si="18"/>
        <v>161</v>
      </c>
      <c r="C170" s="634"/>
      <c r="D170" s="625"/>
      <c r="E170" s="625"/>
      <c r="F170" s="625"/>
      <c r="G170" s="625"/>
      <c r="H170" s="625"/>
      <c r="I170" s="625"/>
      <c r="J170" s="625"/>
      <c r="K170" s="625" t="str">
        <f t="shared" si="19"/>
        <v/>
      </c>
      <c r="L170" s="625"/>
      <c r="M170" s="625"/>
      <c r="N170" s="625"/>
      <c r="O170" s="625"/>
      <c r="P170" s="625"/>
      <c r="Q170" s="633" t="str">
        <f t="shared" si="20"/>
        <v/>
      </c>
      <c r="R170" s="633"/>
      <c r="S170" s="625"/>
      <c r="T170" s="625"/>
      <c r="U170" s="625"/>
      <c r="V170" s="625"/>
      <c r="W170" s="625"/>
      <c r="X170" s="625"/>
      <c r="Y170" s="625"/>
      <c r="Z170" s="629"/>
      <c r="AA170" s="629"/>
      <c r="AB170" s="629"/>
      <c r="AC170" s="630" t="e">
        <f t="shared" ca="1" si="24"/>
        <v>#NAME?</v>
      </c>
      <c r="AD170" s="631"/>
      <c r="AE170" s="632" t="s">
        <v>657</v>
      </c>
      <c r="AF170" s="632"/>
      <c r="AG170" s="632"/>
      <c r="AH170" s="625"/>
      <c r="AI170" s="625"/>
      <c r="AJ170" s="627" t="str">
        <f t="shared" si="21"/>
        <v/>
      </c>
      <c r="AK170" s="627"/>
      <c r="AL170" s="625"/>
      <c r="AM170" s="625"/>
      <c r="AN170" s="628" t="e">
        <f ca="1">T(INDIRECT(CONCATENATE("SIF_Site", $F$3, "!J120"))&amp;SIF_Site1Users!AL170)</f>
        <v>#NAME?</v>
      </c>
      <c r="AO170" s="628"/>
      <c r="AP170" s="628"/>
      <c r="AQ170" s="625"/>
      <c r="AR170" s="625"/>
      <c r="AS170" s="625"/>
      <c r="AT170" s="625" t="s">
        <v>462</v>
      </c>
      <c r="AU170" s="625"/>
      <c r="AV170" s="625"/>
      <c r="AW170" s="625"/>
      <c r="AX170" s="625" t="s">
        <v>431</v>
      </c>
      <c r="AY170" s="625"/>
      <c r="AZ170" s="625"/>
      <c r="BA170" s="625" t="str">
        <f t="shared" si="22"/>
        <v/>
      </c>
      <c r="BB170" s="625"/>
      <c r="BC170" s="625"/>
      <c r="BD170" s="625" t="str">
        <f t="shared" si="9"/>
        <v>Yes/No</v>
      </c>
      <c r="BE170" s="625"/>
      <c r="BF170" s="625"/>
      <c r="BG170" s="625" t="str">
        <f t="shared" si="10"/>
        <v>Yes/No</v>
      </c>
      <c r="BH170" s="625"/>
      <c r="BI170" s="625"/>
      <c r="BJ170" s="625" t="str">
        <f t="shared" si="23"/>
        <v/>
      </c>
      <c r="BK170" s="625"/>
      <c r="BL170" s="626"/>
      <c r="BM170" s="626" t="s">
        <v>566</v>
      </c>
      <c r="BN170" s="635"/>
      <c r="BO170" s="635"/>
      <c r="BP170"/>
      <c r="BQ170"/>
      <c r="BR170"/>
      <c r="BS170"/>
    </row>
    <row r="171" spans="2:71" s="33" customFormat="1" ht="15" customHeight="1" thickTop="1" thickBot="1">
      <c r="B171" s="182">
        <f t="shared" ca="1" si="18"/>
        <v>162</v>
      </c>
      <c r="C171" s="634"/>
      <c r="D171" s="625"/>
      <c r="E171" s="625"/>
      <c r="F171" s="625"/>
      <c r="G171" s="625"/>
      <c r="H171" s="625"/>
      <c r="I171" s="625"/>
      <c r="J171" s="625"/>
      <c r="K171" s="625" t="str">
        <f t="shared" si="19"/>
        <v/>
      </c>
      <c r="L171" s="625"/>
      <c r="M171" s="625"/>
      <c r="N171" s="625"/>
      <c r="O171" s="625"/>
      <c r="P171" s="625"/>
      <c r="Q171" s="633" t="str">
        <f t="shared" si="20"/>
        <v/>
      </c>
      <c r="R171" s="633"/>
      <c r="S171" s="625"/>
      <c r="T171" s="625"/>
      <c r="U171" s="625"/>
      <c r="V171" s="625"/>
      <c r="W171" s="625"/>
      <c r="X171" s="625"/>
      <c r="Y171" s="625"/>
      <c r="Z171" s="629"/>
      <c r="AA171" s="629"/>
      <c r="AB171" s="629"/>
      <c r="AC171" s="630" t="e">
        <f t="shared" ca="1" si="24"/>
        <v>#NAME?</v>
      </c>
      <c r="AD171" s="631"/>
      <c r="AE171" s="632" t="s">
        <v>657</v>
      </c>
      <c r="AF171" s="632"/>
      <c r="AG171" s="632"/>
      <c r="AH171" s="625"/>
      <c r="AI171" s="625"/>
      <c r="AJ171" s="627" t="str">
        <f t="shared" si="21"/>
        <v/>
      </c>
      <c r="AK171" s="627"/>
      <c r="AL171" s="625"/>
      <c r="AM171" s="625"/>
      <c r="AN171" s="628" t="e">
        <f ca="1">T(INDIRECT(CONCATENATE("SIF_Site", $F$3, "!J120"))&amp;SIF_Site1Users!AL171)</f>
        <v>#NAME?</v>
      </c>
      <c r="AO171" s="628"/>
      <c r="AP171" s="628"/>
      <c r="AQ171" s="625"/>
      <c r="AR171" s="625"/>
      <c r="AS171" s="625"/>
      <c r="AT171" s="625" t="s">
        <v>462</v>
      </c>
      <c r="AU171" s="625"/>
      <c r="AV171" s="625"/>
      <c r="AW171" s="625"/>
      <c r="AX171" s="625" t="s">
        <v>431</v>
      </c>
      <c r="AY171" s="625"/>
      <c r="AZ171" s="625"/>
      <c r="BA171" s="625" t="str">
        <f t="shared" si="22"/>
        <v/>
      </c>
      <c r="BB171" s="625"/>
      <c r="BC171" s="625"/>
      <c r="BD171" s="625" t="str">
        <f t="shared" si="9"/>
        <v>Yes/No</v>
      </c>
      <c r="BE171" s="625"/>
      <c r="BF171" s="625"/>
      <c r="BG171" s="625" t="str">
        <f t="shared" si="10"/>
        <v>Yes/No</v>
      </c>
      <c r="BH171" s="625"/>
      <c r="BI171" s="625"/>
      <c r="BJ171" s="625" t="str">
        <f t="shared" si="23"/>
        <v/>
      </c>
      <c r="BK171" s="625"/>
      <c r="BL171" s="626"/>
      <c r="BM171" s="626" t="s">
        <v>566</v>
      </c>
      <c r="BN171" s="635"/>
      <c r="BO171" s="635"/>
      <c r="BP171"/>
      <c r="BQ171"/>
      <c r="BR171"/>
      <c r="BS171"/>
    </row>
    <row r="172" spans="2:71" s="33" customFormat="1" ht="15" customHeight="1" thickTop="1" thickBot="1">
      <c r="B172" s="182">
        <f t="shared" ca="1" si="18"/>
        <v>163</v>
      </c>
      <c r="C172" s="634"/>
      <c r="D172" s="625"/>
      <c r="E172" s="625"/>
      <c r="F172" s="625"/>
      <c r="G172" s="625"/>
      <c r="H172" s="625"/>
      <c r="I172" s="625"/>
      <c r="J172" s="625"/>
      <c r="K172" s="625" t="str">
        <f t="shared" si="19"/>
        <v/>
      </c>
      <c r="L172" s="625"/>
      <c r="M172" s="625"/>
      <c r="N172" s="625"/>
      <c r="O172" s="625"/>
      <c r="P172" s="625"/>
      <c r="Q172" s="633" t="str">
        <f t="shared" si="20"/>
        <v/>
      </c>
      <c r="R172" s="633"/>
      <c r="S172" s="625"/>
      <c r="T172" s="625"/>
      <c r="U172" s="625"/>
      <c r="V172" s="625"/>
      <c r="W172" s="625"/>
      <c r="X172" s="625"/>
      <c r="Y172" s="625"/>
      <c r="Z172" s="629"/>
      <c r="AA172" s="629"/>
      <c r="AB172" s="629"/>
      <c r="AC172" s="630" t="e">
        <f t="shared" ca="1" si="24"/>
        <v>#NAME?</v>
      </c>
      <c r="AD172" s="631"/>
      <c r="AE172" s="632" t="s">
        <v>657</v>
      </c>
      <c r="AF172" s="632"/>
      <c r="AG172" s="632"/>
      <c r="AH172" s="625"/>
      <c r="AI172" s="625"/>
      <c r="AJ172" s="627" t="str">
        <f t="shared" si="21"/>
        <v/>
      </c>
      <c r="AK172" s="627"/>
      <c r="AL172" s="625"/>
      <c r="AM172" s="625"/>
      <c r="AN172" s="628" t="e">
        <f ca="1">T(INDIRECT(CONCATENATE("SIF_Site", $F$3, "!J120"))&amp;SIF_Site1Users!AL172)</f>
        <v>#NAME?</v>
      </c>
      <c r="AO172" s="628"/>
      <c r="AP172" s="628"/>
      <c r="AQ172" s="625"/>
      <c r="AR172" s="625"/>
      <c r="AS172" s="625"/>
      <c r="AT172" s="625" t="s">
        <v>462</v>
      </c>
      <c r="AU172" s="625"/>
      <c r="AV172" s="625"/>
      <c r="AW172" s="625"/>
      <c r="AX172" s="625" t="s">
        <v>431</v>
      </c>
      <c r="AY172" s="625"/>
      <c r="AZ172" s="625"/>
      <c r="BA172" s="625" t="str">
        <f t="shared" si="22"/>
        <v/>
      </c>
      <c r="BB172" s="625"/>
      <c r="BC172" s="625"/>
      <c r="BD172" s="625" t="str">
        <f t="shared" si="9"/>
        <v>Yes/No</v>
      </c>
      <c r="BE172" s="625"/>
      <c r="BF172" s="625"/>
      <c r="BG172" s="625" t="str">
        <f t="shared" si="10"/>
        <v>Yes/No</v>
      </c>
      <c r="BH172" s="625"/>
      <c r="BI172" s="625"/>
      <c r="BJ172" s="625" t="str">
        <f t="shared" si="23"/>
        <v/>
      </c>
      <c r="BK172" s="625"/>
      <c r="BL172" s="626"/>
      <c r="BM172" s="626" t="s">
        <v>566</v>
      </c>
      <c r="BN172" s="635"/>
      <c r="BO172" s="635"/>
      <c r="BP172"/>
      <c r="BQ172"/>
      <c r="BR172"/>
      <c r="BS172"/>
    </row>
    <row r="173" spans="2:71" s="33" customFormat="1" ht="15" customHeight="1" thickTop="1" thickBot="1">
      <c r="B173" s="182">
        <f t="shared" ca="1" si="18"/>
        <v>164</v>
      </c>
      <c r="C173" s="634"/>
      <c r="D173" s="625"/>
      <c r="E173" s="625"/>
      <c r="F173" s="625"/>
      <c r="G173" s="625"/>
      <c r="H173" s="625"/>
      <c r="I173" s="625"/>
      <c r="J173" s="625"/>
      <c r="K173" s="625" t="str">
        <f t="shared" si="19"/>
        <v/>
      </c>
      <c r="L173" s="625"/>
      <c r="M173" s="625"/>
      <c r="N173" s="625"/>
      <c r="O173" s="625"/>
      <c r="P173" s="625"/>
      <c r="Q173" s="633" t="str">
        <f t="shared" si="20"/>
        <v/>
      </c>
      <c r="R173" s="633"/>
      <c r="S173" s="625"/>
      <c r="T173" s="625"/>
      <c r="U173" s="625"/>
      <c r="V173" s="625"/>
      <c r="W173" s="625"/>
      <c r="X173" s="625"/>
      <c r="Y173" s="625"/>
      <c r="Z173" s="629"/>
      <c r="AA173" s="629"/>
      <c r="AB173" s="629"/>
      <c r="AC173" s="630" t="e">
        <f t="shared" ca="1" si="24"/>
        <v>#NAME?</v>
      </c>
      <c r="AD173" s="631"/>
      <c r="AE173" s="632" t="s">
        <v>657</v>
      </c>
      <c r="AF173" s="632"/>
      <c r="AG173" s="632"/>
      <c r="AH173" s="625"/>
      <c r="AI173" s="625"/>
      <c r="AJ173" s="627" t="str">
        <f t="shared" si="21"/>
        <v/>
      </c>
      <c r="AK173" s="627"/>
      <c r="AL173" s="625"/>
      <c r="AM173" s="625"/>
      <c r="AN173" s="628" t="e">
        <f ca="1">T(INDIRECT(CONCATENATE("SIF_Site", $F$3, "!J120"))&amp;SIF_Site1Users!AL173)</f>
        <v>#NAME?</v>
      </c>
      <c r="AO173" s="628"/>
      <c r="AP173" s="628"/>
      <c r="AQ173" s="625"/>
      <c r="AR173" s="625"/>
      <c r="AS173" s="625"/>
      <c r="AT173" s="625" t="s">
        <v>462</v>
      </c>
      <c r="AU173" s="625"/>
      <c r="AV173" s="625"/>
      <c r="AW173" s="625"/>
      <c r="AX173" s="625" t="s">
        <v>431</v>
      </c>
      <c r="AY173" s="625"/>
      <c r="AZ173" s="625"/>
      <c r="BA173" s="625" t="str">
        <f t="shared" si="22"/>
        <v/>
      </c>
      <c r="BB173" s="625"/>
      <c r="BC173" s="625"/>
      <c r="BD173" s="625" t="str">
        <f t="shared" si="9"/>
        <v>Yes/No</v>
      </c>
      <c r="BE173" s="625"/>
      <c r="BF173" s="625"/>
      <c r="BG173" s="625" t="str">
        <f t="shared" si="10"/>
        <v>Yes/No</v>
      </c>
      <c r="BH173" s="625"/>
      <c r="BI173" s="625"/>
      <c r="BJ173" s="625" t="str">
        <f t="shared" si="23"/>
        <v/>
      </c>
      <c r="BK173" s="625"/>
      <c r="BL173" s="626"/>
      <c r="BM173" s="626" t="s">
        <v>566</v>
      </c>
      <c r="BN173" s="635"/>
      <c r="BO173" s="635"/>
      <c r="BP173"/>
      <c r="BQ173"/>
      <c r="BR173"/>
      <c r="BS173"/>
    </row>
    <row r="174" spans="2:71" s="33" customFormat="1" ht="15" customHeight="1" thickTop="1" thickBot="1">
      <c r="B174" s="182">
        <f t="shared" ca="1" si="18"/>
        <v>165</v>
      </c>
      <c r="C174" s="634"/>
      <c r="D174" s="625"/>
      <c r="E174" s="625"/>
      <c r="F174" s="625"/>
      <c r="G174" s="625"/>
      <c r="H174" s="625"/>
      <c r="I174" s="625"/>
      <c r="J174" s="625"/>
      <c r="K174" s="625" t="str">
        <f t="shared" si="19"/>
        <v/>
      </c>
      <c r="L174" s="625"/>
      <c r="M174" s="625"/>
      <c r="N174" s="625"/>
      <c r="O174" s="625"/>
      <c r="P174" s="625"/>
      <c r="Q174" s="633" t="str">
        <f t="shared" si="20"/>
        <v/>
      </c>
      <c r="R174" s="633"/>
      <c r="S174" s="625"/>
      <c r="T174" s="625"/>
      <c r="U174" s="625"/>
      <c r="V174" s="625"/>
      <c r="W174" s="625"/>
      <c r="X174" s="625"/>
      <c r="Y174" s="625"/>
      <c r="Z174" s="629"/>
      <c r="AA174" s="629"/>
      <c r="AB174" s="629"/>
      <c r="AC174" s="630" t="e">
        <f t="shared" ca="1" si="24"/>
        <v>#NAME?</v>
      </c>
      <c r="AD174" s="631"/>
      <c r="AE174" s="632" t="s">
        <v>657</v>
      </c>
      <c r="AF174" s="632"/>
      <c r="AG174" s="632"/>
      <c r="AH174" s="625"/>
      <c r="AI174" s="625"/>
      <c r="AJ174" s="627" t="str">
        <f t="shared" si="21"/>
        <v/>
      </c>
      <c r="AK174" s="627"/>
      <c r="AL174" s="625"/>
      <c r="AM174" s="625"/>
      <c r="AN174" s="628" t="e">
        <f ca="1">T(INDIRECT(CONCATENATE("SIF_Site", $F$3, "!J120"))&amp;SIF_Site1Users!AL174)</f>
        <v>#NAME?</v>
      </c>
      <c r="AO174" s="628"/>
      <c r="AP174" s="628"/>
      <c r="AQ174" s="625"/>
      <c r="AR174" s="625"/>
      <c r="AS174" s="625"/>
      <c r="AT174" s="625" t="s">
        <v>462</v>
      </c>
      <c r="AU174" s="625"/>
      <c r="AV174" s="625"/>
      <c r="AW174" s="625"/>
      <c r="AX174" s="625" t="s">
        <v>431</v>
      </c>
      <c r="AY174" s="625"/>
      <c r="AZ174" s="625"/>
      <c r="BA174" s="625" t="str">
        <f t="shared" si="22"/>
        <v/>
      </c>
      <c r="BB174" s="625"/>
      <c r="BC174" s="625"/>
      <c r="BD174" s="625" t="str">
        <f t="shared" si="9"/>
        <v>Yes/No</v>
      </c>
      <c r="BE174" s="625"/>
      <c r="BF174" s="625"/>
      <c r="BG174" s="625" t="str">
        <f t="shared" si="10"/>
        <v>Yes/No</v>
      </c>
      <c r="BH174" s="625"/>
      <c r="BI174" s="625"/>
      <c r="BJ174" s="625" t="str">
        <f t="shared" si="23"/>
        <v/>
      </c>
      <c r="BK174" s="625"/>
      <c r="BL174" s="626"/>
      <c r="BM174" s="626" t="s">
        <v>566</v>
      </c>
      <c r="BN174" s="635"/>
      <c r="BO174" s="635"/>
      <c r="BP174"/>
      <c r="BQ174"/>
      <c r="BR174"/>
      <c r="BS174"/>
    </row>
    <row r="175" spans="2:71" s="33" customFormat="1" ht="15" customHeight="1" thickTop="1" thickBot="1">
      <c r="B175" s="182">
        <f t="shared" ca="1" si="18"/>
        <v>166</v>
      </c>
      <c r="C175" s="634"/>
      <c r="D175" s="625"/>
      <c r="E175" s="625"/>
      <c r="F175" s="625"/>
      <c r="G175" s="625"/>
      <c r="H175" s="625"/>
      <c r="I175" s="625"/>
      <c r="J175" s="625"/>
      <c r="K175" s="625" t="str">
        <f t="shared" si="19"/>
        <v/>
      </c>
      <c r="L175" s="625"/>
      <c r="M175" s="625"/>
      <c r="N175" s="625"/>
      <c r="O175" s="625"/>
      <c r="P175" s="625"/>
      <c r="Q175" s="633" t="str">
        <f t="shared" si="20"/>
        <v/>
      </c>
      <c r="R175" s="633"/>
      <c r="S175" s="625"/>
      <c r="T175" s="625"/>
      <c r="U175" s="625"/>
      <c r="V175" s="625"/>
      <c r="W175" s="625"/>
      <c r="X175" s="625"/>
      <c r="Y175" s="625"/>
      <c r="Z175" s="629"/>
      <c r="AA175" s="629"/>
      <c r="AB175" s="629"/>
      <c r="AC175" s="630" t="e">
        <f t="shared" ca="1" si="24"/>
        <v>#NAME?</v>
      </c>
      <c r="AD175" s="631"/>
      <c r="AE175" s="632" t="s">
        <v>657</v>
      </c>
      <c r="AF175" s="632"/>
      <c r="AG175" s="632"/>
      <c r="AH175" s="625"/>
      <c r="AI175" s="625"/>
      <c r="AJ175" s="627" t="str">
        <f t="shared" si="21"/>
        <v/>
      </c>
      <c r="AK175" s="627"/>
      <c r="AL175" s="625"/>
      <c r="AM175" s="625"/>
      <c r="AN175" s="628" t="e">
        <f ca="1">T(INDIRECT(CONCATENATE("SIF_Site", $F$3, "!J120"))&amp;SIF_Site1Users!AL175)</f>
        <v>#NAME?</v>
      </c>
      <c r="AO175" s="628"/>
      <c r="AP175" s="628"/>
      <c r="AQ175" s="625"/>
      <c r="AR175" s="625"/>
      <c r="AS175" s="625"/>
      <c r="AT175" s="625" t="s">
        <v>462</v>
      </c>
      <c r="AU175" s="625"/>
      <c r="AV175" s="625"/>
      <c r="AW175" s="625"/>
      <c r="AX175" s="625" t="s">
        <v>431</v>
      </c>
      <c r="AY175" s="625"/>
      <c r="AZ175" s="625"/>
      <c r="BA175" s="625" t="str">
        <f t="shared" si="22"/>
        <v/>
      </c>
      <c r="BB175" s="625"/>
      <c r="BC175" s="625"/>
      <c r="BD175" s="625" t="str">
        <f t="shared" si="9"/>
        <v>Yes/No</v>
      </c>
      <c r="BE175" s="625"/>
      <c r="BF175" s="625"/>
      <c r="BG175" s="625" t="str">
        <f t="shared" si="10"/>
        <v>Yes/No</v>
      </c>
      <c r="BH175" s="625"/>
      <c r="BI175" s="625"/>
      <c r="BJ175" s="625" t="str">
        <f t="shared" si="23"/>
        <v/>
      </c>
      <c r="BK175" s="625"/>
      <c r="BL175" s="626"/>
      <c r="BM175" s="626" t="s">
        <v>566</v>
      </c>
      <c r="BN175" s="635"/>
      <c r="BO175" s="635"/>
      <c r="BP175"/>
      <c r="BQ175"/>
      <c r="BR175"/>
      <c r="BS175"/>
    </row>
    <row r="176" spans="2:71" s="33" customFormat="1" ht="15" customHeight="1" thickTop="1" thickBot="1">
      <c r="B176" s="182">
        <f t="shared" ca="1" si="18"/>
        <v>167</v>
      </c>
      <c r="C176" s="634"/>
      <c r="D176" s="625"/>
      <c r="E176" s="625"/>
      <c r="F176" s="625"/>
      <c r="G176" s="625"/>
      <c r="H176" s="625"/>
      <c r="I176" s="625"/>
      <c r="J176" s="625"/>
      <c r="K176" s="625" t="str">
        <f t="shared" si="19"/>
        <v/>
      </c>
      <c r="L176" s="625"/>
      <c r="M176" s="625"/>
      <c r="N176" s="625"/>
      <c r="O176" s="625"/>
      <c r="P176" s="625"/>
      <c r="Q176" s="633" t="str">
        <f t="shared" si="20"/>
        <v/>
      </c>
      <c r="R176" s="633"/>
      <c r="S176" s="625"/>
      <c r="T176" s="625"/>
      <c r="U176" s="625"/>
      <c r="V176" s="625"/>
      <c r="W176" s="625"/>
      <c r="X176" s="625"/>
      <c r="Y176" s="625"/>
      <c r="Z176" s="629"/>
      <c r="AA176" s="629"/>
      <c r="AB176" s="629"/>
      <c r="AC176" s="630" t="e">
        <f t="shared" ca="1" si="24"/>
        <v>#NAME?</v>
      </c>
      <c r="AD176" s="631"/>
      <c r="AE176" s="632" t="s">
        <v>657</v>
      </c>
      <c r="AF176" s="632"/>
      <c r="AG176" s="632"/>
      <c r="AH176" s="625"/>
      <c r="AI176" s="625"/>
      <c r="AJ176" s="627" t="str">
        <f t="shared" si="21"/>
        <v/>
      </c>
      <c r="AK176" s="627"/>
      <c r="AL176" s="625"/>
      <c r="AM176" s="625"/>
      <c r="AN176" s="628" t="e">
        <f ca="1">T(INDIRECT(CONCATENATE("SIF_Site", $F$3, "!J120"))&amp;SIF_Site1Users!AL176)</f>
        <v>#NAME?</v>
      </c>
      <c r="AO176" s="628"/>
      <c r="AP176" s="628"/>
      <c r="AQ176" s="625"/>
      <c r="AR176" s="625"/>
      <c r="AS176" s="625"/>
      <c r="AT176" s="625" t="s">
        <v>462</v>
      </c>
      <c r="AU176" s="625"/>
      <c r="AV176" s="625"/>
      <c r="AW176" s="625"/>
      <c r="AX176" s="625" t="s">
        <v>431</v>
      </c>
      <c r="AY176" s="625"/>
      <c r="AZ176" s="625"/>
      <c r="BA176" s="625" t="str">
        <f t="shared" si="22"/>
        <v/>
      </c>
      <c r="BB176" s="625"/>
      <c r="BC176" s="625"/>
      <c r="BD176" s="625" t="str">
        <f t="shared" si="9"/>
        <v>Yes/No</v>
      </c>
      <c r="BE176" s="625"/>
      <c r="BF176" s="625"/>
      <c r="BG176" s="625" t="str">
        <f t="shared" si="10"/>
        <v>Yes/No</v>
      </c>
      <c r="BH176" s="625"/>
      <c r="BI176" s="625"/>
      <c r="BJ176" s="625" t="str">
        <f t="shared" si="23"/>
        <v/>
      </c>
      <c r="BK176" s="625"/>
      <c r="BL176" s="626"/>
      <c r="BM176" s="626" t="s">
        <v>566</v>
      </c>
      <c r="BN176" s="635"/>
      <c r="BO176" s="635"/>
      <c r="BP176"/>
      <c r="BQ176"/>
      <c r="BR176"/>
      <c r="BS176"/>
    </row>
    <row r="177" spans="2:71" s="33" customFormat="1" ht="15" customHeight="1" thickTop="1" thickBot="1">
      <c r="B177" s="182">
        <f t="shared" ca="1" si="18"/>
        <v>168</v>
      </c>
      <c r="C177" s="634"/>
      <c r="D177" s="625"/>
      <c r="E177" s="625"/>
      <c r="F177" s="625"/>
      <c r="G177" s="625"/>
      <c r="H177" s="625"/>
      <c r="I177" s="625"/>
      <c r="J177" s="625"/>
      <c r="K177" s="625" t="str">
        <f t="shared" si="19"/>
        <v/>
      </c>
      <c r="L177" s="625"/>
      <c r="M177" s="625"/>
      <c r="N177" s="625"/>
      <c r="O177" s="625"/>
      <c r="P177" s="625"/>
      <c r="Q177" s="633" t="str">
        <f t="shared" si="20"/>
        <v/>
      </c>
      <c r="R177" s="633"/>
      <c r="S177" s="625"/>
      <c r="T177" s="625"/>
      <c r="U177" s="625"/>
      <c r="V177" s="625"/>
      <c r="W177" s="625"/>
      <c r="X177" s="625"/>
      <c r="Y177" s="625"/>
      <c r="Z177" s="629"/>
      <c r="AA177" s="629"/>
      <c r="AB177" s="629"/>
      <c r="AC177" s="630" t="e">
        <f t="shared" ca="1" si="24"/>
        <v>#NAME?</v>
      </c>
      <c r="AD177" s="631"/>
      <c r="AE177" s="632" t="s">
        <v>657</v>
      </c>
      <c r="AF177" s="632"/>
      <c r="AG177" s="632"/>
      <c r="AH177" s="625"/>
      <c r="AI177" s="625"/>
      <c r="AJ177" s="627" t="str">
        <f t="shared" si="21"/>
        <v/>
      </c>
      <c r="AK177" s="627"/>
      <c r="AL177" s="625"/>
      <c r="AM177" s="625"/>
      <c r="AN177" s="628" t="e">
        <f ca="1">T(INDIRECT(CONCATENATE("SIF_Site", $F$3, "!J120"))&amp;SIF_Site1Users!AL177)</f>
        <v>#NAME?</v>
      </c>
      <c r="AO177" s="628"/>
      <c r="AP177" s="628"/>
      <c r="AQ177" s="625"/>
      <c r="AR177" s="625"/>
      <c r="AS177" s="625"/>
      <c r="AT177" s="625" t="s">
        <v>462</v>
      </c>
      <c r="AU177" s="625"/>
      <c r="AV177" s="625"/>
      <c r="AW177" s="625"/>
      <c r="AX177" s="625" t="s">
        <v>431</v>
      </c>
      <c r="AY177" s="625"/>
      <c r="AZ177" s="625"/>
      <c r="BA177" s="625" t="str">
        <f t="shared" si="22"/>
        <v/>
      </c>
      <c r="BB177" s="625"/>
      <c r="BC177" s="625"/>
      <c r="BD177" s="625" t="str">
        <f t="shared" si="9"/>
        <v>Yes/No</v>
      </c>
      <c r="BE177" s="625"/>
      <c r="BF177" s="625"/>
      <c r="BG177" s="625" t="str">
        <f t="shared" si="10"/>
        <v>Yes/No</v>
      </c>
      <c r="BH177" s="625"/>
      <c r="BI177" s="625"/>
      <c r="BJ177" s="625" t="str">
        <f t="shared" si="23"/>
        <v/>
      </c>
      <c r="BK177" s="625"/>
      <c r="BL177" s="626"/>
      <c r="BM177" s="626" t="s">
        <v>566</v>
      </c>
      <c r="BN177" s="635"/>
      <c r="BO177" s="635"/>
      <c r="BP177"/>
      <c r="BQ177"/>
      <c r="BR177"/>
      <c r="BS177"/>
    </row>
    <row r="178" spans="2:71" s="33" customFormat="1" ht="15" customHeight="1" thickTop="1" thickBot="1">
      <c r="B178" s="182">
        <f t="shared" ca="1" si="18"/>
        <v>169</v>
      </c>
      <c r="C178" s="634"/>
      <c r="D178" s="625"/>
      <c r="E178" s="625"/>
      <c r="F178" s="625"/>
      <c r="G178" s="625"/>
      <c r="H178" s="625"/>
      <c r="I178" s="625"/>
      <c r="J178" s="625"/>
      <c r="K178" s="625" t="str">
        <f t="shared" si="19"/>
        <v/>
      </c>
      <c r="L178" s="625"/>
      <c r="M178" s="625"/>
      <c r="N178" s="625"/>
      <c r="O178" s="625"/>
      <c r="P178" s="625"/>
      <c r="Q178" s="633" t="str">
        <f t="shared" si="20"/>
        <v/>
      </c>
      <c r="R178" s="633"/>
      <c r="S178" s="625"/>
      <c r="T178" s="625"/>
      <c r="U178" s="625"/>
      <c r="V178" s="625"/>
      <c r="W178" s="625"/>
      <c r="X178" s="625"/>
      <c r="Y178" s="625"/>
      <c r="Z178" s="629"/>
      <c r="AA178" s="629"/>
      <c r="AB178" s="629"/>
      <c r="AC178" s="630" t="e">
        <f t="shared" ca="1" si="24"/>
        <v>#NAME?</v>
      </c>
      <c r="AD178" s="631"/>
      <c r="AE178" s="632" t="s">
        <v>657</v>
      </c>
      <c r="AF178" s="632"/>
      <c r="AG178" s="632"/>
      <c r="AH178" s="625"/>
      <c r="AI178" s="625"/>
      <c r="AJ178" s="627" t="str">
        <f t="shared" si="21"/>
        <v/>
      </c>
      <c r="AK178" s="627"/>
      <c r="AL178" s="625"/>
      <c r="AM178" s="625"/>
      <c r="AN178" s="628" t="e">
        <f ca="1">T(INDIRECT(CONCATENATE("SIF_Site", $F$3, "!J120"))&amp;SIF_Site1Users!AL178)</f>
        <v>#NAME?</v>
      </c>
      <c r="AO178" s="628"/>
      <c r="AP178" s="628"/>
      <c r="AQ178" s="625"/>
      <c r="AR178" s="625"/>
      <c r="AS178" s="625"/>
      <c r="AT178" s="625" t="s">
        <v>462</v>
      </c>
      <c r="AU178" s="625"/>
      <c r="AV178" s="625"/>
      <c r="AW178" s="625"/>
      <c r="AX178" s="625" t="s">
        <v>431</v>
      </c>
      <c r="AY178" s="625"/>
      <c r="AZ178" s="625"/>
      <c r="BA178" s="625" t="str">
        <f t="shared" si="22"/>
        <v/>
      </c>
      <c r="BB178" s="625"/>
      <c r="BC178" s="625"/>
      <c r="BD178" s="625" t="str">
        <f t="shared" si="9"/>
        <v>Yes/No</v>
      </c>
      <c r="BE178" s="625"/>
      <c r="BF178" s="625"/>
      <c r="BG178" s="625" t="str">
        <f t="shared" si="10"/>
        <v>Yes/No</v>
      </c>
      <c r="BH178" s="625"/>
      <c r="BI178" s="625"/>
      <c r="BJ178" s="625" t="str">
        <f t="shared" si="23"/>
        <v/>
      </c>
      <c r="BK178" s="625"/>
      <c r="BL178" s="626"/>
      <c r="BM178" s="626" t="s">
        <v>566</v>
      </c>
      <c r="BN178" s="635"/>
      <c r="BO178" s="635"/>
      <c r="BP178"/>
      <c r="BQ178"/>
      <c r="BR178"/>
      <c r="BS178"/>
    </row>
    <row r="179" spans="2:71" s="33" customFormat="1" ht="15" customHeight="1" thickTop="1" thickBot="1">
      <c r="B179" s="182">
        <f t="shared" ca="1" si="18"/>
        <v>170</v>
      </c>
      <c r="C179" s="634"/>
      <c r="D179" s="625"/>
      <c r="E179" s="625"/>
      <c r="F179" s="625"/>
      <c r="G179" s="625"/>
      <c r="H179" s="625"/>
      <c r="I179" s="625"/>
      <c r="J179" s="625"/>
      <c r="K179" s="625" t="str">
        <f t="shared" si="19"/>
        <v/>
      </c>
      <c r="L179" s="625"/>
      <c r="M179" s="625"/>
      <c r="N179" s="625"/>
      <c r="O179" s="625"/>
      <c r="P179" s="625"/>
      <c r="Q179" s="633" t="str">
        <f t="shared" si="20"/>
        <v/>
      </c>
      <c r="R179" s="633"/>
      <c r="S179" s="625"/>
      <c r="T179" s="625"/>
      <c r="U179" s="625"/>
      <c r="V179" s="625"/>
      <c r="W179" s="625"/>
      <c r="X179" s="625"/>
      <c r="Y179" s="625"/>
      <c r="Z179" s="629"/>
      <c r="AA179" s="629"/>
      <c r="AB179" s="629"/>
      <c r="AC179" s="630" t="e">
        <f t="shared" ca="1" si="24"/>
        <v>#NAME?</v>
      </c>
      <c r="AD179" s="631"/>
      <c r="AE179" s="632" t="s">
        <v>657</v>
      </c>
      <c r="AF179" s="632"/>
      <c r="AG179" s="632"/>
      <c r="AH179" s="625"/>
      <c r="AI179" s="625"/>
      <c r="AJ179" s="627" t="str">
        <f t="shared" si="21"/>
        <v/>
      </c>
      <c r="AK179" s="627"/>
      <c r="AL179" s="625"/>
      <c r="AM179" s="625"/>
      <c r="AN179" s="628" t="e">
        <f ca="1">T(INDIRECT(CONCATENATE("SIF_Site", $F$3, "!J120"))&amp;SIF_Site1Users!AL179)</f>
        <v>#NAME?</v>
      </c>
      <c r="AO179" s="628"/>
      <c r="AP179" s="628"/>
      <c r="AQ179" s="625"/>
      <c r="AR179" s="625"/>
      <c r="AS179" s="625"/>
      <c r="AT179" s="625" t="s">
        <v>462</v>
      </c>
      <c r="AU179" s="625"/>
      <c r="AV179" s="625"/>
      <c r="AW179" s="625"/>
      <c r="AX179" s="625" t="s">
        <v>431</v>
      </c>
      <c r="AY179" s="625"/>
      <c r="AZ179" s="625"/>
      <c r="BA179" s="625" t="str">
        <f t="shared" si="22"/>
        <v/>
      </c>
      <c r="BB179" s="625"/>
      <c r="BC179" s="625"/>
      <c r="BD179" s="625" t="str">
        <f t="shared" si="9"/>
        <v>Yes/No</v>
      </c>
      <c r="BE179" s="625"/>
      <c r="BF179" s="625"/>
      <c r="BG179" s="625" t="str">
        <f t="shared" si="10"/>
        <v>Yes/No</v>
      </c>
      <c r="BH179" s="625"/>
      <c r="BI179" s="625"/>
      <c r="BJ179" s="625" t="str">
        <f t="shared" si="23"/>
        <v/>
      </c>
      <c r="BK179" s="625"/>
      <c r="BL179" s="626"/>
      <c r="BM179" s="626" t="s">
        <v>566</v>
      </c>
      <c r="BN179" s="635"/>
      <c r="BO179" s="635"/>
      <c r="BP179"/>
      <c r="BQ179"/>
      <c r="BR179"/>
      <c r="BS179"/>
    </row>
    <row r="180" spans="2:71" s="33" customFormat="1" ht="15" customHeight="1" thickTop="1" thickBot="1">
      <c r="B180" s="182">
        <f t="shared" ca="1" si="18"/>
        <v>171</v>
      </c>
      <c r="C180" s="634"/>
      <c r="D180" s="625"/>
      <c r="E180" s="625"/>
      <c r="F180" s="625"/>
      <c r="G180" s="625"/>
      <c r="H180" s="625"/>
      <c r="I180" s="625"/>
      <c r="J180" s="625"/>
      <c r="K180" s="625" t="str">
        <f t="shared" si="19"/>
        <v/>
      </c>
      <c r="L180" s="625"/>
      <c r="M180" s="625"/>
      <c r="N180" s="625"/>
      <c r="O180" s="625"/>
      <c r="P180" s="625"/>
      <c r="Q180" s="633" t="str">
        <f t="shared" si="20"/>
        <v/>
      </c>
      <c r="R180" s="633"/>
      <c r="S180" s="625"/>
      <c r="T180" s="625"/>
      <c r="U180" s="625"/>
      <c r="V180" s="625"/>
      <c r="W180" s="625"/>
      <c r="X180" s="625"/>
      <c r="Y180" s="625"/>
      <c r="Z180" s="629"/>
      <c r="AA180" s="629"/>
      <c r="AB180" s="629"/>
      <c r="AC180" s="630" t="e">
        <f t="shared" ca="1" si="24"/>
        <v>#NAME?</v>
      </c>
      <c r="AD180" s="631"/>
      <c r="AE180" s="632" t="s">
        <v>657</v>
      </c>
      <c r="AF180" s="632"/>
      <c r="AG180" s="632"/>
      <c r="AH180" s="625"/>
      <c r="AI180" s="625"/>
      <c r="AJ180" s="627" t="str">
        <f t="shared" si="21"/>
        <v/>
      </c>
      <c r="AK180" s="627"/>
      <c r="AL180" s="625"/>
      <c r="AM180" s="625"/>
      <c r="AN180" s="628" t="e">
        <f ca="1">T(INDIRECT(CONCATENATE("SIF_Site", $F$3, "!J120"))&amp;SIF_Site1Users!AL180)</f>
        <v>#NAME?</v>
      </c>
      <c r="AO180" s="628"/>
      <c r="AP180" s="628"/>
      <c r="AQ180" s="625"/>
      <c r="AR180" s="625"/>
      <c r="AS180" s="625"/>
      <c r="AT180" s="625" t="s">
        <v>462</v>
      </c>
      <c r="AU180" s="625"/>
      <c r="AV180" s="625"/>
      <c r="AW180" s="625"/>
      <c r="AX180" s="625" t="s">
        <v>431</v>
      </c>
      <c r="AY180" s="625"/>
      <c r="AZ180" s="625"/>
      <c r="BA180" s="625" t="str">
        <f t="shared" si="22"/>
        <v/>
      </c>
      <c r="BB180" s="625"/>
      <c r="BC180" s="625"/>
      <c r="BD180" s="625" t="str">
        <f t="shared" si="9"/>
        <v>Yes/No</v>
      </c>
      <c r="BE180" s="625"/>
      <c r="BF180" s="625"/>
      <c r="BG180" s="625" t="str">
        <f t="shared" si="10"/>
        <v>Yes/No</v>
      </c>
      <c r="BH180" s="625"/>
      <c r="BI180" s="625"/>
      <c r="BJ180" s="625" t="str">
        <f t="shared" si="23"/>
        <v/>
      </c>
      <c r="BK180" s="625"/>
      <c r="BL180" s="626"/>
      <c r="BM180" s="626" t="s">
        <v>566</v>
      </c>
      <c r="BN180" s="635"/>
      <c r="BO180" s="635"/>
      <c r="BP180"/>
      <c r="BQ180"/>
      <c r="BR180"/>
      <c r="BS180"/>
    </row>
    <row r="181" spans="2:71" s="33" customFormat="1" ht="15" customHeight="1" thickTop="1" thickBot="1">
      <c r="B181" s="182">
        <f t="shared" ca="1" si="18"/>
        <v>172</v>
      </c>
      <c r="C181" s="634"/>
      <c r="D181" s="625"/>
      <c r="E181" s="625"/>
      <c r="F181" s="625"/>
      <c r="G181" s="625"/>
      <c r="H181" s="625"/>
      <c r="I181" s="625"/>
      <c r="J181" s="625"/>
      <c r="K181" s="625" t="str">
        <f t="shared" si="19"/>
        <v/>
      </c>
      <c r="L181" s="625"/>
      <c r="M181" s="625"/>
      <c r="N181" s="625"/>
      <c r="O181" s="625"/>
      <c r="P181" s="625"/>
      <c r="Q181" s="633" t="str">
        <f t="shared" si="20"/>
        <v/>
      </c>
      <c r="R181" s="633"/>
      <c r="S181" s="625"/>
      <c r="T181" s="625"/>
      <c r="U181" s="625"/>
      <c r="V181" s="625"/>
      <c r="W181" s="625"/>
      <c r="X181" s="625"/>
      <c r="Y181" s="625"/>
      <c r="Z181" s="629"/>
      <c r="AA181" s="629"/>
      <c r="AB181" s="629"/>
      <c r="AC181" s="630" t="e">
        <f t="shared" ca="1" si="24"/>
        <v>#NAME?</v>
      </c>
      <c r="AD181" s="631"/>
      <c r="AE181" s="632" t="s">
        <v>657</v>
      </c>
      <c r="AF181" s="632"/>
      <c r="AG181" s="632"/>
      <c r="AH181" s="625"/>
      <c r="AI181" s="625"/>
      <c r="AJ181" s="627" t="str">
        <f t="shared" si="21"/>
        <v/>
      </c>
      <c r="AK181" s="627"/>
      <c r="AL181" s="625"/>
      <c r="AM181" s="625"/>
      <c r="AN181" s="628" t="e">
        <f ca="1">T(INDIRECT(CONCATENATE("SIF_Site", $F$3, "!J120"))&amp;SIF_Site1Users!AL181)</f>
        <v>#NAME?</v>
      </c>
      <c r="AO181" s="628"/>
      <c r="AP181" s="628"/>
      <c r="AQ181" s="625"/>
      <c r="AR181" s="625"/>
      <c r="AS181" s="625"/>
      <c r="AT181" s="625" t="s">
        <v>462</v>
      </c>
      <c r="AU181" s="625"/>
      <c r="AV181" s="625"/>
      <c r="AW181" s="625"/>
      <c r="AX181" s="625" t="s">
        <v>431</v>
      </c>
      <c r="AY181" s="625"/>
      <c r="AZ181" s="625"/>
      <c r="BA181" s="625" t="str">
        <f t="shared" si="22"/>
        <v/>
      </c>
      <c r="BB181" s="625"/>
      <c r="BC181" s="625"/>
      <c r="BD181" s="625" t="str">
        <f t="shared" si="9"/>
        <v>Yes/No</v>
      </c>
      <c r="BE181" s="625"/>
      <c r="BF181" s="625"/>
      <c r="BG181" s="625" t="str">
        <f t="shared" si="10"/>
        <v>Yes/No</v>
      </c>
      <c r="BH181" s="625"/>
      <c r="BI181" s="625"/>
      <c r="BJ181" s="625" t="str">
        <f t="shared" si="23"/>
        <v/>
      </c>
      <c r="BK181" s="625"/>
      <c r="BL181" s="626"/>
      <c r="BM181" s="626" t="s">
        <v>566</v>
      </c>
      <c r="BN181" s="635"/>
      <c r="BO181" s="635"/>
      <c r="BP181"/>
      <c r="BQ181"/>
      <c r="BR181"/>
      <c r="BS181"/>
    </row>
    <row r="182" spans="2:71" s="33" customFormat="1" ht="15" customHeight="1" thickTop="1" thickBot="1">
      <c r="B182" s="182">
        <f t="shared" ca="1" si="18"/>
        <v>173</v>
      </c>
      <c r="C182" s="634"/>
      <c r="D182" s="625"/>
      <c r="E182" s="625"/>
      <c r="F182" s="625"/>
      <c r="G182" s="625"/>
      <c r="H182" s="625"/>
      <c r="I182" s="625"/>
      <c r="J182" s="625"/>
      <c r="K182" s="625" t="str">
        <f t="shared" si="19"/>
        <v/>
      </c>
      <c r="L182" s="625"/>
      <c r="M182" s="625"/>
      <c r="N182" s="625"/>
      <c r="O182" s="625"/>
      <c r="P182" s="625"/>
      <c r="Q182" s="633" t="str">
        <f t="shared" si="20"/>
        <v/>
      </c>
      <c r="R182" s="633"/>
      <c r="S182" s="625"/>
      <c r="T182" s="625"/>
      <c r="U182" s="625"/>
      <c r="V182" s="625"/>
      <c r="W182" s="625"/>
      <c r="X182" s="625"/>
      <c r="Y182" s="625"/>
      <c r="Z182" s="629"/>
      <c r="AA182" s="629"/>
      <c r="AB182" s="629"/>
      <c r="AC182" s="630" t="e">
        <f t="shared" ca="1" si="24"/>
        <v>#NAME?</v>
      </c>
      <c r="AD182" s="631"/>
      <c r="AE182" s="632" t="s">
        <v>657</v>
      </c>
      <c r="AF182" s="632"/>
      <c r="AG182" s="632"/>
      <c r="AH182" s="625"/>
      <c r="AI182" s="625"/>
      <c r="AJ182" s="627" t="str">
        <f t="shared" si="21"/>
        <v/>
      </c>
      <c r="AK182" s="627"/>
      <c r="AL182" s="625"/>
      <c r="AM182" s="625"/>
      <c r="AN182" s="628" t="e">
        <f ca="1">T(INDIRECT(CONCATENATE("SIF_Site", $F$3, "!J120"))&amp;SIF_Site1Users!AL182)</f>
        <v>#NAME?</v>
      </c>
      <c r="AO182" s="628"/>
      <c r="AP182" s="628"/>
      <c r="AQ182" s="625"/>
      <c r="AR182" s="625"/>
      <c r="AS182" s="625"/>
      <c r="AT182" s="625" t="s">
        <v>462</v>
      </c>
      <c r="AU182" s="625"/>
      <c r="AV182" s="625"/>
      <c r="AW182" s="625"/>
      <c r="AX182" s="625" t="s">
        <v>431</v>
      </c>
      <c r="AY182" s="625"/>
      <c r="AZ182" s="625"/>
      <c r="BA182" s="625" t="str">
        <f t="shared" si="22"/>
        <v/>
      </c>
      <c r="BB182" s="625"/>
      <c r="BC182" s="625"/>
      <c r="BD182" s="625" t="str">
        <f t="shared" si="9"/>
        <v>Yes/No</v>
      </c>
      <c r="BE182" s="625"/>
      <c r="BF182" s="625"/>
      <c r="BG182" s="625" t="str">
        <f t="shared" si="10"/>
        <v>Yes/No</v>
      </c>
      <c r="BH182" s="625"/>
      <c r="BI182" s="625"/>
      <c r="BJ182" s="625" t="str">
        <f t="shared" si="23"/>
        <v/>
      </c>
      <c r="BK182" s="625"/>
      <c r="BL182" s="626"/>
      <c r="BM182" s="626" t="s">
        <v>566</v>
      </c>
      <c r="BN182" s="635"/>
      <c r="BO182" s="635"/>
      <c r="BP182"/>
      <c r="BQ182"/>
      <c r="BR182"/>
      <c r="BS182"/>
    </row>
    <row r="183" spans="2:71" s="33" customFormat="1" ht="15" customHeight="1" thickTop="1" thickBot="1">
      <c r="B183" s="182">
        <f t="shared" ca="1" si="18"/>
        <v>174</v>
      </c>
      <c r="C183" s="634"/>
      <c r="D183" s="625"/>
      <c r="E183" s="625"/>
      <c r="F183" s="625"/>
      <c r="G183" s="625"/>
      <c r="H183" s="625"/>
      <c r="I183" s="625"/>
      <c r="J183" s="625"/>
      <c r="K183" s="625" t="str">
        <f t="shared" si="19"/>
        <v/>
      </c>
      <c r="L183" s="625"/>
      <c r="M183" s="625"/>
      <c r="N183" s="625"/>
      <c r="O183" s="625"/>
      <c r="P183" s="625"/>
      <c r="Q183" s="633" t="str">
        <f t="shared" si="20"/>
        <v/>
      </c>
      <c r="R183" s="633"/>
      <c r="S183" s="625"/>
      <c r="T183" s="625"/>
      <c r="U183" s="625"/>
      <c r="V183" s="625"/>
      <c r="W183" s="625"/>
      <c r="X183" s="625"/>
      <c r="Y183" s="625"/>
      <c r="Z183" s="629"/>
      <c r="AA183" s="629"/>
      <c r="AB183" s="629"/>
      <c r="AC183" s="630" t="e">
        <f t="shared" ca="1" si="24"/>
        <v>#NAME?</v>
      </c>
      <c r="AD183" s="631"/>
      <c r="AE183" s="632" t="s">
        <v>657</v>
      </c>
      <c r="AF183" s="632"/>
      <c r="AG183" s="632"/>
      <c r="AH183" s="625"/>
      <c r="AI183" s="625"/>
      <c r="AJ183" s="627" t="str">
        <f t="shared" si="21"/>
        <v/>
      </c>
      <c r="AK183" s="627"/>
      <c r="AL183" s="625"/>
      <c r="AM183" s="625"/>
      <c r="AN183" s="628" t="e">
        <f ca="1">T(INDIRECT(CONCATENATE("SIF_Site", $F$3, "!J120"))&amp;SIF_Site1Users!AL183)</f>
        <v>#NAME?</v>
      </c>
      <c r="AO183" s="628"/>
      <c r="AP183" s="628"/>
      <c r="AQ183" s="625"/>
      <c r="AR183" s="625"/>
      <c r="AS183" s="625"/>
      <c r="AT183" s="625" t="s">
        <v>462</v>
      </c>
      <c r="AU183" s="625"/>
      <c r="AV183" s="625"/>
      <c r="AW183" s="625"/>
      <c r="AX183" s="625" t="s">
        <v>431</v>
      </c>
      <c r="AY183" s="625"/>
      <c r="AZ183" s="625"/>
      <c r="BA183" s="625" t="str">
        <f t="shared" si="22"/>
        <v/>
      </c>
      <c r="BB183" s="625"/>
      <c r="BC183" s="625"/>
      <c r="BD183" s="625" t="str">
        <f t="shared" si="9"/>
        <v>Yes/No</v>
      </c>
      <c r="BE183" s="625"/>
      <c r="BF183" s="625"/>
      <c r="BG183" s="625" t="str">
        <f t="shared" si="10"/>
        <v>Yes/No</v>
      </c>
      <c r="BH183" s="625"/>
      <c r="BI183" s="625"/>
      <c r="BJ183" s="625" t="str">
        <f t="shared" si="23"/>
        <v/>
      </c>
      <c r="BK183" s="625"/>
      <c r="BL183" s="626"/>
      <c r="BM183" s="626" t="s">
        <v>566</v>
      </c>
      <c r="BN183" s="635"/>
      <c r="BO183" s="635"/>
      <c r="BP183"/>
      <c r="BQ183"/>
      <c r="BR183"/>
      <c r="BS183"/>
    </row>
    <row r="184" spans="2:71" s="33" customFormat="1" ht="15" customHeight="1" thickTop="1" thickBot="1">
      <c r="B184" s="182">
        <f t="shared" ca="1" si="18"/>
        <v>175</v>
      </c>
      <c r="C184" s="634"/>
      <c r="D184" s="625"/>
      <c r="E184" s="625"/>
      <c r="F184" s="625"/>
      <c r="G184" s="625"/>
      <c r="H184" s="625"/>
      <c r="I184" s="625"/>
      <c r="J184" s="625"/>
      <c r="K184" s="625" t="str">
        <f t="shared" si="19"/>
        <v/>
      </c>
      <c r="L184" s="625"/>
      <c r="M184" s="625"/>
      <c r="N184" s="625"/>
      <c r="O184" s="625"/>
      <c r="P184" s="625"/>
      <c r="Q184" s="633" t="str">
        <f t="shared" si="20"/>
        <v/>
      </c>
      <c r="R184" s="633"/>
      <c r="S184" s="625"/>
      <c r="T184" s="625"/>
      <c r="U184" s="625"/>
      <c r="V184" s="625"/>
      <c r="W184" s="625"/>
      <c r="X184" s="625"/>
      <c r="Y184" s="625"/>
      <c r="Z184" s="629"/>
      <c r="AA184" s="629"/>
      <c r="AB184" s="629"/>
      <c r="AC184" s="630" t="e">
        <f t="shared" ca="1" si="24"/>
        <v>#NAME?</v>
      </c>
      <c r="AD184" s="631"/>
      <c r="AE184" s="632" t="s">
        <v>657</v>
      </c>
      <c r="AF184" s="632"/>
      <c r="AG184" s="632"/>
      <c r="AH184" s="625"/>
      <c r="AI184" s="625"/>
      <c r="AJ184" s="627" t="str">
        <f t="shared" si="21"/>
        <v/>
      </c>
      <c r="AK184" s="627"/>
      <c r="AL184" s="625"/>
      <c r="AM184" s="625"/>
      <c r="AN184" s="628" t="e">
        <f ca="1">T(INDIRECT(CONCATENATE("SIF_Site", $F$3, "!J120"))&amp;SIF_Site1Users!AL184)</f>
        <v>#NAME?</v>
      </c>
      <c r="AO184" s="628"/>
      <c r="AP184" s="628"/>
      <c r="AQ184" s="625"/>
      <c r="AR184" s="625"/>
      <c r="AS184" s="625"/>
      <c r="AT184" s="625" t="s">
        <v>462</v>
      </c>
      <c r="AU184" s="625"/>
      <c r="AV184" s="625"/>
      <c r="AW184" s="625"/>
      <c r="AX184" s="625" t="s">
        <v>431</v>
      </c>
      <c r="AY184" s="625"/>
      <c r="AZ184" s="625"/>
      <c r="BA184" s="625" t="str">
        <f t="shared" si="22"/>
        <v/>
      </c>
      <c r="BB184" s="625"/>
      <c r="BC184" s="625"/>
      <c r="BD184" s="625" t="str">
        <f t="shared" si="9"/>
        <v>Yes/No</v>
      </c>
      <c r="BE184" s="625"/>
      <c r="BF184" s="625"/>
      <c r="BG184" s="625" t="str">
        <f t="shared" si="10"/>
        <v>Yes/No</v>
      </c>
      <c r="BH184" s="625"/>
      <c r="BI184" s="625"/>
      <c r="BJ184" s="625" t="str">
        <f t="shared" si="23"/>
        <v/>
      </c>
      <c r="BK184" s="625"/>
      <c r="BL184" s="626"/>
      <c r="BM184" s="626" t="s">
        <v>566</v>
      </c>
      <c r="BN184" s="635"/>
      <c r="BO184" s="635"/>
      <c r="BP184"/>
      <c r="BQ184"/>
      <c r="BR184"/>
      <c r="BS184"/>
    </row>
    <row r="185" spans="2:71" s="33" customFormat="1" ht="15" customHeight="1" thickTop="1" thickBot="1">
      <c r="B185" s="182">
        <f t="shared" ca="1" si="18"/>
        <v>176</v>
      </c>
      <c r="C185" s="634"/>
      <c r="D185" s="625"/>
      <c r="E185" s="625"/>
      <c r="F185" s="625"/>
      <c r="G185" s="625"/>
      <c r="H185" s="625"/>
      <c r="I185" s="625"/>
      <c r="J185" s="625"/>
      <c r="K185" s="625" t="str">
        <f t="shared" si="19"/>
        <v/>
      </c>
      <c r="L185" s="625"/>
      <c r="M185" s="625"/>
      <c r="N185" s="625"/>
      <c r="O185" s="625"/>
      <c r="P185" s="625"/>
      <c r="Q185" s="633" t="str">
        <f t="shared" si="20"/>
        <v/>
      </c>
      <c r="R185" s="633"/>
      <c r="S185" s="625"/>
      <c r="T185" s="625"/>
      <c r="U185" s="625"/>
      <c r="V185" s="625"/>
      <c r="W185" s="625"/>
      <c r="X185" s="625"/>
      <c r="Y185" s="625"/>
      <c r="Z185" s="629"/>
      <c r="AA185" s="629"/>
      <c r="AB185" s="629"/>
      <c r="AC185" s="630" t="e">
        <f t="shared" ca="1" si="24"/>
        <v>#NAME?</v>
      </c>
      <c r="AD185" s="631"/>
      <c r="AE185" s="632" t="s">
        <v>657</v>
      </c>
      <c r="AF185" s="632"/>
      <c r="AG185" s="632"/>
      <c r="AH185" s="625"/>
      <c r="AI185" s="625"/>
      <c r="AJ185" s="627" t="str">
        <f t="shared" si="21"/>
        <v/>
      </c>
      <c r="AK185" s="627"/>
      <c r="AL185" s="625"/>
      <c r="AM185" s="625"/>
      <c r="AN185" s="628" t="e">
        <f ca="1">T(INDIRECT(CONCATENATE("SIF_Site", $F$3, "!J120"))&amp;SIF_Site1Users!AL185)</f>
        <v>#NAME?</v>
      </c>
      <c r="AO185" s="628"/>
      <c r="AP185" s="628"/>
      <c r="AQ185" s="625"/>
      <c r="AR185" s="625"/>
      <c r="AS185" s="625"/>
      <c r="AT185" s="625" t="s">
        <v>462</v>
      </c>
      <c r="AU185" s="625"/>
      <c r="AV185" s="625"/>
      <c r="AW185" s="625"/>
      <c r="AX185" s="625" t="s">
        <v>431</v>
      </c>
      <c r="AY185" s="625"/>
      <c r="AZ185" s="625"/>
      <c r="BA185" s="625" t="str">
        <f t="shared" si="22"/>
        <v/>
      </c>
      <c r="BB185" s="625"/>
      <c r="BC185" s="625"/>
      <c r="BD185" s="625" t="str">
        <f t="shared" si="9"/>
        <v>Yes/No</v>
      </c>
      <c r="BE185" s="625"/>
      <c r="BF185" s="625"/>
      <c r="BG185" s="625" t="str">
        <f t="shared" si="10"/>
        <v>Yes/No</v>
      </c>
      <c r="BH185" s="625"/>
      <c r="BI185" s="625"/>
      <c r="BJ185" s="625" t="str">
        <f t="shared" si="23"/>
        <v/>
      </c>
      <c r="BK185" s="625"/>
      <c r="BL185" s="626"/>
      <c r="BM185" s="626" t="s">
        <v>566</v>
      </c>
      <c r="BN185" s="635"/>
      <c r="BO185" s="635"/>
      <c r="BP185"/>
      <c r="BQ185"/>
      <c r="BR185"/>
      <c r="BS185"/>
    </row>
    <row r="186" spans="2:71" s="33" customFormat="1" ht="15" customHeight="1" thickTop="1" thickBot="1">
      <c r="B186" s="182">
        <f t="shared" ca="1" si="18"/>
        <v>177</v>
      </c>
      <c r="C186" s="634"/>
      <c r="D186" s="625"/>
      <c r="E186" s="625"/>
      <c r="F186" s="625"/>
      <c r="G186" s="625"/>
      <c r="H186" s="625"/>
      <c r="I186" s="625"/>
      <c r="J186" s="625"/>
      <c r="K186" s="625" t="str">
        <f t="shared" si="19"/>
        <v/>
      </c>
      <c r="L186" s="625"/>
      <c r="M186" s="625"/>
      <c r="N186" s="625"/>
      <c r="O186" s="625"/>
      <c r="P186" s="625"/>
      <c r="Q186" s="633" t="str">
        <f t="shared" si="20"/>
        <v/>
      </c>
      <c r="R186" s="633"/>
      <c r="S186" s="625"/>
      <c r="T186" s="625"/>
      <c r="U186" s="625"/>
      <c r="V186" s="625"/>
      <c r="W186" s="625"/>
      <c r="X186" s="625"/>
      <c r="Y186" s="625"/>
      <c r="Z186" s="629"/>
      <c r="AA186" s="629"/>
      <c r="AB186" s="629"/>
      <c r="AC186" s="630" t="e">
        <f t="shared" ca="1" si="24"/>
        <v>#NAME?</v>
      </c>
      <c r="AD186" s="631"/>
      <c r="AE186" s="632" t="s">
        <v>657</v>
      </c>
      <c r="AF186" s="632"/>
      <c r="AG186" s="632"/>
      <c r="AH186" s="625"/>
      <c r="AI186" s="625"/>
      <c r="AJ186" s="627" t="str">
        <f t="shared" si="21"/>
        <v/>
      </c>
      <c r="AK186" s="627"/>
      <c r="AL186" s="625"/>
      <c r="AM186" s="625"/>
      <c r="AN186" s="628" t="e">
        <f ca="1">T(INDIRECT(CONCATENATE("SIF_Site", $F$3, "!J120"))&amp;SIF_Site1Users!AL186)</f>
        <v>#NAME?</v>
      </c>
      <c r="AO186" s="628"/>
      <c r="AP186" s="628"/>
      <c r="AQ186" s="625"/>
      <c r="AR186" s="625"/>
      <c r="AS186" s="625"/>
      <c r="AT186" s="625" t="s">
        <v>462</v>
      </c>
      <c r="AU186" s="625"/>
      <c r="AV186" s="625"/>
      <c r="AW186" s="625"/>
      <c r="AX186" s="625" t="s">
        <v>431</v>
      </c>
      <c r="AY186" s="625"/>
      <c r="AZ186" s="625"/>
      <c r="BA186" s="625" t="str">
        <f t="shared" si="22"/>
        <v/>
      </c>
      <c r="BB186" s="625"/>
      <c r="BC186" s="625"/>
      <c r="BD186" s="625" t="str">
        <f t="shared" si="9"/>
        <v>Yes/No</v>
      </c>
      <c r="BE186" s="625"/>
      <c r="BF186" s="625"/>
      <c r="BG186" s="625" t="str">
        <f t="shared" si="10"/>
        <v>Yes/No</v>
      </c>
      <c r="BH186" s="625"/>
      <c r="BI186" s="625"/>
      <c r="BJ186" s="625" t="str">
        <f t="shared" si="23"/>
        <v/>
      </c>
      <c r="BK186" s="625"/>
      <c r="BL186" s="626"/>
      <c r="BM186" s="626" t="s">
        <v>566</v>
      </c>
      <c r="BN186" s="635"/>
      <c r="BO186" s="635"/>
      <c r="BP186"/>
      <c r="BQ186"/>
      <c r="BR186"/>
      <c r="BS186"/>
    </row>
    <row r="187" spans="2:71" s="33" customFormat="1" ht="15" customHeight="1" thickTop="1" thickBot="1">
      <c r="B187" s="182">
        <f t="shared" ca="1" si="18"/>
        <v>178</v>
      </c>
      <c r="C187" s="634"/>
      <c r="D187" s="625"/>
      <c r="E187" s="625"/>
      <c r="F187" s="625"/>
      <c r="G187" s="625"/>
      <c r="H187" s="625"/>
      <c r="I187" s="625"/>
      <c r="J187" s="625"/>
      <c r="K187" s="625" t="str">
        <f t="shared" si="19"/>
        <v/>
      </c>
      <c r="L187" s="625"/>
      <c r="M187" s="625"/>
      <c r="N187" s="625"/>
      <c r="O187" s="625"/>
      <c r="P187" s="625"/>
      <c r="Q187" s="633" t="str">
        <f t="shared" si="20"/>
        <v/>
      </c>
      <c r="R187" s="633"/>
      <c r="S187" s="625"/>
      <c r="T187" s="625"/>
      <c r="U187" s="625"/>
      <c r="V187" s="625"/>
      <c r="W187" s="625"/>
      <c r="X187" s="625"/>
      <c r="Y187" s="625"/>
      <c r="Z187" s="629"/>
      <c r="AA187" s="629"/>
      <c r="AB187" s="629"/>
      <c r="AC187" s="630" t="e">
        <f t="shared" ca="1" si="24"/>
        <v>#NAME?</v>
      </c>
      <c r="AD187" s="631"/>
      <c r="AE187" s="632" t="s">
        <v>657</v>
      </c>
      <c r="AF187" s="632"/>
      <c r="AG187" s="632"/>
      <c r="AH187" s="625"/>
      <c r="AI187" s="625"/>
      <c r="AJ187" s="627" t="str">
        <f t="shared" si="21"/>
        <v/>
      </c>
      <c r="AK187" s="627"/>
      <c r="AL187" s="625"/>
      <c r="AM187" s="625"/>
      <c r="AN187" s="628" t="e">
        <f ca="1">T(INDIRECT(CONCATENATE("SIF_Site", $F$3, "!J120"))&amp;SIF_Site1Users!AL187)</f>
        <v>#NAME?</v>
      </c>
      <c r="AO187" s="628"/>
      <c r="AP187" s="628"/>
      <c r="AQ187" s="625"/>
      <c r="AR187" s="625"/>
      <c r="AS187" s="625"/>
      <c r="AT187" s="625" t="s">
        <v>462</v>
      </c>
      <c r="AU187" s="625"/>
      <c r="AV187" s="625"/>
      <c r="AW187" s="625"/>
      <c r="AX187" s="625" t="s">
        <v>431</v>
      </c>
      <c r="AY187" s="625"/>
      <c r="AZ187" s="625"/>
      <c r="BA187" s="625" t="str">
        <f t="shared" si="22"/>
        <v/>
      </c>
      <c r="BB187" s="625"/>
      <c r="BC187" s="625"/>
      <c r="BD187" s="625" t="str">
        <f t="shared" si="9"/>
        <v>Yes/No</v>
      </c>
      <c r="BE187" s="625"/>
      <c r="BF187" s="625"/>
      <c r="BG187" s="625" t="str">
        <f t="shared" si="10"/>
        <v>Yes/No</v>
      </c>
      <c r="BH187" s="625"/>
      <c r="BI187" s="625"/>
      <c r="BJ187" s="625" t="str">
        <f t="shared" si="23"/>
        <v/>
      </c>
      <c r="BK187" s="625"/>
      <c r="BL187" s="626"/>
      <c r="BM187" s="626" t="s">
        <v>566</v>
      </c>
      <c r="BN187" s="635"/>
      <c r="BO187" s="635"/>
      <c r="BP187"/>
      <c r="BQ187"/>
      <c r="BR187"/>
      <c r="BS187"/>
    </row>
    <row r="188" spans="2:71" s="33" customFormat="1" ht="15" customHeight="1" thickTop="1" thickBot="1">
      <c r="B188" s="182">
        <f t="shared" ca="1" si="18"/>
        <v>179</v>
      </c>
      <c r="C188" s="634"/>
      <c r="D188" s="625"/>
      <c r="E188" s="625"/>
      <c r="F188" s="625"/>
      <c r="G188" s="625"/>
      <c r="H188" s="625"/>
      <c r="I188" s="625"/>
      <c r="J188" s="625"/>
      <c r="K188" s="625" t="str">
        <f t="shared" si="19"/>
        <v/>
      </c>
      <c r="L188" s="625"/>
      <c r="M188" s="625"/>
      <c r="N188" s="625"/>
      <c r="O188" s="625"/>
      <c r="P188" s="625"/>
      <c r="Q188" s="633" t="str">
        <f t="shared" si="20"/>
        <v/>
      </c>
      <c r="R188" s="633"/>
      <c r="S188" s="625"/>
      <c r="T188" s="625"/>
      <c r="U188" s="625"/>
      <c r="V188" s="625"/>
      <c r="W188" s="625"/>
      <c r="X188" s="625"/>
      <c r="Y188" s="625"/>
      <c r="Z188" s="629"/>
      <c r="AA188" s="629"/>
      <c r="AB188" s="629"/>
      <c r="AC188" s="630" t="e">
        <f t="shared" ca="1" si="24"/>
        <v>#NAME?</v>
      </c>
      <c r="AD188" s="631"/>
      <c r="AE188" s="632" t="s">
        <v>657</v>
      </c>
      <c r="AF188" s="632"/>
      <c r="AG188" s="632"/>
      <c r="AH188" s="625"/>
      <c r="AI188" s="625"/>
      <c r="AJ188" s="627" t="str">
        <f t="shared" si="21"/>
        <v/>
      </c>
      <c r="AK188" s="627"/>
      <c r="AL188" s="625"/>
      <c r="AM188" s="625"/>
      <c r="AN188" s="628" t="e">
        <f ca="1">T(INDIRECT(CONCATENATE("SIF_Site", $F$3, "!J120"))&amp;SIF_Site1Users!AL188)</f>
        <v>#NAME?</v>
      </c>
      <c r="AO188" s="628"/>
      <c r="AP188" s="628"/>
      <c r="AQ188" s="625"/>
      <c r="AR188" s="625"/>
      <c r="AS188" s="625"/>
      <c r="AT188" s="625" t="s">
        <v>462</v>
      </c>
      <c r="AU188" s="625"/>
      <c r="AV188" s="625"/>
      <c r="AW188" s="625"/>
      <c r="AX188" s="625" t="s">
        <v>431</v>
      </c>
      <c r="AY188" s="625"/>
      <c r="AZ188" s="625"/>
      <c r="BA188" s="625" t="str">
        <f t="shared" si="22"/>
        <v/>
      </c>
      <c r="BB188" s="625"/>
      <c r="BC188" s="625"/>
      <c r="BD188" s="625" t="str">
        <f t="shared" si="9"/>
        <v>Yes/No</v>
      </c>
      <c r="BE188" s="625"/>
      <c r="BF188" s="625"/>
      <c r="BG188" s="625" t="str">
        <f t="shared" si="10"/>
        <v>Yes/No</v>
      </c>
      <c r="BH188" s="625"/>
      <c r="BI188" s="625"/>
      <c r="BJ188" s="625" t="str">
        <f t="shared" si="23"/>
        <v/>
      </c>
      <c r="BK188" s="625"/>
      <c r="BL188" s="626"/>
      <c r="BM188" s="626" t="s">
        <v>566</v>
      </c>
      <c r="BN188" s="635"/>
      <c r="BO188" s="635"/>
      <c r="BP188"/>
      <c r="BQ188"/>
      <c r="BR188"/>
      <c r="BS188"/>
    </row>
    <row r="189" spans="2:71" s="33" customFormat="1" ht="15" customHeight="1" thickTop="1" thickBot="1">
      <c r="B189" s="182">
        <f t="shared" ca="1" si="18"/>
        <v>180</v>
      </c>
      <c r="C189" s="634"/>
      <c r="D189" s="625"/>
      <c r="E189" s="625"/>
      <c r="F189" s="625"/>
      <c r="G189" s="625"/>
      <c r="H189" s="625"/>
      <c r="I189" s="625"/>
      <c r="J189" s="625"/>
      <c r="K189" s="625" t="str">
        <f t="shared" si="19"/>
        <v/>
      </c>
      <c r="L189" s="625"/>
      <c r="M189" s="625"/>
      <c r="N189" s="625"/>
      <c r="O189" s="625"/>
      <c r="P189" s="625"/>
      <c r="Q189" s="633" t="str">
        <f t="shared" si="20"/>
        <v/>
      </c>
      <c r="R189" s="633"/>
      <c r="S189" s="625"/>
      <c r="T189" s="625"/>
      <c r="U189" s="625"/>
      <c r="V189" s="625"/>
      <c r="W189" s="625"/>
      <c r="X189" s="625"/>
      <c r="Y189" s="625"/>
      <c r="Z189" s="629"/>
      <c r="AA189" s="629"/>
      <c r="AB189" s="629"/>
      <c r="AC189" s="630" t="e">
        <f t="shared" ca="1" si="24"/>
        <v>#NAME?</v>
      </c>
      <c r="AD189" s="631"/>
      <c r="AE189" s="632" t="s">
        <v>657</v>
      </c>
      <c r="AF189" s="632"/>
      <c r="AG189" s="632"/>
      <c r="AH189" s="625"/>
      <c r="AI189" s="625"/>
      <c r="AJ189" s="627" t="str">
        <f t="shared" si="21"/>
        <v/>
      </c>
      <c r="AK189" s="627"/>
      <c r="AL189" s="625"/>
      <c r="AM189" s="625"/>
      <c r="AN189" s="628" t="e">
        <f ca="1">T(INDIRECT(CONCATENATE("SIF_Site", $F$3, "!J120"))&amp;SIF_Site1Users!AL189)</f>
        <v>#NAME?</v>
      </c>
      <c r="AO189" s="628"/>
      <c r="AP189" s="628"/>
      <c r="AQ189" s="625"/>
      <c r="AR189" s="625"/>
      <c r="AS189" s="625"/>
      <c r="AT189" s="625" t="s">
        <v>462</v>
      </c>
      <c r="AU189" s="625"/>
      <c r="AV189" s="625"/>
      <c r="AW189" s="625"/>
      <c r="AX189" s="625" t="s">
        <v>431</v>
      </c>
      <c r="AY189" s="625"/>
      <c r="AZ189" s="625"/>
      <c r="BA189" s="625" t="str">
        <f t="shared" si="22"/>
        <v/>
      </c>
      <c r="BB189" s="625"/>
      <c r="BC189" s="625"/>
      <c r="BD189" s="625" t="str">
        <f t="shared" si="9"/>
        <v>Yes/No</v>
      </c>
      <c r="BE189" s="625"/>
      <c r="BF189" s="625"/>
      <c r="BG189" s="625" t="str">
        <f t="shared" si="10"/>
        <v>Yes/No</v>
      </c>
      <c r="BH189" s="625"/>
      <c r="BI189" s="625"/>
      <c r="BJ189" s="625" t="str">
        <f t="shared" si="23"/>
        <v/>
      </c>
      <c r="BK189" s="625"/>
      <c r="BL189" s="626"/>
      <c r="BM189" s="626" t="s">
        <v>566</v>
      </c>
      <c r="BN189" s="635"/>
      <c r="BO189" s="635"/>
      <c r="BP189"/>
      <c r="BQ189"/>
      <c r="BR189"/>
      <c r="BS189"/>
    </row>
    <row r="190" spans="2:71" s="33" customFormat="1" ht="15" customHeight="1" thickTop="1" thickBot="1">
      <c r="B190" s="182">
        <f t="shared" ca="1" si="18"/>
        <v>181</v>
      </c>
      <c r="C190" s="634"/>
      <c r="D190" s="625"/>
      <c r="E190" s="625"/>
      <c r="F190" s="625"/>
      <c r="G190" s="625"/>
      <c r="H190" s="625"/>
      <c r="I190" s="625"/>
      <c r="J190" s="625"/>
      <c r="K190" s="625" t="str">
        <f t="shared" si="19"/>
        <v/>
      </c>
      <c r="L190" s="625"/>
      <c r="M190" s="625"/>
      <c r="N190" s="625"/>
      <c r="O190" s="625"/>
      <c r="P190" s="625"/>
      <c r="Q190" s="633" t="str">
        <f t="shared" si="20"/>
        <v/>
      </c>
      <c r="R190" s="633"/>
      <c r="S190" s="625"/>
      <c r="T190" s="625"/>
      <c r="U190" s="625"/>
      <c r="V190" s="625"/>
      <c r="W190" s="625"/>
      <c r="X190" s="625"/>
      <c r="Y190" s="625"/>
      <c r="Z190" s="629"/>
      <c r="AA190" s="629"/>
      <c r="AB190" s="629"/>
      <c r="AC190" s="630" t="e">
        <f t="shared" ca="1" si="24"/>
        <v>#NAME?</v>
      </c>
      <c r="AD190" s="631"/>
      <c r="AE190" s="632" t="s">
        <v>657</v>
      </c>
      <c r="AF190" s="632"/>
      <c r="AG190" s="632"/>
      <c r="AH190" s="625"/>
      <c r="AI190" s="625"/>
      <c r="AJ190" s="627" t="str">
        <f t="shared" si="21"/>
        <v/>
      </c>
      <c r="AK190" s="627"/>
      <c r="AL190" s="625"/>
      <c r="AM190" s="625"/>
      <c r="AN190" s="628" t="e">
        <f ca="1">T(INDIRECT(CONCATENATE("SIF_Site", $F$3, "!J120"))&amp;SIF_Site1Users!AL190)</f>
        <v>#NAME?</v>
      </c>
      <c r="AO190" s="628"/>
      <c r="AP190" s="628"/>
      <c r="AQ190" s="625"/>
      <c r="AR190" s="625"/>
      <c r="AS190" s="625"/>
      <c r="AT190" s="625" t="s">
        <v>462</v>
      </c>
      <c r="AU190" s="625"/>
      <c r="AV190" s="625"/>
      <c r="AW190" s="625"/>
      <c r="AX190" s="625" t="s">
        <v>431</v>
      </c>
      <c r="AY190" s="625"/>
      <c r="AZ190" s="625"/>
      <c r="BA190" s="625" t="str">
        <f t="shared" si="22"/>
        <v/>
      </c>
      <c r="BB190" s="625"/>
      <c r="BC190" s="625"/>
      <c r="BD190" s="625" t="str">
        <f t="shared" si="9"/>
        <v>Yes/No</v>
      </c>
      <c r="BE190" s="625"/>
      <c r="BF190" s="625"/>
      <c r="BG190" s="625" t="str">
        <f t="shared" si="10"/>
        <v>Yes/No</v>
      </c>
      <c r="BH190" s="625"/>
      <c r="BI190" s="625"/>
      <c r="BJ190" s="625" t="str">
        <f t="shared" si="23"/>
        <v/>
      </c>
      <c r="BK190" s="625"/>
      <c r="BL190" s="626"/>
      <c r="BM190" s="626" t="s">
        <v>566</v>
      </c>
      <c r="BN190" s="635"/>
      <c r="BO190" s="635"/>
      <c r="BP190"/>
      <c r="BQ190"/>
      <c r="BR190"/>
      <c r="BS190"/>
    </row>
    <row r="191" spans="2:71" s="33" customFormat="1" ht="15" customHeight="1" thickTop="1" thickBot="1">
      <c r="B191" s="182">
        <f t="shared" ca="1" si="18"/>
        <v>182</v>
      </c>
      <c r="C191" s="634"/>
      <c r="D191" s="625"/>
      <c r="E191" s="625"/>
      <c r="F191" s="625"/>
      <c r="G191" s="625"/>
      <c r="H191" s="625"/>
      <c r="I191" s="625"/>
      <c r="J191" s="625"/>
      <c r="K191" s="625" t="str">
        <f t="shared" si="19"/>
        <v/>
      </c>
      <c r="L191" s="625"/>
      <c r="M191" s="625"/>
      <c r="N191" s="625"/>
      <c r="O191" s="625"/>
      <c r="P191" s="625"/>
      <c r="Q191" s="633" t="str">
        <f t="shared" si="20"/>
        <v/>
      </c>
      <c r="R191" s="633"/>
      <c r="S191" s="625"/>
      <c r="T191" s="625"/>
      <c r="U191" s="625"/>
      <c r="V191" s="625"/>
      <c r="W191" s="625"/>
      <c r="X191" s="625"/>
      <c r="Y191" s="625"/>
      <c r="Z191" s="629"/>
      <c r="AA191" s="629"/>
      <c r="AB191" s="629"/>
      <c r="AC191" s="630" t="e">
        <f t="shared" ca="1" si="24"/>
        <v>#NAME?</v>
      </c>
      <c r="AD191" s="631"/>
      <c r="AE191" s="632" t="s">
        <v>657</v>
      </c>
      <c r="AF191" s="632"/>
      <c r="AG191" s="632"/>
      <c r="AH191" s="625"/>
      <c r="AI191" s="625"/>
      <c r="AJ191" s="627" t="str">
        <f t="shared" si="21"/>
        <v/>
      </c>
      <c r="AK191" s="627"/>
      <c r="AL191" s="625"/>
      <c r="AM191" s="625"/>
      <c r="AN191" s="628" t="e">
        <f ca="1">T(INDIRECT(CONCATENATE("SIF_Site", $F$3, "!J120"))&amp;SIF_Site1Users!AL191)</f>
        <v>#NAME?</v>
      </c>
      <c r="AO191" s="628"/>
      <c r="AP191" s="628"/>
      <c r="AQ191" s="625"/>
      <c r="AR191" s="625"/>
      <c r="AS191" s="625"/>
      <c r="AT191" s="625" t="s">
        <v>462</v>
      </c>
      <c r="AU191" s="625"/>
      <c r="AV191" s="625"/>
      <c r="AW191" s="625"/>
      <c r="AX191" s="625" t="s">
        <v>431</v>
      </c>
      <c r="AY191" s="625"/>
      <c r="AZ191" s="625"/>
      <c r="BA191" s="625" t="str">
        <f t="shared" si="22"/>
        <v/>
      </c>
      <c r="BB191" s="625"/>
      <c r="BC191" s="625"/>
      <c r="BD191" s="625" t="str">
        <f t="shared" si="9"/>
        <v>Yes/No</v>
      </c>
      <c r="BE191" s="625"/>
      <c r="BF191" s="625"/>
      <c r="BG191" s="625" t="str">
        <f t="shared" si="10"/>
        <v>Yes/No</v>
      </c>
      <c r="BH191" s="625"/>
      <c r="BI191" s="625"/>
      <c r="BJ191" s="625" t="str">
        <f t="shared" si="23"/>
        <v/>
      </c>
      <c r="BK191" s="625"/>
      <c r="BL191" s="626"/>
      <c r="BM191" s="626" t="s">
        <v>566</v>
      </c>
      <c r="BN191" s="635"/>
      <c r="BO191" s="635"/>
      <c r="BP191"/>
      <c r="BQ191"/>
      <c r="BR191"/>
      <c r="BS191"/>
    </row>
    <row r="192" spans="2:71" s="33" customFormat="1" ht="15" customHeight="1" thickTop="1" thickBot="1">
      <c r="B192" s="182">
        <f t="shared" ca="1" si="18"/>
        <v>183</v>
      </c>
      <c r="C192" s="634"/>
      <c r="D192" s="625"/>
      <c r="E192" s="625"/>
      <c r="F192" s="625"/>
      <c r="G192" s="625"/>
      <c r="H192" s="625"/>
      <c r="I192" s="625"/>
      <c r="J192" s="625"/>
      <c r="K192" s="625" t="str">
        <f t="shared" si="19"/>
        <v/>
      </c>
      <c r="L192" s="625"/>
      <c r="M192" s="625"/>
      <c r="N192" s="625"/>
      <c r="O192" s="625"/>
      <c r="P192" s="625"/>
      <c r="Q192" s="633" t="str">
        <f t="shared" si="20"/>
        <v/>
      </c>
      <c r="R192" s="633"/>
      <c r="S192" s="625"/>
      <c r="T192" s="625"/>
      <c r="U192" s="625"/>
      <c r="V192" s="625"/>
      <c r="W192" s="625"/>
      <c r="X192" s="625"/>
      <c r="Y192" s="625"/>
      <c r="Z192" s="629"/>
      <c r="AA192" s="629"/>
      <c r="AB192" s="629"/>
      <c r="AC192" s="630" t="e">
        <f t="shared" ca="1" si="24"/>
        <v>#NAME?</v>
      </c>
      <c r="AD192" s="631"/>
      <c r="AE192" s="632" t="s">
        <v>657</v>
      </c>
      <c r="AF192" s="632"/>
      <c r="AG192" s="632"/>
      <c r="AH192" s="625"/>
      <c r="AI192" s="625"/>
      <c r="AJ192" s="627" t="str">
        <f t="shared" si="21"/>
        <v/>
      </c>
      <c r="AK192" s="627"/>
      <c r="AL192" s="625"/>
      <c r="AM192" s="625"/>
      <c r="AN192" s="628" t="e">
        <f ca="1">T(INDIRECT(CONCATENATE("SIF_Site", $F$3, "!J120"))&amp;SIF_Site1Users!AL192)</f>
        <v>#NAME?</v>
      </c>
      <c r="AO192" s="628"/>
      <c r="AP192" s="628"/>
      <c r="AQ192" s="625"/>
      <c r="AR192" s="625"/>
      <c r="AS192" s="625"/>
      <c r="AT192" s="625" t="s">
        <v>462</v>
      </c>
      <c r="AU192" s="625"/>
      <c r="AV192" s="625"/>
      <c r="AW192" s="625"/>
      <c r="AX192" s="625" t="s">
        <v>431</v>
      </c>
      <c r="AY192" s="625"/>
      <c r="AZ192" s="625"/>
      <c r="BA192" s="625" t="str">
        <f t="shared" si="22"/>
        <v/>
      </c>
      <c r="BB192" s="625"/>
      <c r="BC192" s="625"/>
      <c r="BD192" s="625" t="str">
        <f t="shared" si="9"/>
        <v>Yes/No</v>
      </c>
      <c r="BE192" s="625"/>
      <c r="BF192" s="625"/>
      <c r="BG192" s="625" t="str">
        <f t="shared" si="10"/>
        <v>Yes/No</v>
      </c>
      <c r="BH192" s="625"/>
      <c r="BI192" s="625"/>
      <c r="BJ192" s="625" t="str">
        <f t="shared" si="23"/>
        <v/>
      </c>
      <c r="BK192" s="625"/>
      <c r="BL192" s="626"/>
      <c r="BM192" s="626" t="s">
        <v>566</v>
      </c>
      <c r="BN192" s="635"/>
      <c r="BO192" s="635"/>
      <c r="BP192"/>
      <c r="BQ192"/>
      <c r="BR192"/>
      <c r="BS192"/>
    </row>
    <row r="193" spans="2:71" s="33" customFormat="1" ht="15" customHeight="1" thickTop="1" thickBot="1">
      <c r="B193" s="182">
        <f t="shared" ca="1" si="18"/>
        <v>184</v>
      </c>
      <c r="C193" s="634"/>
      <c r="D193" s="625"/>
      <c r="E193" s="625"/>
      <c r="F193" s="625"/>
      <c r="G193" s="625"/>
      <c r="H193" s="625"/>
      <c r="I193" s="625"/>
      <c r="J193" s="625"/>
      <c r="K193" s="625" t="str">
        <f t="shared" si="19"/>
        <v/>
      </c>
      <c r="L193" s="625"/>
      <c r="M193" s="625"/>
      <c r="N193" s="625"/>
      <c r="O193" s="625"/>
      <c r="P193" s="625"/>
      <c r="Q193" s="633" t="str">
        <f t="shared" si="20"/>
        <v/>
      </c>
      <c r="R193" s="633"/>
      <c r="S193" s="625"/>
      <c r="T193" s="625"/>
      <c r="U193" s="625"/>
      <c r="V193" s="625"/>
      <c r="W193" s="625"/>
      <c r="X193" s="625"/>
      <c r="Y193" s="625"/>
      <c r="Z193" s="629"/>
      <c r="AA193" s="629"/>
      <c r="AB193" s="629"/>
      <c r="AC193" s="630" t="e">
        <f t="shared" ca="1" si="24"/>
        <v>#NAME?</v>
      </c>
      <c r="AD193" s="631"/>
      <c r="AE193" s="632" t="s">
        <v>657</v>
      </c>
      <c r="AF193" s="632"/>
      <c r="AG193" s="632"/>
      <c r="AH193" s="625"/>
      <c r="AI193" s="625"/>
      <c r="AJ193" s="627" t="str">
        <f t="shared" si="21"/>
        <v/>
      </c>
      <c r="AK193" s="627"/>
      <c r="AL193" s="625"/>
      <c r="AM193" s="625"/>
      <c r="AN193" s="628" t="e">
        <f ca="1">T(INDIRECT(CONCATENATE("SIF_Site", $F$3, "!J120"))&amp;SIF_Site1Users!AL193)</f>
        <v>#NAME?</v>
      </c>
      <c r="AO193" s="628"/>
      <c r="AP193" s="628"/>
      <c r="AQ193" s="625"/>
      <c r="AR193" s="625"/>
      <c r="AS193" s="625"/>
      <c r="AT193" s="625" t="s">
        <v>462</v>
      </c>
      <c r="AU193" s="625"/>
      <c r="AV193" s="625"/>
      <c r="AW193" s="625"/>
      <c r="AX193" s="625" t="s">
        <v>431</v>
      </c>
      <c r="AY193" s="625"/>
      <c r="AZ193" s="625"/>
      <c r="BA193" s="625" t="str">
        <f t="shared" si="22"/>
        <v/>
      </c>
      <c r="BB193" s="625"/>
      <c r="BC193" s="625"/>
      <c r="BD193" s="625" t="str">
        <f t="shared" si="9"/>
        <v>Yes/No</v>
      </c>
      <c r="BE193" s="625"/>
      <c r="BF193" s="625"/>
      <c r="BG193" s="625" t="str">
        <f t="shared" si="10"/>
        <v>Yes/No</v>
      </c>
      <c r="BH193" s="625"/>
      <c r="BI193" s="625"/>
      <c r="BJ193" s="625" t="str">
        <f t="shared" si="23"/>
        <v/>
      </c>
      <c r="BK193" s="625"/>
      <c r="BL193" s="626"/>
      <c r="BM193" s="626" t="s">
        <v>566</v>
      </c>
      <c r="BN193" s="635"/>
      <c r="BO193" s="635"/>
      <c r="BP193"/>
      <c r="BQ193"/>
      <c r="BR193"/>
      <c r="BS193"/>
    </row>
    <row r="194" spans="2:71" s="33" customFormat="1" ht="15" customHeight="1" thickTop="1" thickBot="1">
      <c r="B194" s="182">
        <f t="shared" ca="1" si="18"/>
        <v>185</v>
      </c>
      <c r="C194" s="634"/>
      <c r="D194" s="625"/>
      <c r="E194" s="625"/>
      <c r="F194" s="625"/>
      <c r="G194" s="625"/>
      <c r="H194" s="625"/>
      <c r="I194" s="625"/>
      <c r="J194" s="625"/>
      <c r="K194" s="625" t="str">
        <f t="shared" si="19"/>
        <v/>
      </c>
      <c r="L194" s="625"/>
      <c r="M194" s="625"/>
      <c r="N194" s="625"/>
      <c r="O194" s="625"/>
      <c r="P194" s="625"/>
      <c r="Q194" s="633" t="str">
        <f t="shared" si="20"/>
        <v/>
      </c>
      <c r="R194" s="633"/>
      <c r="S194" s="625"/>
      <c r="T194" s="625"/>
      <c r="U194" s="625"/>
      <c r="V194" s="625"/>
      <c r="W194" s="625"/>
      <c r="X194" s="625"/>
      <c r="Y194" s="625"/>
      <c r="Z194" s="629"/>
      <c r="AA194" s="629"/>
      <c r="AB194" s="629"/>
      <c r="AC194" s="630" t="e">
        <f t="shared" ca="1" si="24"/>
        <v>#NAME?</v>
      </c>
      <c r="AD194" s="631"/>
      <c r="AE194" s="632" t="s">
        <v>657</v>
      </c>
      <c r="AF194" s="632"/>
      <c r="AG194" s="632"/>
      <c r="AH194" s="625"/>
      <c r="AI194" s="625"/>
      <c r="AJ194" s="627" t="str">
        <f t="shared" si="21"/>
        <v/>
      </c>
      <c r="AK194" s="627"/>
      <c r="AL194" s="625"/>
      <c r="AM194" s="625"/>
      <c r="AN194" s="628" t="e">
        <f ca="1">T(INDIRECT(CONCATENATE("SIF_Site", $F$3, "!J120"))&amp;SIF_Site1Users!AL194)</f>
        <v>#NAME?</v>
      </c>
      <c r="AO194" s="628"/>
      <c r="AP194" s="628"/>
      <c r="AQ194" s="625"/>
      <c r="AR194" s="625"/>
      <c r="AS194" s="625"/>
      <c r="AT194" s="625" t="s">
        <v>462</v>
      </c>
      <c r="AU194" s="625"/>
      <c r="AV194" s="625"/>
      <c r="AW194" s="625"/>
      <c r="AX194" s="625" t="s">
        <v>431</v>
      </c>
      <c r="AY194" s="625"/>
      <c r="AZ194" s="625"/>
      <c r="BA194" s="625" t="str">
        <f t="shared" si="22"/>
        <v/>
      </c>
      <c r="BB194" s="625"/>
      <c r="BC194" s="625"/>
      <c r="BD194" s="625" t="str">
        <f t="shared" si="9"/>
        <v>Yes/No</v>
      </c>
      <c r="BE194" s="625"/>
      <c r="BF194" s="625"/>
      <c r="BG194" s="625" t="str">
        <f t="shared" si="10"/>
        <v>Yes/No</v>
      </c>
      <c r="BH194" s="625"/>
      <c r="BI194" s="625"/>
      <c r="BJ194" s="625" t="str">
        <f t="shared" si="23"/>
        <v/>
      </c>
      <c r="BK194" s="625"/>
      <c r="BL194" s="626"/>
      <c r="BM194" s="626" t="s">
        <v>566</v>
      </c>
      <c r="BN194" s="635"/>
      <c r="BO194" s="635"/>
      <c r="BP194"/>
      <c r="BQ194"/>
      <c r="BR194"/>
      <c r="BS194"/>
    </row>
    <row r="195" spans="2:71" s="33" customFormat="1" ht="15" customHeight="1" thickTop="1" thickBot="1">
      <c r="B195" s="182">
        <f t="shared" ca="1" si="18"/>
        <v>186</v>
      </c>
      <c r="C195" s="634"/>
      <c r="D195" s="625"/>
      <c r="E195" s="625"/>
      <c r="F195" s="625"/>
      <c r="G195" s="625"/>
      <c r="H195" s="625"/>
      <c r="I195" s="625"/>
      <c r="J195" s="625"/>
      <c r="K195" s="625" t="str">
        <f t="shared" si="19"/>
        <v/>
      </c>
      <c r="L195" s="625"/>
      <c r="M195" s="625"/>
      <c r="N195" s="625"/>
      <c r="O195" s="625"/>
      <c r="P195" s="625"/>
      <c r="Q195" s="633" t="str">
        <f t="shared" si="20"/>
        <v/>
      </c>
      <c r="R195" s="633"/>
      <c r="S195" s="625"/>
      <c r="T195" s="625"/>
      <c r="U195" s="625"/>
      <c r="V195" s="625"/>
      <c r="W195" s="625"/>
      <c r="X195" s="625"/>
      <c r="Y195" s="625"/>
      <c r="Z195" s="629"/>
      <c r="AA195" s="629"/>
      <c r="AB195" s="629"/>
      <c r="AC195" s="630" t="e">
        <f t="shared" ca="1" si="24"/>
        <v>#NAME?</v>
      </c>
      <c r="AD195" s="631"/>
      <c r="AE195" s="632" t="s">
        <v>657</v>
      </c>
      <c r="AF195" s="632"/>
      <c r="AG195" s="632"/>
      <c r="AH195" s="625"/>
      <c r="AI195" s="625"/>
      <c r="AJ195" s="627" t="str">
        <f t="shared" si="21"/>
        <v/>
      </c>
      <c r="AK195" s="627"/>
      <c r="AL195" s="625"/>
      <c r="AM195" s="625"/>
      <c r="AN195" s="628" t="e">
        <f ca="1">T(INDIRECT(CONCATENATE("SIF_Site", $F$3, "!J120"))&amp;SIF_Site1Users!AL195)</f>
        <v>#NAME?</v>
      </c>
      <c r="AO195" s="628"/>
      <c r="AP195" s="628"/>
      <c r="AQ195" s="625"/>
      <c r="AR195" s="625"/>
      <c r="AS195" s="625"/>
      <c r="AT195" s="625" t="s">
        <v>462</v>
      </c>
      <c r="AU195" s="625"/>
      <c r="AV195" s="625"/>
      <c r="AW195" s="625"/>
      <c r="AX195" s="625" t="s">
        <v>431</v>
      </c>
      <c r="AY195" s="625"/>
      <c r="AZ195" s="625"/>
      <c r="BA195" s="625" t="str">
        <f t="shared" si="22"/>
        <v/>
      </c>
      <c r="BB195" s="625"/>
      <c r="BC195" s="625"/>
      <c r="BD195" s="625" t="str">
        <f t="shared" si="9"/>
        <v>Yes/No</v>
      </c>
      <c r="BE195" s="625"/>
      <c r="BF195" s="625"/>
      <c r="BG195" s="625" t="str">
        <f t="shared" si="10"/>
        <v>Yes/No</v>
      </c>
      <c r="BH195" s="625"/>
      <c r="BI195" s="625"/>
      <c r="BJ195" s="625" t="str">
        <f t="shared" si="23"/>
        <v/>
      </c>
      <c r="BK195" s="625"/>
      <c r="BL195" s="626"/>
      <c r="BM195" s="626" t="s">
        <v>566</v>
      </c>
      <c r="BN195" s="635"/>
      <c r="BO195" s="635"/>
      <c r="BP195"/>
      <c r="BQ195"/>
      <c r="BR195"/>
      <c r="BS195"/>
    </row>
    <row r="196" spans="2:71" s="33" customFormat="1" ht="15" customHeight="1" thickTop="1" thickBot="1">
      <c r="B196" s="182">
        <f t="shared" ca="1" si="18"/>
        <v>187</v>
      </c>
      <c r="C196" s="634"/>
      <c r="D196" s="625"/>
      <c r="E196" s="625"/>
      <c r="F196" s="625"/>
      <c r="G196" s="625"/>
      <c r="H196" s="625"/>
      <c r="I196" s="625"/>
      <c r="J196" s="625"/>
      <c r="K196" s="625" t="str">
        <f t="shared" si="19"/>
        <v/>
      </c>
      <c r="L196" s="625"/>
      <c r="M196" s="625"/>
      <c r="N196" s="625"/>
      <c r="O196" s="625"/>
      <c r="P196" s="625"/>
      <c r="Q196" s="633" t="str">
        <f t="shared" si="20"/>
        <v/>
      </c>
      <c r="R196" s="633"/>
      <c r="S196" s="625"/>
      <c r="T196" s="625"/>
      <c r="U196" s="625"/>
      <c r="V196" s="625"/>
      <c r="W196" s="625"/>
      <c r="X196" s="625"/>
      <c r="Y196" s="625"/>
      <c r="Z196" s="629"/>
      <c r="AA196" s="629"/>
      <c r="AB196" s="629"/>
      <c r="AC196" s="630" t="e">
        <f t="shared" ca="1" si="24"/>
        <v>#NAME?</v>
      </c>
      <c r="AD196" s="631"/>
      <c r="AE196" s="632" t="s">
        <v>657</v>
      </c>
      <c r="AF196" s="632"/>
      <c r="AG196" s="632"/>
      <c r="AH196" s="625"/>
      <c r="AI196" s="625"/>
      <c r="AJ196" s="627" t="str">
        <f t="shared" si="21"/>
        <v/>
      </c>
      <c r="AK196" s="627"/>
      <c r="AL196" s="625"/>
      <c r="AM196" s="625"/>
      <c r="AN196" s="628" t="e">
        <f ca="1">T(INDIRECT(CONCATENATE("SIF_Site", $F$3, "!J120"))&amp;SIF_Site1Users!AL196)</f>
        <v>#NAME?</v>
      </c>
      <c r="AO196" s="628"/>
      <c r="AP196" s="628"/>
      <c r="AQ196" s="625"/>
      <c r="AR196" s="625"/>
      <c r="AS196" s="625"/>
      <c r="AT196" s="625" t="s">
        <v>462</v>
      </c>
      <c r="AU196" s="625"/>
      <c r="AV196" s="625"/>
      <c r="AW196" s="625"/>
      <c r="AX196" s="625" t="s">
        <v>431</v>
      </c>
      <c r="AY196" s="625"/>
      <c r="AZ196" s="625"/>
      <c r="BA196" s="625" t="str">
        <f t="shared" si="22"/>
        <v/>
      </c>
      <c r="BB196" s="625"/>
      <c r="BC196" s="625"/>
      <c r="BD196" s="625" t="str">
        <f t="shared" si="9"/>
        <v>Yes/No</v>
      </c>
      <c r="BE196" s="625"/>
      <c r="BF196" s="625"/>
      <c r="BG196" s="625" t="str">
        <f t="shared" si="10"/>
        <v>Yes/No</v>
      </c>
      <c r="BH196" s="625"/>
      <c r="BI196" s="625"/>
      <c r="BJ196" s="625" t="str">
        <f t="shared" si="23"/>
        <v/>
      </c>
      <c r="BK196" s="625"/>
      <c r="BL196" s="626"/>
      <c r="BM196" s="626" t="s">
        <v>566</v>
      </c>
      <c r="BN196" s="635"/>
      <c r="BO196" s="635"/>
      <c r="BP196"/>
      <c r="BQ196"/>
      <c r="BR196"/>
      <c r="BS196"/>
    </row>
    <row r="197" spans="2:71" s="33" customFormat="1" ht="15" customHeight="1" thickTop="1" thickBot="1">
      <c r="B197" s="182">
        <f t="shared" ca="1" si="18"/>
        <v>188</v>
      </c>
      <c r="C197" s="634"/>
      <c r="D197" s="625"/>
      <c r="E197" s="625"/>
      <c r="F197" s="625"/>
      <c r="G197" s="625"/>
      <c r="H197" s="625"/>
      <c r="I197" s="625"/>
      <c r="J197" s="625"/>
      <c r="K197" s="625" t="str">
        <f t="shared" si="19"/>
        <v/>
      </c>
      <c r="L197" s="625"/>
      <c r="M197" s="625"/>
      <c r="N197" s="625"/>
      <c r="O197" s="625"/>
      <c r="P197" s="625"/>
      <c r="Q197" s="633" t="str">
        <f t="shared" si="20"/>
        <v/>
      </c>
      <c r="R197" s="633"/>
      <c r="S197" s="625"/>
      <c r="T197" s="625"/>
      <c r="U197" s="625"/>
      <c r="V197" s="625"/>
      <c r="W197" s="625"/>
      <c r="X197" s="625"/>
      <c r="Y197" s="625"/>
      <c r="Z197" s="629"/>
      <c r="AA197" s="629"/>
      <c r="AB197" s="629"/>
      <c r="AC197" s="630" t="e">
        <f t="shared" ca="1" si="24"/>
        <v>#NAME?</v>
      </c>
      <c r="AD197" s="631"/>
      <c r="AE197" s="632" t="s">
        <v>657</v>
      </c>
      <c r="AF197" s="632"/>
      <c r="AG197" s="632"/>
      <c r="AH197" s="625"/>
      <c r="AI197" s="625"/>
      <c r="AJ197" s="627" t="str">
        <f t="shared" si="21"/>
        <v/>
      </c>
      <c r="AK197" s="627"/>
      <c r="AL197" s="625"/>
      <c r="AM197" s="625"/>
      <c r="AN197" s="628" t="e">
        <f ca="1">T(INDIRECT(CONCATENATE("SIF_Site", $F$3, "!J120"))&amp;SIF_Site1Users!AL197)</f>
        <v>#NAME?</v>
      </c>
      <c r="AO197" s="628"/>
      <c r="AP197" s="628"/>
      <c r="AQ197" s="625"/>
      <c r="AR197" s="625"/>
      <c r="AS197" s="625"/>
      <c r="AT197" s="625" t="s">
        <v>462</v>
      </c>
      <c r="AU197" s="625"/>
      <c r="AV197" s="625"/>
      <c r="AW197" s="625"/>
      <c r="AX197" s="625" t="s">
        <v>431</v>
      </c>
      <c r="AY197" s="625"/>
      <c r="AZ197" s="625"/>
      <c r="BA197" s="625" t="str">
        <f t="shared" si="22"/>
        <v/>
      </c>
      <c r="BB197" s="625"/>
      <c r="BC197" s="625"/>
      <c r="BD197" s="625" t="str">
        <f t="shared" si="9"/>
        <v>Yes/No</v>
      </c>
      <c r="BE197" s="625"/>
      <c r="BF197" s="625"/>
      <c r="BG197" s="625" t="str">
        <f t="shared" si="10"/>
        <v>Yes/No</v>
      </c>
      <c r="BH197" s="625"/>
      <c r="BI197" s="625"/>
      <c r="BJ197" s="625" t="str">
        <f t="shared" si="23"/>
        <v/>
      </c>
      <c r="BK197" s="625"/>
      <c r="BL197" s="626"/>
      <c r="BM197" s="626" t="s">
        <v>566</v>
      </c>
      <c r="BN197" s="635"/>
      <c r="BO197" s="635"/>
      <c r="BP197"/>
      <c r="BQ197"/>
      <c r="BR197"/>
      <c r="BS197"/>
    </row>
    <row r="198" spans="2:71" s="33" customFormat="1" ht="15" customHeight="1" thickTop="1" thickBot="1">
      <c r="B198" s="182">
        <f t="shared" ca="1" si="18"/>
        <v>189</v>
      </c>
      <c r="C198" s="634"/>
      <c r="D198" s="625"/>
      <c r="E198" s="625"/>
      <c r="F198" s="625"/>
      <c r="G198" s="625"/>
      <c r="H198" s="625"/>
      <c r="I198" s="625"/>
      <c r="J198" s="625"/>
      <c r="K198" s="625" t="str">
        <f t="shared" si="19"/>
        <v/>
      </c>
      <c r="L198" s="625"/>
      <c r="M198" s="625"/>
      <c r="N198" s="625"/>
      <c r="O198" s="625"/>
      <c r="P198" s="625"/>
      <c r="Q198" s="633" t="str">
        <f t="shared" si="20"/>
        <v/>
      </c>
      <c r="R198" s="633"/>
      <c r="S198" s="625"/>
      <c r="T198" s="625"/>
      <c r="U198" s="625"/>
      <c r="V198" s="625"/>
      <c r="W198" s="625"/>
      <c r="X198" s="625"/>
      <c r="Y198" s="625"/>
      <c r="Z198" s="629"/>
      <c r="AA198" s="629"/>
      <c r="AB198" s="629"/>
      <c r="AC198" s="630" t="e">
        <f t="shared" ca="1" si="24"/>
        <v>#NAME?</v>
      </c>
      <c r="AD198" s="631"/>
      <c r="AE198" s="632" t="s">
        <v>657</v>
      </c>
      <c r="AF198" s="632"/>
      <c r="AG198" s="632"/>
      <c r="AH198" s="625"/>
      <c r="AI198" s="625"/>
      <c r="AJ198" s="627" t="str">
        <f t="shared" si="21"/>
        <v/>
      </c>
      <c r="AK198" s="627"/>
      <c r="AL198" s="625"/>
      <c r="AM198" s="625"/>
      <c r="AN198" s="628" t="e">
        <f ca="1">T(INDIRECT(CONCATENATE("SIF_Site", $F$3, "!J120"))&amp;SIF_Site1Users!AL198)</f>
        <v>#NAME?</v>
      </c>
      <c r="AO198" s="628"/>
      <c r="AP198" s="628"/>
      <c r="AQ198" s="625"/>
      <c r="AR198" s="625"/>
      <c r="AS198" s="625"/>
      <c r="AT198" s="625" t="s">
        <v>462</v>
      </c>
      <c r="AU198" s="625"/>
      <c r="AV198" s="625"/>
      <c r="AW198" s="625"/>
      <c r="AX198" s="625" t="s">
        <v>431</v>
      </c>
      <c r="AY198" s="625"/>
      <c r="AZ198" s="625"/>
      <c r="BA198" s="625" t="str">
        <f t="shared" si="22"/>
        <v/>
      </c>
      <c r="BB198" s="625"/>
      <c r="BC198" s="625"/>
      <c r="BD198" s="625" t="str">
        <f t="shared" si="9"/>
        <v>Yes/No</v>
      </c>
      <c r="BE198" s="625"/>
      <c r="BF198" s="625"/>
      <c r="BG198" s="625" t="str">
        <f t="shared" si="10"/>
        <v>Yes/No</v>
      </c>
      <c r="BH198" s="625"/>
      <c r="BI198" s="625"/>
      <c r="BJ198" s="625" t="str">
        <f t="shared" si="23"/>
        <v/>
      </c>
      <c r="BK198" s="625"/>
      <c r="BL198" s="626"/>
      <c r="BM198" s="626" t="s">
        <v>566</v>
      </c>
      <c r="BN198" s="635"/>
      <c r="BO198" s="635"/>
      <c r="BP198"/>
      <c r="BQ198"/>
      <c r="BR198"/>
      <c r="BS198"/>
    </row>
    <row r="199" spans="2:71" s="33" customFormat="1" ht="15" customHeight="1" thickTop="1" thickBot="1">
      <c r="B199" s="182">
        <f t="shared" ca="1" si="18"/>
        <v>190</v>
      </c>
      <c r="C199" s="634"/>
      <c r="D199" s="625"/>
      <c r="E199" s="625"/>
      <c r="F199" s="625"/>
      <c r="G199" s="625"/>
      <c r="H199" s="625"/>
      <c r="I199" s="625"/>
      <c r="J199" s="625"/>
      <c r="K199" s="625" t="str">
        <f t="shared" si="19"/>
        <v/>
      </c>
      <c r="L199" s="625"/>
      <c r="M199" s="625"/>
      <c r="N199" s="625"/>
      <c r="O199" s="625"/>
      <c r="P199" s="625"/>
      <c r="Q199" s="633" t="str">
        <f t="shared" si="20"/>
        <v/>
      </c>
      <c r="R199" s="633"/>
      <c r="S199" s="625"/>
      <c r="T199" s="625"/>
      <c r="U199" s="625"/>
      <c r="V199" s="625"/>
      <c r="W199" s="625"/>
      <c r="X199" s="625"/>
      <c r="Y199" s="625"/>
      <c r="Z199" s="629"/>
      <c r="AA199" s="629"/>
      <c r="AB199" s="629"/>
      <c r="AC199" s="630" t="e">
        <f t="shared" ca="1" si="24"/>
        <v>#NAME?</v>
      </c>
      <c r="AD199" s="631"/>
      <c r="AE199" s="632" t="s">
        <v>657</v>
      </c>
      <c r="AF199" s="632"/>
      <c r="AG199" s="632"/>
      <c r="AH199" s="625"/>
      <c r="AI199" s="625"/>
      <c r="AJ199" s="627" t="str">
        <f t="shared" si="21"/>
        <v/>
      </c>
      <c r="AK199" s="627"/>
      <c r="AL199" s="625"/>
      <c r="AM199" s="625"/>
      <c r="AN199" s="628" t="e">
        <f ca="1">T(INDIRECT(CONCATENATE("SIF_Site", $F$3, "!J120"))&amp;SIF_Site1Users!AL199)</f>
        <v>#NAME?</v>
      </c>
      <c r="AO199" s="628"/>
      <c r="AP199" s="628"/>
      <c r="AQ199" s="625"/>
      <c r="AR199" s="625"/>
      <c r="AS199" s="625"/>
      <c r="AT199" s="625" t="s">
        <v>462</v>
      </c>
      <c r="AU199" s="625"/>
      <c r="AV199" s="625"/>
      <c r="AW199" s="625"/>
      <c r="AX199" s="625" t="s">
        <v>431</v>
      </c>
      <c r="AY199" s="625"/>
      <c r="AZ199" s="625"/>
      <c r="BA199" s="625" t="str">
        <f t="shared" si="22"/>
        <v/>
      </c>
      <c r="BB199" s="625"/>
      <c r="BC199" s="625"/>
      <c r="BD199" s="625" t="str">
        <f t="shared" si="9"/>
        <v>Yes/No</v>
      </c>
      <c r="BE199" s="625"/>
      <c r="BF199" s="625"/>
      <c r="BG199" s="625" t="str">
        <f t="shared" si="10"/>
        <v>Yes/No</v>
      </c>
      <c r="BH199" s="625"/>
      <c r="BI199" s="625"/>
      <c r="BJ199" s="625" t="str">
        <f t="shared" si="23"/>
        <v/>
      </c>
      <c r="BK199" s="625"/>
      <c r="BL199" s="626"/>
      <c r="BM199" s="626" t="s">
        <v>566</v>
      </c>
      <c r="BN199" s="635"/>
      <c r="BO199" s="635"/>
      <c r="BP199"/>
      <c r="BQ199"/>
      <c r="BR199"/>
      <c r="BS199"/>
    </row>
    <row r="200" spans="2:71" s="33" customFormat="1" ht="15" customHeight="1" thickTop="1" thickBot="1">
      <c r="B200" s="182">
        <f t="shared" ca="1" si="18"/>
        <v>191</v>
      </c>
      <c r="C200" s="634"/>
      <c r="D200" s="625"/>
      <c r="E200" s="625"/>
      <c r="F200" s="625"/>
      <c r="G200" s="625"/>
      <c r="H200" s="625"/>
      <c r="I200" s="625"/>
      <c r="J200" s="625"/>
      <c r="K200" s="625" t="str">
        <f t="shared" si="19"/>
        <v/>
      </c>
      <c r="L200" s="625"/>
      <c r="M200" s="625"/>
      <c r="N200" s="625"/>
      <c r="O200" s="625"/>
      <c r="P200" s="625"/>
      <c r="Q200" s="633" t="str">
        <f t="shared" si="20"/>
        <v/>
      </c>
      <c r="R200" s="633"/>
      <c r="S200" s="625"/>
      <c r="T200" s="625"/>
      <c r="U200" s="625"/>
      <c r="V200" s="625"/>
      <c r="W200" s="625"/>
      <c r="X200" s="625"/>
      <c r="Y200" s="625"/>
      <c r="Z200" s="629"/>
      <c r="AA200" s="629"/>
      <c r="AB200" s="629"/>
      <c r="AC200" s="630" t="e">
        <f t="shared" ca="1" si="24"/>
        <v>#NAME?</v>
      </c>
      <c r="AD200" s="631"/>
      <c r="AE200" s="632" t="s">
        <v>657</v>
      </c>
      <c r="AF200" s="632"/>
      <c r="AG200" s="632"/>
      <c r="AH200" s="625"/>
      <c r="AI200" s="625"/>
      <c r="AJ200" s="627" t="str">
        <f t="shared" si="21"/>
        <v/>
      </c>
      <c r="AK200" s="627"/>
      <c r="AL200" s="625"/>
      <c r="AM200" s="625"/>
      <c r="AN200" s="628" t="e">
        <f ca="1">T(INDIRECT(CONCATENATE("SIF_Site", $F$3, "!J120"))&amp;SIF_Site1Users!AL200)</f>
        <v>#NAME?</v>
      </c>
      <c r="AO200" s="628"/>
      <c r="AP200" s="628"/>
      <c r="AQ200" s="625"/>
      <c r="AR200" s="625"/>
      <c r="AS200" s="625"/>
      <c r="AT200" s="625" t="s">
        <v>462</v>
      </c>
      <c r="AU200" s="625"/>
      <c r="AV200" s="625"/>
      <c r="AW200" s="625"/>
      <c r="AX200" s="625" t="s">
        <v>431</v>
      </c>
      <c r="AY200" s="625"/>
      <c r="AZ200" s="625"/>
      <c r="BA200" s="625" t="str">
        <f t="shared" si="22"/>
        <v/>
      </c>
      <c r="BB200" s="625"/>
      <c r="BC200" s="625"/>
      <c r="BD200" s="625" t="str">
        <f t="shared" si="9"/>
        <v>Yes/No</v>
      </c>
      <c r="BE200" s="625"/>
      <c r="BF200" s="625"/>
      <c r="BG200" s="625" t="str">
        <f t="shared" si="10"/>
        <v>Yes/No</v>
      </c>
      <c r="BH200" s="625"/>
      <c r="BI200" s="625"/>
      <c r="BJ200" s="625" t="str">
        <f t="shared" si="23"/>
        <v/>
      </c>
      <c r="BK200" s="625"/>
      <c r="BL200" s="626"/>
      <c r="BM200" s="626" t="s">
        <v>566</v>
      </c>
      <c r="BN200" s="635"/>
      <c r="BO200" s="635"/>
      <c r="BP200"/>
      <c r="BQ200"/>
      <c r="BR200"/>
      <c r="BS200"/>
    </row>
    <row r="201" spans="2:71" s="33" customFormat="1" ht="15" customHeight="1" thickTop="1" thickBot="1">
      <c r="B201" s="182">
        <f t="shared" ca="1" si="18"/>
        <v>192</v>
      </c>
      <c r="C201" s="634"/>
      <c r="D201" s="625"/>
      <c r="E201" s="625"/>
      <c r="F201" s="625"/>
      <c r="G201" s="625"/>
      <c r="H201" s="625"/>
      <c r="I201" s="625"/>
      <c r="J201" s="625"/>
      <c r="K201" s="625" t="str">
        <f t="shared" si="19"/>
        <v/>
      </c>
      <c r="L201" s="625"/>
      <c r="M201" s="625"/>
      <c r="N201" s="625"/>
      <c r="O201" s="625"/>
      <c r="P201" s="625"/>
      <c r="Q201" s="633" t="str">
        <f t="shared" si="20"/>
        <v/>
      </c>
      <c r="R201" s="633"/>
      <c r="S201" s="625"/>
      <c r="T201" s="625"/>
      <c r="U201" s="625"/>
      <c r="V201" s="625"/>
      <c r="W201" s="625"/>
      <c r="X201" s="625"/>
      <c r="Y201" s="625"/>
      <c r="Z201" s="629"/>
      <c r="AA201" s="629"/>
      <c r="AB201" s="629"/>
      <c r="AC201" s="630" t="e">
        <f t="shared" ca="1" si="24"/>
        <v>#NAME?</v>
      </c>
      <c r="AD201" s="631"/>
      <c r="AE201" s="632" t="s">
        <v>657</v>
      </c>
      <c r="AF201" s="632"/>
      <c r="AG201" s="632"/>
      <c r="AH201" s="625"/>
      <c r="AI201" s="625"/>
      <c r="AJ201" s="627" t="str">
        <f t="shared" si="21"/>
        <v/>
      </c>
      <c r="AK201" s="627"/>
      <c r="AL201" s="625"/>
      <c r="AM201" s="625"/>
      <c r="AN201" s="628" t="e">
        <f ca="1">T(INDIRECT(CONCATENATE("SIF_Site", $F$3, "!J120"))&amp;SIF_Site1Users!AL201)</f>
        <v>#NAME?</v>
      </c>
      <c r="AO201" s="628"/>
      <c r="AP201" s="628"/>
      <c r="AQ201" s="625"/>
      <c r="AR201" s="625"/>
      <c r="AS201" s="625"/>
      <c r="AT201" s="625" t="s">
        <v>462</v>
      </c>
      <c r="AU201" s="625"/>
      <c r="AV201" s="625"/>
      <c r="AW201" s="625"/>
      <c r="AX201" s="625" t="s">
        <v>431</v>
      </c>
      <c r="AY201" s="625"/>
      <c r="AZ201" s="625"/>
      <c r="BA201" s="625" t="str">
        <f t="shared" si="22"/>
        <v/>
      </c>
      <c r="BB201" s="625"/>
      <c r="BC201" s="625"/>
      <c r="BD201" s="625" t="str">
        <f t="shared" si="9"/>
        <v>Yes/No</v>
      </c>
      <c r="BE201" s="625"/>
      <c r="BF201" s="625"/>
      <c r="BG201" s="625" t="str">
        <f t="shared" si="10"/>
        <v>Yes/No</v>
      </c>
      <c r="BH201" s="625"/>
      <c r="BI201" s="625"/>
      <c r="BJ201" s="625" t="str">
        <f t="shared" si="23"/>
        <v/>
      </c>
      <c r="BK201" s="625"/>
      <c r="BL201" s="626"/>
      <c r="BM201" s="626" t="s">
        <v>566</v>
      </c>
      <c r="BN201" s="635"/>
      <c r="BO201" s="635"/>
      <c r="BP201"/>
      <c r="BQ201"/>
      <c r="BR201"/>
      <c r="BS201"/>
    </row>
    <row r="202" spans="2:71" s="33" customFormat="1" ht="15" customHeight="1" thickTop="1" thickBot="1">
      <c r="B202" s="182">
        <f t="shared" ca="1" si="18"/>
        <v>193</v>
      </c>
      <c r="C202" s="634"/>
      <c r="D202" s="625"/>
      <c r="E202" s="625"/>
      <c r="F202" s="625"/>
      <c r="G202" s="625"/>
      <c r="H202" s="625"/>
      <c r="I202" s="625"/>
      <c r="J202" s="625"/>
      <c r="K202" s="625" t="str">
        <f t="shared" si="19"/>
        <v/>
      </c>
      <c r="L202" s="625"/>
      <c r="M202" s="625"/>
      <c r="N202" s="625"/>
      <c r="O202" s="625"/>
      <c r="P202" s="625"/>
      <c r="Q202" s="633" t="str">
        <f t="shared" si="20"/>
        <v/>
      </c>
      <c r="R202" s="633"/>
      <c r="S202" s="625"/>
      <c r="T202" s="625"/>
      <c r="U202" s="625"/>
      <c r="V202" s="625"/>
      <c r="W202" s="625"/>
      <c r="X202" s="625"/>
      <c r="Y202" s="625"/>
      <c r="Z202" s="629"/>
      <c r="AA202" s="629"/>
      <c r="AB202" s="629"/>
      <c r="AC202" s="630" t="e">
        <f t="shared" ca="1" si="24"/>
        <v>#NAME?</v>
      </c>
      <c r="AD202" s="631"/>
      <c r="AE202" s="632" t="s">
        <v>657</v>
      </c>
      <c r="AF202" s="632"/>
      <c r="AG202" s="632"/>
      <c r="AH202" s="625"/>
      <c r="AI202" s="625"/>
      <c r="AJ202" s="627" t="str">
        <f t="shared" si="21"/>
        <v/>
      </c>
      <c r="AK202" s="627"/>
      <c r="AL202" s="625"/>
      <c r="AM202" s="625"/>
      <c r="AN202" s="628" t="e">
        <f ca="1">T(INDIRECT(CONCATENATE("SIF_Site", $F$3, "!J120"))&amp;SIF_Site1Users!AL202)</f>
        <v>#NAME?</v>
      </c>
      <c r="AO202" s="628"/>
      <c r="AP202" s="628"/>
      <c r="AQ202" s="625"/>
      <c r="AR202" s="625"/>
      <c r="AS202" s="625"/>
      <c r="AT202" s="625" t="s">
        <v>462</v>
      </c>
      <c r="AU202" s="625"/>
      <c r="AV202" s="625"/>
      <c r="AW202" s="625"/>
      <c r="AX202" s="625" t="s">
        <v>431</v>
      </c>
      <c r="AY202" s="625"/>
      <c r="AZ202" s="625"/>
      <c r="BA202" s="625" t="str">
        <f t="shared" si="22"/>
        <v/>
      </c>
      <c r="BB202" s="625"/>
      <c r="BC202" s="625"/>
      <c r="BD202" s="625" t="str">
        <f t="shared" si="9"/>
        <v>Yes/No</v>
      </c>
      <c r="BE202" s="625"/>
      <c r="BF202" s="625"/>
      <c r="BG202" s="625" t="str">
        <f t="shared" si="10"/>
        <v>Yes/No</v>
      </c>
      <c r="BH202" s="625"/>
      <c r="BI202" s="625"/>
      <c r="BJ202" s="625" t="str">
        <f t="shared" si="23"/>
        <v/>
      </c>
      <c r="BK202" s="625"/>
      <c r="BL202" s="626"/>
      <c r="BM202" s="626" t="s">
        <v>566</v>
      </c>
      <c r="BN202" s="635"/>
      <c r="BO202" s="635"/>
      <c r="BP202"/>
      <c r="BQ202"/>
      <c r="BR202"/>
      <c r="BS202"/>
    </row>
    <row r="203" spans="2:71" s="33" customFormat="1" ht="15" customHeight="1" thickTop="1" thickBot="1">
      <c r="B203" s="182">
        <f t="shared" ca="1" si="18"/>
        <v>194</v>
      </c>
      <c r="C203" s="634"/>
      <c r="D203" s="625"/>
      <c r="E203" s="625"/>
      <c r="F203" s="625"/>
      <c r="G203" s="625"/>
      <c r="H203" s="625"/>
      <c r="I203" s="625"/>
      <c r="J203" s="625"/>
      <c r="K203" s="625" t="str">
        <f t="shared" si="19"/>
        <v/>
      </c>
      <c r="L203" s="625"/>
      <c r="M203" s="625"/>
      <c r="N203" s="625"/>
      <c r="O203" s="625"/>
      <c r="P203" s="625"/>
      <c r="Q203" s="633" t="str">
        <f t="shared" si="20"/>
        <v/>
      </c>
      <c r="R203" s="633"/>
      <c r="S203" s="625"/>
      <c r="T203" s="625"/>
      <c r="U203" s="625"/>
      <c r="V203" s="625"/>
      <c r="W203" s="625"/>
      <c r="X203" s="625"/>
      <c r="Y203" s="625"/>
      <c r="Z203" s="629"/>
      <c r="AA203" s="629"/>
      <c r="AB203" s="629"/>
      <c r="AC203" s="630" t="e">
        <f t="shared" ref="AC203:AC266" ca="1" si="25">T(INDIRECT(CONCATENATE("SIF_Site",$F$3,"!G9"))&amp;AN203)</f>
        <v>#NAME?</v>
      </c>
      <c r="AD203" s="631"/>
      <c r="AE203" s="632" t="s">
        <v>657</v>
      </c>
      <c r="AF203" s="632"/>
      <c r="AG203" s="632"/>
      <c r="AH203" s="625"/>
      <c r="AI203" s="625"/>
      <c r="AJ203" s="627" t="str">
        <f t="shared" si="21"/>
        <v/>
      </c>
      <c r="AK203" s="627"/>
      <c r="AL203" s="625"/>
      <c r="AM203" s="625"/>
      <c r="AN203" s="628" t="e">
        <f ca="1">T(INDIRECT(CONCATENATE("SIF_Site", $F$3, "!J120"))&amp;SIF_Site1Users!AL203)</f>
        <v>#NAME?</v>
      </c>
      <c r="AO203" s="628"/>
      <c r="AP203" s="628"/>
      <c r="AQ203" s="625"/>
      <c r="AR203" s="625"/>
      <c r="AS203" s="625"/>
      <c r="AT203" s="625" t="s">
        <v>462</v>
      </c>
      <c r="AU203" s="625"/>
      <c r="AV203" s="625"/>
      <c r="AW203" s="625"/>
      <c r="AX203" s="625" t="s">
        <v>431</v>
      </c>
      <c r="AY203" s="625"/>
      <c r="AZ203" s="625"/>
      <c r="BA203" s="625" t="str">
        <f t="shared" si="22"/>
        <v/>
      </c>
      <c r="BB203" s="625"/>
      <c r="BC203" s="625"/>
      <c r="BD203" s="625" t="str">
        <f t="shared" si="9"/>
        <v>Yes/No</v>
      </c>
      <c r="BE203" s="625"/>
      <c r="BF203" s="625"/>
      <c r="BG203" s="625" t="str">
        <f t="shared" si="10"/>
        <v>Yes/No</v>
      </c>
      <c r="BH203" s="625"/>
      <c r="BI203" s="625"/>
      <c r="BJ203" s="625" t="str">
        <f t="shared" si="23"/>
        <v/>
      </c>
      <c r="BK203" s="625"/>
      <c r="BL203" s="626"/>
      <c r="BM203" s="626" t="s">
        <v>566</v>
      </c>
      <c r="BN203" s="635"/>
      <c r="BO203" s="635"/>
      <c r="BP203"/>
      <c r="BQ203"/>
      <c r="BR203"/>
      <c r="BS203"/>
    </row>
    <row r="204" spans="2:71" s="33" customFormat="1" ht="15" customHeight="1" thickTop="1" thickBot="1">
      <c r="B204" s="182">
        <f t="shared" ca="1" si="18"/>
        <v>195</v>
      </c>
      <c r="C204" s="634"/>
      <c r="D204" s="625"/>
      <c r="E204" s="625"/>
      <c r="F204" s="625"/>
      <c r="G204" s="625"/>
      <c r="H204" s="625"/>
      <c r="I204" s="625"/>
      <c r="J204" s="625"/>
      <c r="K204" s="625" t="str">
        <f t="shared" si="19"/>
        <v/>
      </c>
      <c r="L204" s="625"/>
      <c r="M204" s="625"/>
      <c r="N204" s="625"/>
      <c r="O204" s="625"/>
      <c r="P204" s="625"/>
      <c r="Q204" s="633" t="str">
        <f t="shared" si="20"/>
        <v/>
      </c>
      <c r="R204" s="633"/>
      <c r="S204" s="625"/>
      <c r="T204" s="625"/>
      <c r="U204" s="625"/>
      <c r="V204" s="625"/>
      <c r="W204" s="625"/>
      <c r="X204" s="625"/>
      <c r="Y204" s="625"/>
      <c r="Z204" s="629"/>
      <c r="AA204" s="629"/>
      <c r="AB204" s="629"/>
      <c r="AC204" s="630" t="e">
        <f t="shared" ca="1" si="25"/>
        <v>#NAME?</v>
      </c>
      <c r="AD204" s="631"/>
      <c r="AE204" s="632" t="s">
        <v>657</v>
      </c>
      <c r="AF204" s="632"/>
      <c r="AG204" s="632"/>
      <c r="AH204" s="625"/>
      <c r="AI204" s="625"/>
      <c r="AJ204" s="627" t="str">
        <f t="shared" si="21"/>
        <v/>
      </c>
      <c r="AK204" s="627"/>
      <c r="AL204" s="625"/>
      <c r="AM204" s="625"/>
      <c r="AN204" s="628" t="e">
        <f ca="1">T(INDIRECT(CONCATENATE("SIF_Site", $F$3, "!J120"))&amp;SIF_Site1Users!AL204)</f>
        <v>#NAME?</v>
      </c>
      <c r="AO204" s="628"/>
      <c r="AP204" s="628"/>
      <c r="AQ204" s="625"/>
      <c r="AR204" s="625"/>
      <c r="AS204" s="625"/>
      <c r="AT204" s="625" t="s">
        <v>462</v>
      </c>
      <c r="AU204" s="625"/>
      <c r="AV204" s="625"/>
      <c r="AW204" s="625"/>
      <c r="AX204" s="625" t="s">
        <v>431</v>
      </c>
      <c r="AY204" s="625"/>
      <c r="AZ204" s="625"/>
      <c r="BA204" s="625" t="str">
        <f t="shared" si="22"/>
        <v/>
      </c>
      <c r="BB204" s="625"/>
      <c r="BC204" s="625"/>
      <c r="BD204" s="625" t="str">
        <f t="shared" si="9"/>
        <v>Yes/No</v>
      </c>
      <c r="BE204" s="625"/>
      <c r="BF204" s="625"/>
      <c r="BG204" s="625" t="str">
        <f t="shared" si="10"/>
        <v>Yes/No</v>
      </c>
      <c r="BH204" s="625"/>
      <c r="BI204" s="625"/>
      <c r="BJ204" s="625" t="str">
        <f t="shared" si="23"/>
        <v/>
      </c>
      <c r="BK204" s="625"/>
      <c r="BL204" s="626"/>
      <c r="BM204" s="626" t="s">
        <v>566</v>
      </c>
      <c r="BN204" s="635"/>
      <c r="BO204" s="635"/>
      <c r="BP204"/>
      <c r="BQ204"/>
      <c r="BR204"/>
      <c r="BS204"/>
    </row>
    <row r="205" spans="2:71" s="33" customFormat="1" ht="15" customHeight="1" thickTop="1" thickBot="1">
      <c r="B205" s="182">
        <f t="shared" ca="1" si="18"/>
        <v>196</v>
      </c>
      <c r="C205" s="634"/>
      <c r="D205" s="625"/>
      <c r="E205" s="625"/>
      <c r="F205" s="625"/>
      <c r="G205" s="625"/>
      <c r="H205" s="625"/>
      <c r="I205" s="625"/>
      <c r="J205" s="625"/>
      <c r="K205" s="625" t="str">
        <f t="shared" si="19"/>
        <v/>
      </c>
      <c r="L205" s="625"/>
      <c r="M205" s="625"/>
      <c r="N205" s="625"/>
      <c r="O205" s="625"/>
      <c r="P205" s="625"/>
      <c r="Q205" s="633" t="str">
        <f t="shared" si="20"/>
        <v/>
      </c>
      <c r="R205" s="633"/>
      <c r="S205" s="625"/>
      <c r="T205" s="625"/>
      <c r="U205" s="625"/>
      <c r="V205" s="625"/>
      <c r="W205" s="625"/>
      <c r="X205" s="625"/>
      <c r="Y205" s="625"/>
      <c r="Z205" s="629"/>
      <c r="AA205" s="629"/>
      <c r="AB205" s="629"/>
      <c r="AC205" s="630" t="e">
        <f t="shared" ca="1" si="25"/>
        <v>#NAME?</v>
      </c>
      <c r="AD205" s="631"/>
      <c r="AE205" s="632" t="s">
        <v>657</v>
      </c>
      <c r="AF205" s="632"/>
      <c r="AG205" s="632"/>
      <c r="AH205" s="625"/>
      <c r="AI205" s="625"/>
      <c r="AJ205" s="627" t="str">
        <f t="shared" si="21"/>
        <v/>
      </c>
      <c r="AK205" s="627"/>
      <c r="AL205" s="625"/>
      <c r="AM205" s="625"/>
      <c r="AN205" s="628" t="e">
        <f ca="1">T(INDIRECT(CONCATENATE("SIF_Site", $F$3, "!J120"))&amp;SIF_Site1Users!AL205)</f>
        <v>#NAME?</v>
      </c>
      <c r="AO205" s="628"/>
      <c r="AP205" s="628"/>
      <c r="AQ205" s="625"/>
      <c r="AR205" s="625"/>
      <c r="AS205" s="625"/>
      <c r="AT205" s="625" t="s">
        <v>462</v>
      </c>
      <c r="AU205" s="625"/>
      <c r="AV205" s="625"/>
      <c r="AW205" s="625"/>
      <c r="AX205" s="625" t="s">
        <v>431</v>
      </c>
      <c r="AY205" s="625"/>
      <c r="AZ205" s="625"/>
      <c r="BA205" s="625" t="str">
        <f t="shared" si="22"/>
        <v/>
      </c>
      <c r="BB205" s="625"/>
      <c r="BC205" s="625"/>
      <c r="BD205" s="625" t="str">
        <f t="shared" si="9"/>
        <v>Yes/No</v>
      </c>
      <c r="BE205" s="625"/>
      <c r="BF205" s="625"/>
      <c r="BG205" s="625" t="str">
        <f t="shared" si="10"/>
        <v>Yes/No</v>
      </c>
      <c r="BH205" s="625"/>
      <c r="BI205" s="625"/>
      <c r="BJ205" s="625" t="str">
        <f t="shared" si="23"/>
        <v/>
      </c>
      <c r="BK205" s="625"/>
      <c r="BL205" s="626"/>
      <c r="BM205" s="626" t="s">
        <v>566</v>
      </c>
      <c r="BN205" s="635"/>
      <c r="BO205" s="635"/>
      <c r="BP205"/>
      <c r="BQ205"/>
      <c r="BR205"/>
      <c r="BS205"/>
    </row>
    <row r="206" spans="2:71" s="33" customFormat="1" ht="15" customHeight="1" thickTop="1" thickBot="1">
      <c r="B206" s="182">
        <f t="shared" ca="1" si="18"/>
        <v>197</v>
      </c>
      <c r="C206" s="634"/>
      <c r="D206" s="625"/>
      <c r="E206" s="625"/>
      <c r="F206" s="625"/>
      <c r="G206" s="625"/>
      <c r="H206" s="625"/>
      <c r="I206" s="625"/>
      <c r="J206" s="625"/>
      <c r="K206" s="625" t="str">
        <f t="shared" si="19"/>
        <v/>
      </c>
      <c r="L206" s="625"/>
      <c r="M206" s="625"/>
      <c r="N206" s="625"/>
      <c r="O206" s="625"/>
      <c r="P206" s="625"/>
      <c r="Q206" s="633" t="str">
        <f t="shared" si="20"/>
        <v/>
      </c>
      <c r="R206" s="633"/>
      <c r="S206" s="625"/>
      <c r="T206" s="625"/>
      <c r="U206" s="625"/>
      <c r="V206" s="625"/>
      <c r="W206" s="625"/>
      <c r="X206" s="625"/>
      <c r="Y206" s="625"/>
      <c r="Z206" s="629"/>
      <c r="AA206" s="629"/>
      <c r="AB206" s="629"/>
      <c r="AC206" s="630" t="e">
        <f t="shared" ca="1" si="25"/>
        <v>#NAME?</v>
      </c>
      <c r="AD206" s="631"/>
      <c r="AE206" s="632" t="s">
        <v>657</v>
      </c>
      <c r="AF206" s="632"/>
      <c r="AG206" s="632"/>
      <c r="AH206" s="625"/>
      <c r="AI206" s="625"/>
      <c r="AJ206" s="627" t="str">
        <f t="shared" si="21"/>
        <v/>
      </c>
      <c r="AK206" s="627"/>
      <c r="AL206" s="625"/>
      <c r="AM206" s="625"/>
      <c r="AN206" s="628" t="e">
        <f ca="1">T(INDIRECT(CONCATENATE("SIF_Site", $F$3, "!J120"))&amp;SIF_Site1Users!AL206)</f>
        <v>#NAME?</v>
      </c>
      <c r="AO206" s="628"/>
      <c r="AP206" s="628"/>
      <c r="AQ206" s="625"/>
      <c r="AR206" s="625"/>
      <c r="AS206" s="625"/>
      <c r="AT206" s="625" t="s">
        <v>462</v>
      </c>
      <c r="AU206" s="625"/>
      <c r="AV206" s="625"/>
      <c r="AW206" s="625"/>
      <c r="AX206" s="625" t="s">
        <v>431</v>
      </c>
      <c r="AY206" s="625"/>
      <c r="AZ206" s="625"/>
      <c r="BA206" s="625" t="str">
        <f t="shared" si="22"/>
        <v/>
      </c>
      <c r="BB206" s="625"/>
      <c r="BC206" s="625"/>
      <c r="BD206" s="625" t="str">
        <f t="shared" si="9"/>
        <v>Yes/No</v>
      </c>
      <c r="BE206" s="625"/>
      <c r="BF206" s="625"/>
      <c r="BG206" s="625" t="str">
        <f t="shared" si="10"/>
        <v>Yes/No</v>
      </c>
      <c r="BH206" s="625"/>
      <c r="BI206" s="625"/>
      <c r="BJ206" s="625" t="str">
        <f t="shared" si="23"/>
        <v/>
      </c>
      <c r="BK206" s="625"/>
      <c r="BL206" s="626"/>
      <c r="BM206" s="626" t="s">
        <v>566</v>
      </c>
      <c r="BN206" s="635"/>
      <c r="BO206" s="635"/>
      <c r="BP206"/>
      <c r="BQ206"/>
      <c r="BR206"/>
      <c r="BS206"/>
    </row>
    <row r="207" spans="2:71" s="33" customFormat="1" ht="15" customHeight="1" thickTop="1" thickBot="1">
      <c r="B207" s="182">
        <f t="shared" ca="1" si="18"/>
        <v>198</v>
      </c>
      <c r="C207" s="634"/>
      <c r="D207" s="625"/>
      <c r="E207" s="625"/>
      <c r="F207" s="625"/>
      <c r="G207" s="625"/>
      <c r="H207" s="625"/>
      <c r="I207" s="625"/>
      <c r="J207" s="625"/>
      <c r="K207" s="625" t="str">
        <f t="shared" si="19"/>
        <v/>
      </c>
      <c r="L207" s="625"/>
      <c r="M207" s="625"/>
      <c r="N207" s="625"/>
      <c r="O207" s="625"/>
      <c r="P207" s="625"/>
      <c r="Q207" s="633" t="str">
        <f t="shared" si="20"/>
        <v/>
      </c>
      <c r="R207" s="633"/>
      <c r="S207" s="625"/>
      <c r="T207" s="625"/>
      <c r="U207" s="625"/>
      <c r="V207" s="625"/>
      <c r="W207" s="625"/>
      <c r="X207" s="625"/>
      <c r="Y207" s="625"/>
      <c r="Z207" s="629"/>
      <c r="AA207" s="629"/>
      <c r="AB207" s="629"/>
      <c r="AC207" s="630" t="e">
        <f t="shared" ca="1" si="25"/>
        <v>#NAME?</v>
      </c>
      <c r="AD207" s="631"/>
      <c r="AE207" s="632" t="s">
        <v>657</v>
      </c>
      <c r="AF207" s="632"/>
      <c r="AG207" s="632"/>
      <c r="AH207" s="625"/>
      <c r="AI207" s="625"/>
      <c r="AJ207" s="627" t="str">
        <f t="shared" si="21"/>
        <v/>
      </c>
      <c r="AK207" s="627"/>
      <c r="AL207" s="625"/>
      <c r="AM207" s="625"/>
      <c r="AN207" s="628" t="e">
        <f ca="1">T(INDIRECT(CONCATENATE("SIF_Site", $F$3, "!J120"))&amp;SIF_Site1Users!AL207)</f>
        <v>#NAME?</v>
      </c>
      <c r="AO207" s="628"/>
      <c r="AP207" s="628"/>
      <c r="AQ207" s="625"/>
      <c r="AR207" s="625"/>
      <c r="AS207" s="625"/>
      <c r="AT207" s="625" t="s">
        <v>462</v>
      </c>
      <c r="AU207" s="625"/>
      <c r="AV207" s="625"/>
      <c r="AW207" s="625"/>
      <c r="AX207" s="625" t="s">
        <v>431</v>
      </c>
      <c r="AY207" s="625"/>
      <c r="AZ207" s="625"/>
      <c r="BA207" s="625" t="str">
        <f t="shared" si="22"/>
        <v/>
      </c>
      <c r="BB207" s="625"/>
      <c r="BC207" s="625"/>
      <c r="BD207" s="625" t="str">
        <f t="shared" si="9"/>
        <v>Yes/No</v>
      </c>
      <c r="BE207" s="625"/>
      <c r="BF207" s="625"/>
      <c r="BG207" s="625" t="str">
        <f t="shared" si="10"/>
        <v>Yes/No</v>
      </c>
      <c r="BH207" s="625"/>
      <c r="BI207" s="625"/>
      <c r="BJ207" s="625" t="str">
        <f t="shared" si="23"/>
        <v/>
      </c>
      <c r="BK207" s="625"/>
      <c r="BL207" s="626"/>
      <c r="BM207" s="626" t="s">
        <v>566</v>
      </c>
      <c r="BN207" s="635"/>
      <c r="BO207" s="635"/>
      <c r="BP207"/>
      <c r="BQ207"/>
      <c r="BR207"/>
      <c r="BS207"/>
    </row>
    <row r="208" spans="2:71" s="33" customFormat="1" ht="15" customHeight="1" thickTop="1" thickBot="1">
      <c r="B208" s="182">
        <f t="shared" ca="1" si="18"/>
        <v>199</v>
      </c>
      <c r="C208" s="634"/>
      <c r="D208" s="625"/>
      <c r="E208" s="625"/>
      <c r="F208" s="625"/>
      <c r="G208" s="625"/>
      <c r="H208" s="625"/>
      <c r="I208" s="625"/>
      <c r="J208" s="625"/>
      <c r="K208" s="625" t="str">
        <f t="shared" si="19"/>
        <v/>
      </c>
      <c r="L208" s="625"/>
      <c r="M208" s="625"/>
      <c r="N208" s="625"/>
      <c r="O208" s="625"/>
      <c r="P208" s="625"/>
      <c r="Q208" s="633" t="str">
        <f t="shared" si="20"/>
        <v/>
      </c>
      <c r="R208" s="633"/>
      <c r="S208" s="625"/>
      <c r="T208" s="625"/>
      <c r="U208" s="625"/>
      <c r="V208" s="625"/>
      <c r="W208" s="625"/>
      <c r="X208" s="625"/>
      <c r="Y208" s="625"/>
      <c r="Z208" s="629"/>
      <c r="AA208" s="629"/>
      <c r="AB208" s="629"/>
      <c r="AC208" s="630" t="e">
        <f t="shared" ca="1" si="25"/>
        <v>#NAME?</v>
      </c>
      <c r="AD208" s="631"/>
      <c r="AE208" s="632" t="s">
        <v>657</v>
      </c>
      <c r="AF208" s="632"/>
      <c r="AG208" s="632"/>
      <c r="AH208" s="625"/>
      <c r="AI208" s="625"/>
      <c r="AJ208" s="627" t="str">
        <f t="shared" si="21"/>
        <v/>
      </c>
      <c r="AK208" s="627"/>
      <c r="AL208" s="625"/>
      <c r="AM208" s="625"/>
      <c r="AN208" s="628" t="e">
        <f ca="1">T(INDIRECT(CONCATENATE("SIF_Site", $F$3, "!J120"))&amp;SIF_Site1Users!AL208)</f>
        <v>#NAME?</v>
      </c>
      <c r="AO208" s="628"/>
      <c r="AP208" s="628"/>
      <c r="AQ208" s="625"/>
      <c r="AR208" s="625"/>
      <c r="AS208" s="625"/>
      <c r="AT208" s="625" t="s">
        <v>462</v>
      </c>
      <c r="AU208" s="625"/>
      <c r="AV208" s="625"/>
      <c r="AW208" s="625"/>
      <c r="AX208" s="625" t="s">
        <v>431</v>
      </c>
      <c r="AY208" s="625"/>
      <c r="AZ208" s="625"/>
      <c r="BA208" s="625" t="str">
        <f t="shared" si="22"/>
        <v/>
      </c>
      <c r="BB208" s="625"/>
      <c r="BC208" s="625"/>
      <c r="BD208" s="625" t="str">
        <f t="shared" si="9"/>
        <v>Yes/No</v>
      </c>
      <c r="BE208" s="625"/>
      <c r="BF208" s="625"/>
      <c r="BG208" s="625" t="str">
        <f t="shared" si="10"/>
        <v>Yes/No</v>
      </c>
      <c r="BH208" s="625"/>
      <c r="BI208" s="625"/>
      <c r="BJ208" s="625" t="str">
        <f t="shared" si="23"/>
        <v/>
      </c>
      <c r="BK208" s="625"/>
      <c r="BL208" s="626"/>
      <c r="BM208" s="626" t="s">
        <v>566</v>
      </c>
      <c r="BN208" s="635"/>
      <c r="BO208" s="635"/>
      <c r="BP208"/>
      <c r="BQ208"/>
      <c r="BR208"/>
      <c r="BS208"/>
    </row>
    <row r="209" spans="2:71" s="33" customFormat="1" ht="15" customHeight="1" thickTop="1" thickBot="1">
      <c r="B209" s="182">
        <f t="shared" ref="B209:B238" ca="1" si="26">N(OFFSET(C209,-1,-1,1,1))+1</f>
        <v>200</v>
      </c>
      <c r="C209" s="634"/>
      <c r="D209" s="625"/>
      <c r="E209" s="625"/>
      <c r="F209" s="625"/>
      <c r="G209" s="625"/>
      <c r="H209" s="625"/>
      <c r="I209" s="625"/>
      <c r="J209" s="625"/>
      <c r="K209" s="625" t="str">
        <f t="shared" ref="K209:K238" si="27">G209&amp;C209</f>
        <v/>
      </c>
      <c r="L209" s="625"/>
      <c r="M209" s="625"/>
      <c r="N209" s="625"/>
      <c r="O209" s="625"/>
      <c r="P209" s="625"/>
      <c r="Q209" s="633" t="str">
        <f t="shared" ref="Q209:Q238" si="28">K209</f>
        <v/>
      </c>
      <c r="R209" s="633"/>
      <c r="S209" s="625"/>
      <c r="T209" s="625"/>
      <c r="U209" s="625"/>
      <c r="V209" s="625"/>
      <c r="W209" s="625"/>
      <c r="X209" s="625"/>
      <c r="Y209" s="625"/>
      <c r="Z209" s="629"/>
      <c r="AA209" s="629"/>
      <c r="AB209" s="629"/>
      <c r="AC209" s="630" t="e">
        <f t="shared" ca="1" si="25"/>
        <v>#NAME?</v>
      </c>
      <c r="AD209" s="631"/>
      <c r="AE209" s="632" t="s">
        <v>657</v>
      </c>
      <c r="AF209" s="632"/>
      <c r="AG209" s="632"/>
      <c r="AH209" s="625"/>
      <c r="AI209" s="625"/>
      <c r="AJ209" s="627" t="str">
        <f t="shared" ref="AJ209:AJ238" si="29">K209</f>
        <v/>
      </c>
      <c r="AK209" s="627"/>
      <c r="AL209" s="625"/>
      <c r="AM209" s="625"/>
      <c r="AN209" s="628" t="e">
        <f ca="1">T(INDIRECT(CONCATENATE("SIF_Site", $F$3, "!J120"))&amp;SIF_Site1Users!AL209)</f>
        <v>#NAME?</v>
      </c>
      <c r="AO209" s="628"/>
      <c r="AP209" s="628"/>
      <c r="AQ209" s="625"/>
      <c r="AR209" s="625"/>
      <c r="AS209" s="625"/>
      <c r="AT209" s="625" t="s">
        <v>462</v>
      </c>
      <c r="AU209" s="625"/>
      <c r="AV209" s="625"/>
      <c r="AW209" s="625"/>
      <c r="AX209" s="625" t="s">
        <v>431</v>
      </c>
      <c r="AY209" s="625"/>
      <c r="AZ209" s="625"/>
      <c r="BA209" s="625" t="str">
        <f t="shared" ref="BA209:BA238" si="30">IF($AV209="Static",IF($AX209="Yes","___.___.___.__","VzB supplies"),IF(AV209="Dynamic","Not applicable",""))</f>
        <v/>
      </c>
      <c r="BB209" s="625"/>
      <c r="BC209" s="625"/>
      <c r="BD209" s="625" t="str">
        <f t="shared" si="9"/>
        <v>Yes/No</v>
      </c>
      <c r="BE209" s="625"/>
      <c r="BF209" s="625"/>
      <c r="BG209" s="625" t="str">
        <f t="shared" si="10"/>
        <v>Yes/No</v>
      </c>
      <c r="BH209" s="625"/>
      <c r="BI209" s="625"/>
      <c r="BJ209" s="625" t="str">
        <f t="shared" ref="BJ209:BJ238" si="31">IF(AX209="Yes/No","",IF($AX209="Yes","___.___.___.__",IF($AX209="Yes(Special)","___.___.___.__","VzB supplies")))</f>
        <v/>
      </c>
      <c r="BK209" s="625"/>
      <c r="BL209" s="626"/>
      <c r="BM209" s="626" t="s">
        <v>566</v>
      </c>
      <c r="BN209" s="635"/>
      <c r="BO209" s="635"/>
      <c r="BP209"/>
      <c r="BQ209"/>
      <c r="BR209"/>
      <c r="BS209"/>
    </row>
    <row r="210" spans="2:71" s="33" customFormat="1" ht="15" customHeight="1" thickTop="1" thickBot="1">
      <c r="B210" s="182">
        <f t="shared" ca="1" si="26"/>
        <v>201</v>
      </c>
      <c r="C210" s="634"/>
      <c r="D210" s="625"/>
      <c r="E210" s="625"/>
      <c r="F210" s="625"/>
      <c r="G210" s="625"/>
      <c r="H210" s="625"/>
      <c r="I210" s="625"/>
      <c r="J210" s="625"/>
      <c r="K210" s="625" t="str">
        <f t="shared" si="27"/>
        <v/>
      </c>
      <c r="L210" s="625"/>
      <c r="M210" s="625"/>
      <c r="N210" s="625"/>
      <c r="O210" s="625"/>
      <c r="P210" s="625"/>
      <c r="Q210" s="633" t="str">
        <f t="shared" si="28"/>
        <v/>
      </c>
      <c r="R210" s="633"/>
      <c r="S210" s="625"/>
      <c r="T210" s="625"/>
      <c r="U210" s="625"/>
      <c r="V210" s="625"/>
      <c r="W210" s="625"/>
      <c r="X210" s="625"/>
      <c r="Y210" s="625"/>
      <c r="Z210" s="629"/>
      <c r="AA210" s="629"/>
      <c r="AB210" s="629"/>
      <c r="AC210" s="630" t="e">
        <f t="shared" ca="1" si="25"/>
        <v>#NAME?</v>
      </c>
      <c r="AD210" s="631"/>
      <c r="AE210" s="632" t="s">
        <v>657</v>
      </c>
      <c r="AF210" s="632"/>
      <c r="AG210" s="632"/>
      <c r="AH210" s="625"/>
      <c r="AI210" s="625"/>
      <c r="AJ210" s="627" t="str">
        <f t="shared" si="29"/>
        <v/>
      </c>
      <c r="AK210" s="627"/>
      <c r="AL210" s="625"/>
      <c r="AM210" s="625"/>
      <c r="AN210" s="628" t="e">
        <f ca="1">T(INDIRECT(CONCATENATE("SIF_Site", $F$3, "!J120"))&amp;SIF_Site1Users!AL210)</f>
        <v>#NAME?</v>
      </c>
      <c r="AO210" s="628"/>
      <c r="AP210" s="628"/>
      <c r="AQ210" s="625"/>
      <c r="AR210" s="625"/>
      <c r="AS210" s="625"/>
      <c r="AT210" s="625" t="s">
        <v>462</v>
      </c>
      <c r="AU210" s="625"/>
      <c r="AV210" s="625"/>
      <c r="AW210" s="625"/>
      <c r="AX210" s="625" t="s">
        <v>431</v>
      </c>
      <c r="AY210" s="625"/>
      <c r="AZ210" s="625"/>
      <c r="BA210" s="625" t="str">
        <f t="shared" si="30"/>
        <v/>
      </c>
      <c r="BB210" s="625"/>
      <c r="BC210" s="625"/>
      <c r="BD210" s="625" t="str">
        <f t="shared" si="9"/>
        <v>Yes/No</v>
      </c>
      <c r="BE210" s="625"/>
      <c r="BF210" s="625"/>
      <c r="BG210" s="625" t="str">
        <f t="shared" si="10"/>
        <v>Yes/No</v>
      </c>
      <c r="BH210" s="625"/>
      <c r="BI210" s="625"/>
      <c r="BJ210" s="625" t="str">
        <f t="shared" si="31"/>
        <v/>
      </c>
      <c r="BK210" s="625"/>
      <c r="BL210" s="626"/>
      <c r="BM210" s="626" t="s">
        <v>566</v>
      </c>
      <c r="BN210" s="635"/>
      <c r="BO210" s="635"/>
      <c r="BP210"/>
      <c r="BQ210"/>
      <c r="BR210"/>
      <c r="BS210"/>
    </row>
    <row r="211" spans="2:71" s="33" customFormat="1" ht="15" customHeight="1" thickTop="1" thickBot="1">
      <c r="B211" s="182">
        <f t="shared" ca="1" si="26"/>
        <v>202</v>
      </c>
      <c r="C211" s="634"/>
      <c r="D211" s="625"/>
      <c r="E211" s="625"/>
      <c r="F211" s="625"/>
      <c r="G211" s="625"/>
      <c r="H211" s="625"/>
      <c r="I211" s="625"/>
      <c r="J211" s="625"/>
      <c r="K211" s="625" t="str">
        <f t="shared" si="27"/>
        <v/>
      </c>
      <c r="L211" s="625"/>
      <c r="M211" s="625"/>
      <c r="N211" s="625"/>
      <c r="O211" s="625"/>
      <c r="P211" s="625"/>
      <c r="Q211" s="633" t="str">
        <f t="shared" si="28"/>
        <v/>
      </c>
      <c r="R211" s="633"/>
      <c r="S211" s="625"/>
      <c r="T211" s="625"/>
      <c r="U211" s="625"/>
      <c r="V211" s="625"/>
      <c r="W211" s="625"/>
      <c r="X211" s="625"/>
      <c r="Y211" s="625"/>
      <c r="Z211" s="629"/>
      <c r="AA211" s="629"/>
      <c r="AB211" s="629"/>
      <c r="AC211" s="630" t="e">
        <f t="shared" ca="1" si="25"/>
        <v>#NAME?</v>
      </c>
      <c r="AD211" s="631"/>
      <c r="AE211" s="632" t="s">
        <v>657</v>
      </c>
      <c r="AF211" s="632"/>
      <c r="AG211" s="632"/>
      <c r="AH211" s="625"/>
      <c r="AI211" s="625"/>
      <c r="AJ211" s="627" t="str">
        <f t="shared" si="29"/>
        <v/>
      </c>
      <c r="AK211" s="627"/>
      <c r="AL211" s="625"/>
      <c r="AM211" s="625"/>
      <c r="AN211" s="628" t="e">
        <f ca="1">T(INDIRECT(CONCATENATE("SIF_Site", $F$3, "!J120"))&amp;SIF_Site1Users!AL211)</f>
        <v>#NAME?</v>
      </c>
      <c r="AO211" s="628"/>
      <c r="AP211" s="628"/>
      <c r="AQ211" s="625"/>
      <c r="AR211" s="625"/>
      <c r="AS211" s="625"/>
      <c r="AT211" s="625" t="s">
        <v>462</v>
      </c>
      <c r="AU211" s="625"/>
      <c r="AV211" s="625"/>
      <c r="AW211" s="625"/>
      <c r="AX211" s="625" t="s">
        <v>431</v>
      </c>
      <c r="AY211" s="625"/>
      <c r="AZ211" s="625"/>
      <c r="BA211" s="625" t="str">
        <f t="shared" si="30"/>
        <v/>
      </c>
      <c r="BB211" s="625"/>
      <c r="BC211" s="625"/>
      <c r="BD211" s="625" t="str">
        <f t="shared" si="9"/>
        <v>Yes/No</v>
      </c>
      <c r="BE211" s="625"/>
      <c r="BF211" s="625"/>
      <c r="BG211" s="625" t="str">
        <f t="shared" si="10"/>
        <v>Yes/No</v>
      </c>
      <c r="BH211" s="625"/>
      <c r="BI211" s="625"/>
      <c r="BJ211" s="625" t="str">
        <f t="shared" si="31"/>
        <v/>
      </c>
      <c r="BK211" s="625"/>
      <c r="BL211" s="626"/>
      <c r="BM211" s="626" t="s">
        <v>566</v>
      </c>
      <c r="BN211" s="635"/>
      <c r="BO211" s="635"/>
      <c r="BP211"/>
      <c r="BQ211"/>
      <c r="BR211"/>
      <c r="BS211"/>
    </row>
    <row r="212" spans="2:71" s="33" customFormat="1" ht="15" customHeight="1" thickTop="1" thickBot="1">
      <c r="B212" s="182">
        <f t="shared" ca="1" si="26"/>
        <v>203</v>
      </c>
      <c r="C212" s="634"/>
      <c r="D212" s="625"/>
      <c r="E212" s="625"/>
      <c r="F212" s="625"/>
      <c r="G212" s="625"/>
      <c r="H212" s="625"/>
      <c r="I212" s="625"/>
      <c r="J212" s="625"/>
      <c r="K212" s="625" t="str">
        <f t="shared" si="27"/>
        <v/>
      </c>
      <c r="L212" s="625"/>
      <c r="M212" s="625"/>
      <c r="N212" s="625"/>
      <c r="O212" s="625"/>
      <c r="P212" s="625"/>
      <c r="Q212" s="633" t="str">
        <f t="shared" si="28"/>
        <v/>
      </c>
      <c r="R212" s="633"/>
      <c r="S212" s="625"/>
      <c r="T212" s="625"/>
      <c r="U212" s="625"/>
      <c r="V212" s="625"/>
      <c r="W212" s="625"/>
      <c r="X212" s="625"/>
      <c r="Y212" s="625"/>
      <c r="Z212" s="629"/>
      <c r="AA212" s="629"/>
      <c r="AB212" s="629"/>
      <c r="AC212" s="630" t="e">
        <f t="shared" ca="1" si="25"/>
        <v>#NAME?</v>
      </c>
      <c r="AD212" s="631"/>
      <c r="AE212" s="632" t="s">
        <v>657</v>
      </c>
      <c r="AF212" s="632"/>
      <c r="AG212" s="632"/>
      <c r="AH212" s="625"/>
      <c r="AI212" s="625"/>
      <c r="AJ212" s="627" t="str">
        <f t="shared" si="29"/>
        <v/>
      </c>
      <c r="AK212" s="627"/>
      <c r="AL212" s="625"/>
      <c r="AM212" s="625"/>
      <c r="AN212" s="628" t="e">
        <f ca="1">T(INDIRECT(CONCATENATE("SIF_Site", $F$3, "!J120"))&amp;SIF_Site1Users!AL212)</f>
        <v>#NAME?</v>
      </c>
      <c r="AO212" s="628"/>
      <c r="AP212" s="628"/>
      <c r="AQ212" s="625"/>
      <c r="AR212" s="625"/>
      <c r="AS212" s="625"/>
      <c r="AT212" s="625" t="s">
        <v>462</v>
      </c>
      <c r="AU212" s="625"/>
      <c r="AV212" s="625"/>
      <c r="AW212" s="625"/>
      <c r="AX212" s="625" t="s">
        <v>431</v>
      </c>
      <c r="AY212" s="625"/>
      <c r="AZ212" s="625"/>
      <c r="BA212" s="625" t="str">
        <f t="shared" si="30"/>
        <v/>
      </c>
      <c r="BB212" s="625"/>
      <c r="BC212" s="625"/>
      <c r="BD212" s="625" t="str">
        <f t="shared" si="9"/>
        <v>Yes/No</v>
      </c>
      <c r="BE212" s="625"/>
      <c r="BF212" s="625"/>
      <c r="BG212" s="625" t="str">
        <f t="shared" si="10"/>
        <v>Yes/No</v>
      </c>
      <c r="BH212" s="625"/>
      <c r="BI212" s="625"/>
      <c r="BJ212" s="625" t="str">
        <f t="shared" si="31"/>
        <v/>
      </c>
      <c r="BK212" s="625"/>
      <c r="BL212" s="626"/>
      <c r="BM212" s="626" t="s">
        <v>566</v>
      </c>
      <c r="BN212" s="635"/>
      <c r="BO212" s="635"/>
      <c r="BP212"/>
      <c r="BQ212"/>
      <c r="BR212"/>
      <c r="BS212"/>
    </row>
    <row r="213" spans="2:71" s="33" customFormat="1" ht="15" customHeight="1" thickTop="1" thickBot="1">
      <c r="B213" s="182">
        <f t="shared" ca="1" si="26"/>
        <v>204</v>
      </c>
      <c r="C213" s="634"/>
      <c r="D213" s="625"/>
      <c r="E213" s="625"/>
      <c r="F213" s="625"/>
      <c r="G213" s="625"/>
      <c r="H213" s="625"/>
      <c r="I213" s="625"/>
      <c r="J213" s="625"/>
      <c r="K213" s="625" t="str">
        <f t="shared" si="27"/>
        <v/>
      </c>
      <c r="L213" s="625"/>
      <c r="M213" s="625"/>
      <c r="N213" s="625"/>
      <c r="O213" s="625"/>
      <c r="P213" s="625"/>
      <c r="Q213" s="633" t="str">
        <f t="shared" si="28"/>
        <v/>
      </c>
      <c r="R213" s="633"/>
      <c r="S213" s="625"/>
      <c r="T213" s="625"/>
      <c r="U213" s="625"/>
      <c r="V213" s="625"/>
      <c r="W213" s="625"/>
      <c r="X213" s="625"/>
      <c r="Y213" s="625"/>
      <c r="Z213" s="629"/>
      <c r="AA213" s="629"/>
      <c r="AB213" s="629"/>
      <c r="AC213" s="630" t="e">
        <f t="shared" ca="1" si="25"/>
        <v>#NAME?</v>
      </c>
      <c r="AD213" s="631"/>
      <c r="AE213" s="632" t="s">
        <v>657</v>
      </c>
      <c r="AF213" s="632"/>
      <c r="AG213" s="632"/>
      <c r="AH213" s="625"/>
      <c r="AI213" s="625"/>
      <c r="AJ213" s="627" t="str">
        <f t="shared" si="29"/>
        <v/>
      </c>
      <c r="AK213" s="627"/>
      <c r="AL213" s="625"/>
      <c r="AM213" s="625"/>
      <c r="AN213" s="628" t="e">
        <f ca="1">T(INDIRECT(CONCATENATE("SIF_Site", $F$3, "!J120"))&amp;SIF_Site1Users!AL213)</f>
        <v>#NAME?</v>
      </c>
      <c r="AO213" s="628"/>
      <c r="AP213" s="628"/>
      <c r="AQ213" s="625"/>
      <c r="AR213" s="625"/>
      <c r="AS213" s="625"/>
      <c r="AT213" s="625" t="s">
        <v>462</v>
      </c>
      <c r="AU213" s="625"/>
      <c r="AV213" s="625"/>
      <c r="AW213" s="625"/>
      <c r="AX213" s="625" t="s">
        <v>431</v>
      </c>
      <c r="AY213" s="625"/>
      <c r="AZ213" s="625"/>
      <c r="BA213" s="625" t="str">
        <f t="shared" si="30"/>
        <v/>
      </c>
      <c r="BB213" s="625"/>
      <c r="BC213" s="625"/>
      <c r="BD213" s="625" t="str">
        <f t="shared" si="9"/>
        <v>Yes/No</v>
      </c>
      <c r="BE213" s="625"/>
      <c r="BF213" s="625"/>
      <c r="BG213" s="625" t="str">
        <f t="shared" si="10"/>
        <v>Yes/No</v>
      </c>
      <c r="BH213" s="625"/>
      <c r="BI213" s="625"/>
      <c r="BJ213" s="625" t="str">
        <f t="shared" si="31"/>
        <v/>
      </c>
      <c r="BK213" s="625"/>
      <c r="BL213" s="626"/>
      <c r="BM213" s="626" t="s">
        <v>566</v>
      </c>
      <c r="BN213" s="635"/>
      <c r="BO213" s="635"/>
      <c r="BP213"/>
      <c r="BQ213"/>
      <c r="BR213"/>
      <c r="BS213"/>
    </row>
    <row r="214" spans="2:71" s="33" customFormat="1" ht="15" customHeight="1" thickTop="1" thickBot="1">
      <c r="B214" s="182">
        <f t="shared" ca="1" si="26"/>
        <v>205</v>
      </c>
      <c r="C214" s="634"/>
      <c r="D214" s="625"/>
      <c r="E214" s="625"/>
      <c r="F214" s="625"/>
      <c r="G214" s="625"/>
      <c r="H214" s="625"/>
      <c r="I214" s="625"/>
      <c r="J214" s="625"/>
      <c r="K214" s="625" t="str">
        <f t="shared" si="27"/>
        <v/>
      </c>
      <c r="L214" s="625"/>
      <c r="M214" s="625"/>
      <c r="N214" s="625"/>
      <c r="O214" s="625"/>
      <c r="P214" s="625"/>
      <c r="Q214" s="633" t="str">
        <f t="shared" si="28"/>
        <v/>
      </c>
      <c r="R214" s="633"/>
      <c r="S214" s="625"/>
      <c r="T214" s="625"/>
      <c r="U214" s="625"/>
      <c r="V214" s="625"/>
      <c r="W214" s="625"/>
      <c r="X214" s="625"/>
      <c r="Y214" s="625"/>
      <c r="Z214" s="629"/>
      <c r="AA214" s="629"/>
      <c r="AB214" s="629"/>
      <c r="AC214" s="630" t="e">
        <f t="shared" ca="1" si="25"/>
        <v>#NAME?</v>
      </c>
      <c r="AD214" s="631"/>
      <c r="AE214" s="632" t="s">
        <v>657</v>
      </c>
      <c r="AF214" s="632"/>
      <c r="AG214" s="632"/>
      <c r="AH214" s="625"/>
      <c r="AI214" s="625"/>
      <c r="AJ214" s="627" t="str">
        <f t="shared" si="29"/>
        <v/>
      </c>
      <c r="AK214" s="627"/>
      <c r="AL214" s="625"/>
      <c r="AM214" s="625"/>
      <c r="AN214" s="628" t="e">
        <f ca="1">T(INDIRECT(CONCATENATE("SIF_Site", $F$3, "!J120"))&amp;SIF_Site1Users!AL214)</f>
        <v>#NAME?</v>
      </c>
      <c r="AO214" s="628"/>
      <c r="AP214" s="628"/>
      <c r="AQ214" s="625"/>
      <c r="AR214" s="625"/>
      <c r="AS214" s="625"/>
      <c r="AT214" s="625" t="s">
        <v>462</v>
      </c>
      <c r="AU214" s="625"/>
      <c r="AV214" s="625"/>
      <c r="AW214" s="625"/>
      <c r="AX214" s="625" t="s">
        <v>431</v>
      </c>
      <c r="AY214" s="625"/>
      <c r="AZ214" s="625"/>
      <c r="BA214" s="625" t="str">
        <f t="shared" si="30"/>
        <v/>
      </c>
      <c r="BB214" s="625"/>
      <c r="BC214" s="625"/>
      <c r="BD214" s="625" t="str">
        <f t="shared" si="9"/>
        <v>Yes/No</v>
      </c>
      <c r="BE214" s="625"/>
      <c r="BF214" s="625"/>
      <c r="BG214" s="625" t="str">
        <f t="shared" si="10"/>
        <v>Yes/No</v>
      </c>
      <c r="BH214" s="625"/>
      <c r="BI214" s="625"/>
      <c r="BJ214" s="625" t="str">
        <f t="shared" si="31"/>
        <v/>
      </c>
      <c r="BK214" s="625"/>
      <c r="BL214" s="626"/>
      <c r="BM214" s="626" t="s">
        <v>566</v>
      </c>
      <c r="BN214" s="635"/>
      <c r="BO214" s="635"/>
      <c r="BP214"/>
      <c r="BQ214"/>
      <c r="BR214"/>
      <c r="BS214"/>
    </row>
    <row r="215" spans="2:71" s="33" customFormat="1" ht="15" customHeight="1" thickTop="1" thickBot="1">
      <c r="B215" s="182">
        <f t="shared" ca="1" si="26"/>
        <v>206</v>
      </c>
      <c r="C215" s="634"/>
      <c r="D215" s="625"/>
      <c r="E215" s="625"/>
      <c r="F215" s="625"/>
      <c r="G215" s="625"/>
      <c r="H215" s="625"/>
      <c r="I215" s="625"/>
      <c r="J215" s="625"/>
      <c r="K215" s="625" t="str">
        <f t="shared" si="27"/>
        <v/>
      </c>
      <c r="L215" s="625"/>
      <c r="M215" s="625"/>
      <c r="N215" s="625"/>
      <c r="O215" s="625"/>
      <c r="P215" s="625"/>
      <c r="Q215" s="633" t="str">
        <f t="shared" si="28"/>
        <v/>
      </c>
      <c r="R215" s="633"/>
      <c r="S215" s="625"/>
      <c r="T215" s="625"/>
      <c r="U215" s="625"/>
      <c r="V215" s="625"/>
      <c r="W215" s="625"/>
      <c r="X215" s="625"/>
      <c r="Y215" s="625"/>
      <c r="Z215" s="629"/>
      <c r="AA215" s="629"/>
      <c r="AB215" s="629"/>
      <c r="AC215" s="630" t="e">
        <f t="shared" ca="1" si="25"/>
        <v>#NAME?</v>
      </c>
      <c r="AD215" s="631"/>
      <c r="AE215" s="632" t="s">
        <v>657</v>
      </c>
      <c r="AF215" s="632"/>
      <c r="AG215" s="632"/>
      <c r="AH215" s="625"/>
      <c r="AI215" s="625"/>
      <c r="AJ215" s="627" t="str">
        <f t="shared" si="29"/>
        <v/>
      </c>
      <c r="AK215" s="627"/>
      <c r="AL215" s="625"/>
      <c r="AM215" s="625"/>
      <c r="AN215" s="628" t="e">
        <f ca="1">T(INDIRECT(CONCATENATE("SIF_Site", $F$3, "!J120"))&amp;SIF_Site1Users!AL215)</f>
        <v>#NAME?</v>
      </c>
      <c r="AO215" s="628"/>
      <c r="AP215" s="628"/>
      <c r="AQ215" s="625"/>
      <c r="AR215" s="625"/>
      <c r="AS215" s="625"/>
      <c r="AT215" s="625" t="s">
        <v>462</v>
      </c>
      <c r="AU215" s="625"/>
      <c r="AV215" s="625"/>
      <c r="AW215" s="625"/>
      <c r="AX215" s="625" t="s">
        <v>431</v>
      </c>
      <c r="AY215" s="625"/>
      <c r="AZ215" s="625"/>
      <c r="BA215" s="625" t="str">
        <f t="shared" si="30"/>
        <v/>
      </c>
      <c r="BB215" s="625"/>
      <c r="BC215" s="625"/>
      <c r="BD215" s="625" t="str">
        <f t="shared" si="9"/>
        <v>Yes/No</v>
      </c>
      <c r="BE215" s="625"/>
      <c r="BF215" s="625"/>
      <c r="BG215" s="625" t="str">
        <f t="shared" si="10"/>
        <v>Yes/No</v>
      </c>
      <c r="BH215" s="625"/>
      <c r="BI215" s="625"/>
      <c r="BJ215" s="625" t="str">
        <f t="shared" si="31"/>
        <v/>
      </c>
      <c r="BK215" s="625"/>
      <c r="BL215" s="626"/>
      <c r="BM215" s="626" t="s">
        <v>566</v>
      </c>
      <c r="BN215" s="635"/>
      <c r="BO215" s="635"/>
      <c r="BP215"/>
      <c r="BQ215"/>
      <c r="BR215"/>
      <c r="BS215"/>
    </row>
    <row r="216" spans="2:71" s="33" customFormat="1" ht="15" customHeight="1" thickTop="1" thickBot="1">
      <c r="B216" s="182">
        <f t="shared" ca="1" si="26"/>
        <v>207</v>
      </c>
      <c r="C216" s="634"/>
      <c r="D216" s="625"/>
      <c r="E216" s="625"/>
      <c r="F216" s="625"/>
      <c r="G216" s="625"/>
      <c r="H216" s="625"/>
      <c r="I216" s="625"/>
      <c r="J216" s="625"/>
      <c r="K216" s="625" t="str">
        <f t="shared" si="27"/>
        <v/>
      </c>
      <c r="L216" s="625"/>
      <c r="M216" s="625"/>
      <c r="N216" s="625"/>
      <c r="O216" s="625"/>
      <c r="P216" s="625"/>
      <c r="Q216" s="633" t="str">
        <f t="shared" si="28"/>
        <v/>
      </c>
      <c r="R216" s="633"/>
      <c r="S216" s="625"/>
      <c r="T216" s="625"/>
      <c r="U216" s="625"/>
      <c r="V216" s="625"/>
      <c r="W216" s="625"/>
      <c r="X216" s="625"/>
      <c r="Y216" s="625"/>
      <c r="Z216" s="629"/>
      <c r="AA216" s="629"/>
      <c r="AB216" s="629"/>
      <c r="AC216" s="630" t="e">
        <f t="shared" ca="1" si="25"/>
        <v>#NAME?</v>
      </c>
      <c r="AD216" s="631"/>
      <c r="AE216" s="632" t="s">
        <v>657</v>
      </c>
      <c r="AF216" s="632"/>
      <c r="AG216" s="632"/>
      <c r="AH216" s="625"/>
      <c r="AI216" s="625"/>
      <c r="AJ216" s="627" t="str">
        <f t="shared" si="29"/>
        <v/>
      </c>
      <c r="AK216" s="627"/>
      <c r="AL216" s="625"/>
      <c r="AM216" s="625"/>
      <c r="AN216" s="628" t="e">
        <f ca="1">T(INDIRECT(CONCATENATE("SIF_Site", $F$3, "!J120"))&amp;SIF_Site1Users!AL216)</f>
        <v>#NAME?</v>
      </c>
      <c r="AO216" s="628"/>
      <c r="AP216" s="628"/>
      <c r="AQ216" s="625"/>
      <c r="AR216" s="625"/>
      <c r="AS216" s="625"/>
      <c r="AT216" s="625" t="s">
        <v>462</v>
      </c>
      <c r="AU216" s="625"/>
      <c r="AV216" s="625"/>
      <c r="AW216" s="625"/>
      <c r="AX216" s="625" t="s">
        <v>431</v>
      </c>
      <c r="AY216" s="625"/>
      <c r="AZ216" s="625"/>
      <c r="BA216" s="625" t="str">
        <f t="shared" si="30"/>
        <v/>
      </c>
      <c r="BB216" s="625"/>
      <c r="BC216" s="625"/>
      <c r="BD216" s="625" t="str">
        <f t="shared" si="9"/>
        <v>Yes/No</v>
      </c>
      <c r="BE216" s="625"/>
      <c r="BF216" s="625"/>
      <c r="BG216" s="625" t="str">
        <f t="shared" si="10"/>
        <v>Yes/No</v>
      </c>
      <c r="BH216" s="625"/>
      <c r="BI216" s="625"/>
      <c r="BJ216" s="625" t="str">
        <f t="shared" si="31"/>
        <v/>
      </c>
      <c r="BK216" s="625"/>
      <c r="BL216" s="626"/>
      <c r="BM216" s="626" t="s">
        <v>566</v>
      </c>
      <c r="BN216" s="635"/>
      <c r="BO216" s="635"/>
      <c r="BP216"/>
      <c r="BQ216"/>
      <c r="BR216"/>
      <c r="BS216"/>
    </row>
    <row r="217" spans="2:71" s="33" customFormat="1" ht="15" customHeight="1" thickTop="1" thickBot="1">
      <c r="B217" s="182">
        <f t="shared" ca="1" si="26"/>
        <v>208</v>
      </c>
      <c r="C217" s="634"/>
      <c r="D217" s="625"/>
      <c r="E217" s="625"/>
      <c r="F217" s="625"/>
      <c r="G217" s="625"/>
      <c r="H217" s="625"/>
      <c r="I217" s="625"/>
      <c r="J217" s="625"/>
      <c r="K217" s="625" t="str">
        <f t="shared" si="27"/>
        <v/>
      </c>
      <c r="L217" s="625"/>
      <c r="M217" s="625"/>
      <c r="N217" s="625"/>
      <c r="O217" s="625"/>
      <c r="P217" s="625"/>
      <c r="Q217" s="633" t="str">
        <f t="shared" si="28"/>
        <v/>
      </c>
      <c r="R217" s="633"/>
      <c r="S217" s="625"/>
      <c r="T217" s="625"/>
      <c r="U217" s="625"/>
      <c r="V217" s="625"/>
      <c r="W217" s="625"/>
      <c r="X217" s="625"/>
      <c r="Y217" s="625"/>
      <c r="Z217" s="629"/>
      <c r="AA217" s="629"/>
      <c r="AB217" s="629"/>
      <c r="AC217" s="630" t="e">
        <f t="shared" ca="1" si="25"/>
        <v>#NAME?</v>
      </c>
      <c r="AD217" s="631"/>
      <c r="AE217" s="632" t="s">
        <v>657</v>
      </c>
      <c r="AF217" s="632"/>
      <c r="AG217" s="632"/>
      <c r="AH217" s="625"/>
      <c r="AI217" s="625"/>
      <c r="AJ217" s="627" t="str">
        <f t="shared" si="29"/>
        <v/>
      </c>
      <c r="AK217" s="627"/>
      <c r="AL217" s="625"/>
      <c r="AM217" s="625"/>
      <c r="AN217" s="628" t="e">
        <f ca="1">T(INDIRECT(CONCATENATE("SIF_Site", $F$3, "!J120"))&amp;SIF_Site1Users!AL217)</f>
        <v>#NAME?</v>
      </c>
      <c r="AO217" s="628"/>
      <c r="AP217" s="628"/>
      <c r="AQ217" s="625"/>
      <c r="AR217" s="625"/>
      <c r="AS217" s="625"/>
      <c r="AT217" s="625" t="s">
        <v>462</v>
      </c>
      <c r="AU217" s="625"/>
      <c r="AV217" s="625"/>
      <c r="AW217" s="625"/>
      <c r="AX217" s="625" t="s">
        <v>431</v>
      </c>
      <c r="AY217" s="625"/>
      <c r="AZ217" s="625"/>
      <c r="BA217" s="625" t="str">
        <f t="shared" si="30"/>
        <v/>
      </c>
      <c r="BB217" s="625"/>
      <c r="BC217" s="625"/>
      <c r="BD217" s="625" t="str">
        <f t="shared" si="9"/>
        <v>Yes/No</v>
      </c>
      <c r="BE217" s="625"/>
      <c r="BF217" s="625"/>
      <c r="BG217" s="625" t="str">
        <f t="shared" si="10"/>
        <v>Yes/No</v>
      </c>
      <c r="BH217" s="625"/>
      <c r="BI217" s="625"/>
      <c r="BJ217" s="625" t="str">
        <f t="shared" si="31"/>
        <v/>
      </c>
      <c r="BK217" s="625"/>
      <c r="BL217" s="626"/>
      <c r="BM217" s="626" t="s">
        <v>566</v>
      </c>
      <c r="BN217" s="635"/>
      <c r="BO217" s="635"/>
      <c r="BP217"/>
      <c r="BQ217"/>
      <c r="BR217"/>
      <c r="BS217"/>
    </row>
    <row r="218" spans="2:71" s="33" customFormat="1" ht="15" customHeight="1" thickTop="1" thickBot="1">
      <c r="B218" s="182">
        <f t="shared" ca="1" si="26"/>
        <v>209</v>
      </c>
      <c r="C218" s="634"/>
      <c r="D218" s="625"/>
      <c r="E218" s="625"/>
      <c r="F218" s="625"/>
      <c r="G218" s="625"/>
      <c r="H218" s="625"/>
      <c r="I218" s="625"/>
      <c r="J218" s="625"/>
      <c r="K218" s="625" t="str">
        <f t="shared" si="27"/>
        <v/>
      </c>
      <c r="L218" s="625"/>
      <c r="M218" s="625"/>
      <c r="N218" s="625"/>
      <c r="O218" s="625"/>
      <c r="P218" s="625"/>
      <c r="Q218" s="633" t="str">
        <f t="shared" si="28"/>
        <v/>
      </c>
      <c r="R218" s="633"/>
      <c r="S218" s="625"/>
      <c r="T218" s="625"/>
      <c r="U218" s="625"/>
      <c r="V218" s="625"/>
      <c r="W218" s="625"/>
      <c r="X218" s="625"/>
      <c r="Y218" s="625"/>
      <c r="Z218" s="629"/>
      <c r="AA218" s="629"/>
      <c r="AB218" s="629"/>
      <c r="AC218" s="630" t="e">
        <f t="shared" ca="1" si="25"/>
        <v>#NAME?</v>
      </c>
      <c r="AD218" s="631"/>
      <c r="AE218" s="632" t="s">
        <v>657</v>
      </c>
      <c r="AF218" s="632"/>
      <c r="AG218" s="632"/>
      <c r="AH218" s="625"/>
      <c r="AI218" s="625"/>
      <c r="AJ218" s="627" t="str">
        <f t="shared" si="29"/>
        <v/>
      </c>
      <c r="AK218" s="627"/>
      <c r="AL218" s="625"/>
      <c r="AM218" s="625"/>
      <c r="AN218" s="628" t="e">
        <f ca="1">T(INDIRECT(CONCATENATE("SIF_Site", $F$3, "!J120"))&amp;SIF_Site1Users!AL218)</f>
        <v>#NAME?</v>
      </c>
      <c r="AO218" s="628"/>
      <c r="AP218" s="628"/>
      <c r="AQ218" s="625"/>
      <c r="AR218" s="625"/>
      <c r="AS218" s="625"/>
      <c r="AT218" s="625" t="s">
        <v>462</v>
      </c>
      <c r="AU218" s="625"/>
      <c r="AV218" s="625"/>
      <c r="AW218" s="625"/>
      <c r="AX218" s="625" t="s">
        <v>431</v>
      </c>
      <c r="AY218" s="625"/>
      <c r="AZ218" s="625"/>
      <c r="BA218" s="625" t="str">
        <f t="shared" si="30"/>
        <v/>
      </c>
      <c r="BB218" s="625"/>
      <c r="BC218" s="625"/>
      <c r="BD218" s="625" t="str">
        <f t="shared" si="9"/>
        <v>Yes/No</v>
      </c>
      <c r="BE218" s="625"/>
      <c r="BF218" s="625"/>
      <c r="BG218" s="625" t="str">
        <f t="shared" si="10"/>
        <v>Yes/No</v>
      </c>
      <c r="BH218" s="625"/>
      <c r="BI218" s="625"/>
      <c r="BJ218" s="625" t="str">
        <f t="shared" si="31"/>
        <v/>
      </c>
      <c r="BK218" s="625"/>
      <c r="BL218" s="626"/>
      <c r="BM218" s="626" t="s">
        <v>566</v>
      </c>
      <c r="BN218" s="635"/>
      <c r="BO218" s="635"/>
      <c r="BP218"/>
      <c r="BQ218"/>
      <c r="BR218"/>
      <c r="BS218"/>
    </row>
    <row r="219" spans="2:71" s="33" customFormat="1" ht="15" customHeight="1" thickTop="1" thickBot="1">
      <c r="B219" s="182">
        <f t="shared" ca="1" si="26"/>
        <v>210</v>
      </c>
      <c r="C219" s="634"/>
      <c r="D219" s="625"/>
      <c r="E219" s="625"/>
      <c r="F219" s="625"/>
      <c r="G219" s="625"/>
      <c r="H219" s="625"/>
      <c r="I219" s="625"/>
      <c r="J219" s="625"/>
      <c r="K219" s="625" t="str">
        <f t="shared" si="27"/>
        <v/>
      </c>
      <c r="L219" s="625"/>
      <c r="M219" s="625"/>
      <c r="N219" s="625"/>
      <c r="O219" s="625"/>
      <c r="P219" s="625"/>
      <c r="Q219" s="633" t="str">
        <f t="shared" si="28"/>
        <v/>
      </c>
      <c r="R219" s="633"/>
      <c r="S219" s="625"/>
      <c r="T219" s="625"/>
      <c r="U219" s="625"/>
      <c r="V219" s="625"/>
      <c r="W219" s="625"/>
      <c r="X219" s="625"/>
      <c r="Y219" s="625"/>
      <c r="Z219" s="629"/>
      <c r="AA219" s="629"/>
      <c r="AB219" s="629"/>
      <c r="AC219" s="630" t="e">
        <f t="shared" ca="1" si="25"/>
        <v>#NAME?</v>
      </c>
      <c r="AD219" s="631"/>
      <c r="AE219" s="632" t="s">
        <v>657</v>
      </c>
      <c r="AF219" s="632"/>
      <c r="AG219" s="632"/>
      <c r="AH219" s="625"/>
      <c r="AI219" s="625"/>
      <c r="AJ219" s="627" t="str">
        <f t="shared" si="29"/>
        <v/>
      </c>
      <c r="AK219" s="627"/>
      <c r="AL219" s="625"/>
      <c r="AM219" s="625"/>
      <c r="AN219" s="628" t="e">
        <f ca="1">T(INDIRECT(CONCATENATE("SIF_Site", $F$3, "!J120"))&amp;SIF_Site1Users!AL219)</f>
        <v>#NAME?</v>
      </c>
      <c r="AO219" s="628"/>
      <c r="AP219" s="628"/>
      <c r="AQ219" s="625"/>
      <c r="AR219" s="625"/>
      <c r="AS219" s="625"/>
      <c r="AT219" s="625" t="s">
        <v>462</v>
      </c>
      <c r="AU219" s="625"/>
      <c r="AV219" s="625"/>
      <c r="AW219" s="625"/>
      <c r="AX219" s="625" t="s">
        <v>431</v>
      </c>
      <c r="AY219" s="625"/>
      <c r="AZ219" s="625"/>
      <c r="BA219" s="625" t="str">
        <f t="shared" si="30"/>
        <v/>
      </c>
      <c r="BB219" s="625"/>
      <c r="BC219" s="625"/>
      <c r="BD219" s="625" t="str">
        <f t="shared" si="9"/>
        <v>Yes/No</v>
      </c>
      <c r="BE219" s="625"/>
      <c r="BF219" s="625"/>
      <c r="BG219" s="625" t="str">
        <f t="shared" si="10"/>
        <v>Yes/No</v>
      </c>
      <c r="BH219" s="625"/>
      <c r="BI219" s="625"/>
      <c r="BJ219" s="625" t="str">
        <f t="shared" si="31"/>
        <v/>
      </c>
      <c r="BK219" s="625"/>
      <c r="BL219" s="626"/>
      <c r="BM219" s="626" t="s">
        <v>566</v>
      </c>
      <c r="BN219" s="635"/>
      <c r="BO219" s="635"/>
      <c r="BP219"/>
      <c r="BQ219"/>
      <c r="BR219"/>
      <c r="BS219"/>
    </row>
    <row r="220" spans="2:71" s="33" customFormat="1" ht="15" customHeight="1" thickTop="1" thickBot="1">
      <c r="B220" s="182">
        <f t="shared" ca="1" si="26"/>
        <v>211</v>
      </c>
      <c r="C220" s="634"/>
      <c r="D220" s="625"/>
      <c r="E220" s="625"/>
      <c r="F220" s="625"/>
      <c r="G220" s="625"/>
      <c r="H220" s="625"/>
      <c r="I220" s="625"/>
      <c r="J220" s="625"/>
      <c r="K220" s="625" t="str">
        <f t="shared" si="27"/>
        <v/>
      </c>
      <c r="L220" s="625"/>
      <c r="M220" s="625"/>
      <c r="N220" s="625"/>
      <c r="O220" s="625"/>
      <c r="P220" s="625"/>
      <c r="Q220" s="633" t="str">
        <f t="shared" si="28"/>
        <v/>
      </c>
      <c r="R220" s="633"/>
      <c r="S220" s="625"/>
      <c r="T220" s="625"/>
      <c r="U220" s="625"/>
      <c r="V220" s="625"/>
      <c r="W220" s="625"/>
      <c r="X220" s="625"/>
      <c r="Y220" s="625"/>
      <c r="Z220" s="629"/>
      <c r="AA220" s="629"/>
      <c r="AB220" s="629"/>
      <c r="AC220" s="630" t="e">
        <f t="shared" ca="1" si="25"/>
        <v>#NAME?</v>
      </c>
      <c r="AD220" s="631"/>
      <c r="AE220" s="632" t="s">
        <v>657</v>
      </c>
      <c r="AF220" s="632"/>
      <c r="AG220" s="632"/>
      <c r="AH220" s="625"/>
      <c r="AI220" s="625"/>
      <c r="AJ220" s="627" t="str">
        <f t="shared" si="29"/>
        <v/>
      </c>
      <c r="AK220" s="627"/>
      <c r="AL220" s="625"/>
      <c r="AM220" s="625"/>
      <c r="AN220" s="628" t="e">
        <f ca="1">T(INDIRECT(CONCATENATE("SIF_Site", $F$3, "!J120"))&amp;SIF_Site1Users!AL220)</f>
        <v>#NAME?</v>
      </c>
      <c r="AO220" s="628"/>
      <c r="AP220" s="628"/>
      <c r="AQ220" s="625"/>
      <c r="AR220" s="625"/>
      <c r="AS220" s="625"/>
      <c r="AT220" s="625" t="s">
        <v>462</v>
      </c>
      <c r="AU220" s="625"/>
      <c r="AV220" s="625"/>
      <c r="AW220" s="625"/>
      <c r="AX220" s="625" t="s">
        <v>431</v>
      </c>
      <c r="AY220" s="625"/>
      <c r="AZ220" s="625"/>
      <c r="BA220" s="625" t="str">
        <f t="shared" si="30"/>
        <v/>
      </c>
      <c r="BB220" s="625"/>
      <c r="BC220" s="625"/>
      <c r="BD220" s="625" t="str">
        <f t="shared" si="9"/>
        <v>Yes/No</v>
      </c>
      <c r="BE220" s="625"/>
      <c r="BF220" s="625"/>
      <c r="BG220" s="625" t="str">
        <f t="shared" si="10"/>
        <v>Yes/No</v>
      </c>
      <c r="BH220" s="625"/>
      <c r="BI220" s="625"/>
      <c r="BJ220" s="625" t="str">
        <f t="shared" si="31"/>
        <v/>
      </c>
      <c r="BK220" s="625"/>
      <c r="BL220" s="626"/>
      <c r="BM220" s="626" t="s">
        <v>566</v>
      </c>
      <c r="BN220" s="635"/>
      <c r="BO220" s="635"/>
      <c r="BP220"/>
      <c r="BQ220"/>
      <c r="BR220"/>
      <c r="BS220"/>
    </row>
    <row r="221" spans="2:71" s="33" customFormat="1" ht="15" customHeight="1" thickTop="1" thickBot="1">
      <c r="B221" s="182">
        <f t="shared" ca="1" si="26"/>
        <v>212</v>
      </c>
      <c r="C221" s="634"/>
      <c r="D221" s="625"/>
      <c r="E221" s="625"/>
      <c r="F221" s="625"/>
      <c r="G221" s="625"/>
      <c r="H221" s="625"/>
      <c r="I221" s="625"/>
      <c r="J221" s="625"/>
      <c r="K221" s="625" t="str">
        <f t="shared" si="27"/>
        <v/>
      </c>
      <c r="L221" s="625"/>
      <c r="M221" s="625"/>
      <c r="N221" s="625"/>
      <c r="O221" s="625"/>
      <c r="P221" s="625"/>
      <c r="Q221" s="633" t="str">
        <f t="shared" si="28"/>
        <v/>
      </c>
      <c r="R221" s="633"/>
      <c r="S221" s="625"/>
      <c r="T221" s="625"/>
      <c r="U221" s="625"/>
      <c r="V221" s="625"/>
      <c r="W221" s="625"/>
      <c r="X221" s="625"/>
      <c r="Y221" s="625"/>
      <c r="Z221" s="629"/>
      <c r="AA221" s="629"/>
      <c r="AB221" s="629"/>
      <c r="AC221" s="630" t="e">
        <f t="shared" ca="1" si="25"/>
        <v>#NAME?</v>
      </c>
      <c r="AD221" s="631"/>
      <c r="AE221" s="632" t="s">
        <v>657</v>
      </c>
      <c r="AF221" s="632"/>
      <c r="AG221" s="632"/>
      <c r="AH221" s="625"/>
      <c r="AI221" s="625"/>
      <c r="AJ221" s="627" t="str">
        <f t="shared" si="29"/>
        <v/>
      </c>
      <c r="AK221" s="627"/>
      <c r="AL221" s="625"/>
      <c r="AM221" s="625"/>
      <c r="AN221" s="628" t="e">
        <f ca="1">T(INDIRECT(CONCATENATE("SIF_Site", $F$3, "!J120"))&amp;SIF_Site1Users!AL221)</f>
        <v>#NAME?</v>
      </c>
      <c r="AO221" s="628"/>
      <c r="AP221" s="628"/>
      <c r="AQ221" s="625"/>
      <c r="AR221" s="625"/>
      <c r="AS221" s="625"/>
      <c r="AT221" s="625" t="s">
        <v>462</v>
      </c>
      <c r="AU221" s="625"/>
      <c r="AV221" s="625"/>
      <c r="AW221" s="625"/>
      <c r="AX221" s="625" t="s">
        <v>431</v>
      </c>
      <c r="AY221" s="625"/>
      <c r="AZ221" s="625"/>
      <c r="BA221" s="625" t="str">
        <f t="shared" si="30"/>
        <v/>
      </c>
      <c r="BB221" s="625"/>
      <c r="BC221" s="625"/>
      <c r="BD221" s="625" t="str">
        <f t="shared" si="9"/>
        <v>Yes/No</v>
      </c>
      <c r="BE221" s="625"/>
      <c r="BF221" s="625"/>
      <c r="BG221" s="625" t="str">
        <f t="shared" si="10"/>
        <v>Yes/No</v>
      </c>
      <c r="BH221" s="625"/>
      <c r="BI221" s="625"/>
      <c r="BJ221" s="625" t="str">
        <f t="shared" si="31"/>
        <v/>
      </c>
      <c r="BK221" s="625"/>
      <c r="BL221" s="626"/>
      <c r="BM221" s="626" t="s">
        <v>566</v>
      </c>
      <c r="BN221" s="635"/>
      <c r="BO221" s="635"/>
      <c r="BP221"/>
      <c r="BQ221"/>
      <c r="BR221"/>
      <c r="BS221"/>
    </row>
    <row r="222" spans="2:71" s="33" customFormat="1" ht="15" customHeight="1" thickTop="1" thickBot="1">
      <c r="B222" s="182">
        <f t="shared" ca="1" si="26"/>
        <v>213</v>
      </c>
      <c r="C222" s="634"/>
      <c r="D222" s="625"/>
      <c r="E222" s="625"/>
      <c r="F222" s="625"/>
      <c r="G222" s="625"/>
      <c r="H222" s="625"/>
      <c r="I222" s="625"/>
      <c r="J222" s="625"/>
      <c r="K222" s="625" t="str">
        <f t="shared" si="27"/>
        <v/>
      </c>
      <c r="L222" s="625"/>
      <c r="M222" s="625"/>
      <c r="N222" s="625"/>
      <c r="O222" s="625"/>
      <c r="P222" s="625"/>
      <c r="Q222" s="633" t="str">
        <f t="shared" si="28"/>
        <v/>
      </c>
      <c r="R222" s="633"/>
      <c r="S222" s="625"/>
      <c r="T222" s="625"/>
      <c r="U222" s="625"/>
      <c r="V222" s="625"/>
      <c r="W222" s="625"/>
      <c r="X222" s="625"/>
      <c r="Y222" s="625"/>
      <c r="Z222" s="629"/>
      <c r="AA222" s="629"/>
      <c r="AB222" s="629"/>
      <c r="AC222" s="630" t="e">
        <f t="shared" ca="1" si="25"/>
        <v>#NAME?</v>
      </c>
      <c r="AD222" s="631"/>
      <c r="AE222" s="632" t="s">
        <v>657</v>
      </c>
      <c r="AF222" s="632"/>
      <c r="AG222" s="632"/>
      <c r="AH222" s="625"/>
      <c r="AI222" s="625"/>
      <c r="AJ222" s="627" t="str">
        <f t="shared" si="29"/>
        <v/>
      </c>
      <c r="AK222" s="627"/>
      <c r="AL222" s="625"/>
      <c r="AM222" s="625"/>
      <c r="AN222" s="628" t="e">
        <f ca="1">T(INDIRECT(CONCATENATE("SIF_Site", $F$3, "!J120"))&amp;SIF_Site1Users!AL222)</f>
        <v>#NAME?</v>
      </c>
      <c r="AO222" s="628"/>
      <c r="AP222" s="628"/>
      <c r="AQ222" s="625"/>
      <c r="AR222" s="625"/>
      <c r="AS222" s="625"/>
      <c r="AT222" s="625" t="s">
        <v>462</v>
      </c>
      <c r="AU222" s="625"/>
      <c r="AV222" s="625"/>
      <c r="AW222" s="625"/>
      <c r="AX222" s="625" t="s">
        <v>431</v>
      </c>
      <c r="AY222" s="625"/>
      <c r="AZ222" s="625"/>
      <c r="BA222" s="625" t="str">
        <f t="shared" si="30"/>
        <v/>
      </c>
      <c r="BB222" s="625"/>
      <c r="BC222" s="625"/>
      <c r="BD222" s="625" t="str">
        <f t="shared" si="9"/>
        <v>Yes/No</v>
      </c>
      <c r="BE222" s="625"/>
      <c r="BF222" s="625"/>
      <c r="BG222" s="625" t="str">
        <f t="shared" si="10"/>
        <v>Yes/No</v>
      </c>
      <c r="BH222" s="625"/>
      <c r="BI222" s="625"/>
      <c r="BJ222" s="625" t="str">
        <f t="shared" si="31"/>
        <v/>
      </c>
      <c r="BK222" s="625"/>
      <c r="BL222" s="626"/>
      <c r="BM222" s="626" t="s">
        <v>566</v>
      </c>
      <c r="BN222" s="635"/>
      <c r="BO222" s="635"/>
      <c r="BP222"/>
      <c r="BQ222"/>
      <c r="BR222"/>
      <c r="BS222"/>
    </row>
    <row r="223" spans="2:71" s="33" customFormat="1" ht="15" customHeight="1" thickTop="1" thickBot="1">
      <c r="B223" s="182">
        <f t="shared" ca="1" si="26"/>
        <v>214</v>
      </c>
      <c r="C223" s="634"/>
      <c r="D223" s="625"/>
      <c r="E223" s="625"/>
      <c r="F223" s="625"/>
      <c r="G223" s="625"/>
      <c r="H223" s="625"/>
      <c r="I223" s="625"/>
      <c r="J223" s="625"/>
      <c r="K223" s="625" t="str">
        <f t="shared" si="27"/>
        <v/>
      </c>
      <c r="L223" s="625"/>
      <c r="M223" s="625"/>
      <c r="N223" s="625"/>
      <c r="O223" s="625"/>
      <c r="P223" s="625"/>
      <c r="Q223" s="633" t="str">
        <f t="shared" si="28"/>
        <v/>
      </c>
      <c r="R223" s="633"/>
      <c r="S223" s="625"/>
      <c r="T223" s="625"/>
      <c r="U223" s="625"/>
      <c r="V223" s="625"/>
      <c r="W223" s="625"/>
      <c r="X223" s="625"/>
      <c r="Y223" s="625"/>
      <c r="Z223" s="629"/>
      <c r="AA223" s="629"/>
      <c r="AB223" s="629"/>
      <c r="AC223" s="630" t="e">
        <f t="shared" ca="1" si="25"/>
        <v>#NAME?</v>
      </c>
      <c r="AD223" s="631"/>
      <c r="AE223" s="632" t="s">
        <v>657</v>
      </c>
      <c r="AF223" s="632"/>
      <c r="AG223" s="632"/>
      <c r="AH223" s="625"/>
      <c r="AI223" s="625"/>
      <c r="AJ223" s="627" t="str">
        <f t="shared" si="29"/>
        <v/>
      </c>
      <c r="AK223" s="627"/>
      <c r="AL223" s="625"/>
      <c r="AM223" s="625"/>
      <c r="AN223" s="628" t="e">
        <f ca="1">T(INDIRECT(CONCATENATE("SIF_Site", $F$3, "!J120"))&amp;SIF_Site1Users!AL223)</f>
        <v>#NAME?</v>
      </c>
      <c r="AO223" s="628"/>
      <c r="AP223" s="628"/>
      <c r="AQ223" s="625"/>
      <c r="AR223" s="625"/>
      <c r="AS223" s="625"/>
      <c r="AT223" s="625" t="s">
        <v>462</v>
      </c>
      <c r="AU223" s="625"/>
      <c r="AV223" s="625"/>
      <c r="AW223" s="625"/>
      <c r="AX223" s="625" t="s">
        <v>431</v>
      </c>
      <c r="AY223" s="625"/>
      <c r="AZ223" s="625"/>
      <c r="BA223" s="625" t="str">
        <f t="shared" si="30"/>
        <v/>
      </c>
      <c r="BB223" s="625"/>
      <c r="BC223" s="625"/>
      <c r="BD223" s="625" t="str">
        <f t="shared" si="9"/>
        <v>Yes/No</v>
      </c>
      <c r="BE223" s="625"/>
      <c r="BF223" s="625"/>
      <c r="BG223" s="625" t="str">
        <f t="shared" si="10"/>
        <v>Yes/No</v>
      </c>
      <c r="BH223" s="625"/>
      <c r="BI223" s="625"/>
      <c r="BJ223" s="625" t="str">
        <f t="shared" si="31"/>
        <v/>
      </c>
      <c r="BK223" s="625"/>
      <c r="BL223" s="626"/>
      <c r="BM223" s="626" t="s">
        <v>566</v>
      </c>
      <c r="BN223" s="635"/>
      <c r="BO223" s="635"/>
      <c r="BP223"/>
      <c r="BQ223"/>
      <c r="BR223"/>
      <c r="BS223"/>
    </row>
    <row r="224" spans="2:71" s="33" customFormat="1" ht="15" customHeight="1" thickTop="1" thickBot="1">
      <c r="B224" s="182">
        <f t="shared" ca="1" si="26"/>
        <v>215</v>
      </c>
      <c r="C224" s="634"/>
      <c r="D224" s="625"/>
      <c r="E224" s="625"/>
      <c r="F224" s="625"/>
      <c r="G224" s="625"/>
      <c r="H224" s="625"/>
      <c r="I224" s="625"/>
      <c r="J224" s="625"/>
      <c r="K224" s="625" t="str">
        <f t="shared" si="27"/>
        <v/>
      </c>
      <c r="L224" s="625"/>
      <c r="M224" s="625"/>
      <c r="N224" s="625"/>
      <c r="O224" s="625"/>
      <c r="P224" s="625"/>
      <c r="Q224" s="633" t="str">
        <f t="shared" si="28"/>
        <v/>
      </c>
      <c r="R224" s="633"/>
      <c r="S224" s="625"/>
      <c r="T224" s="625"/>
      <c r="U224" s="625"/>
      <c r="V224" s="625"/>
      <c r="W224" s="625"/>
      <c r="X224" s="625"/>
      <c r="Y224" s="625"/>
      <c r="Z224" s="629"/>
      <c r="AA224" s="629"/>
      <c r="AB224" s="629"/>
      <c r="AC224" s="630" t="e">
        <f t="shared" ca="1" si="25"/>
        <v>#NAME?</v>
      </c>
      <c r="AD224" s="631"/>
      <c r="AE224" s="632" t="s">
        <v>657</v>
      </c>
      <c r="AF224" s="632"/>
      <c r="AG224" s="632"/>
      <c r="AH224" s="625"/>
      <c r="AI224" s="625"/>
      <c r="AJ224" s="627" t="str">
        <f t="shared" si="29"/>
        <v/>
      </c>
      <c r="AK224" s="627"/>
      <c r="AL224" s="625"/>
      <c r="AM224" s="625"/>
      <c r="AN224" s="628" t="e">
        <f ca="1">T(INDIRECT(CONCATENATE("SIF_Site", $F$3, "!J120"))&amp;SIF_Site1Users!AL224)</f>
        <v>#NAME?</v>
      </c>
      <c r="AO224" s="628"/>
      <c r="AP224" s="628"/>
      <c r="AQ224" s="625"/>
      <c r="AR224" s="625"/>
      <c r="AS224" s="625"/>
      <c r="AT224" s="625" t="s">
        <v>462</v>
      </c>
      <c r="AU224" s="625"/>
      <c r="AV224" s="625"/>
      <c r="AW224" s="625"/>
      <c r="AX224" s="625" t="s">
        <v>431</v>
      </c>
      <c r="AY224" s="625"/>
      <c r="AZ224" s="625"/>
      <c r="BA224" s="625" t="str">
        <f t="shared" si="30"/>
        <v/>
      </c>
      <c r="BB224" s="625"/>
      <c r="BC224" s="625"/>
      <c r="BD224" s="625" t="str">
        <f t="shared" si="9"/>
        <v>Yes/No</v>
      </c>
      <c r="BE224" s="625"/>
      <c r="BF224" s="625"/>
      <c r="BG224" s="625" t="str">
        <f t="shared" si="10"/>
        <v>Yes/No</v>
      </c>
      <c r="BH224" s="625"/>
      <c r="BI224" s="625"/>
      <c r="BJ224" s="625" t="str">
        <f t="shared" si="31"/>
        <v/>
      </c>
      <c r="BK224" s="625"/>
      <c r="BL224" s="626"/>
      <c r="BM224" s="626" t="s">
        <v>566</v>
      </c>
      <c r="BN224" s="635"/>
      <c r="BO224" s="635"/>
      <c r="BP224"/>
      <c r="BQ224"/>
      <c r="BR224"/>
      <c r="BS224"/>
    </row>
    <row r="225" spans="2:71" s="33" customFormat="1" ht="15" customHeight="1" thickTop="1" thickBot="1">
      <c r="B225" s="182">
        <f t="shared" ca="1" si="26"/>
        <v>216</v>
      </c>
      <c r="C225" s="634"/>
      <c r="D225" s="625"/>
      <c r="E225" s="625"/>
      <c r="F225" s="625"/>
      <c r="G225" s="625"/>
      <c r="H225" s="625"/>
      <c r="I225" s="625"/>
      <c r="J225" s="625"/>
      <c r="K225" s="625" t="str">
        <f t="shared" si="27"/>
        <v/>
      </c>
      <c r="L225" s="625"/>
      <c r="M225" s="625"/>
      <c r="N225" s="625"/>
      <c r="O225" s="625"/>
      <c r="P225" s="625"/>
      <c r="Q225" s="633" t="str">
        <f t="shared" si="28"/>
        <v/>
      </c>
      <c r="R225" s="633"/>
      <c r="S225" s="625"/>
      <c r="T225" s="625"/>
      <c r="U225" s="625"/>
      <c r="V225" s="625"/>
      <c r="W225" s="625"/>
      <c r="X225" s="625"/>
      <c r="Y225" s="625"/>
      <c r="Z225" s="629"/>
      <c r="AA225" s="629"/>
      <c r="AB225" s="629"/>
      <c r="AC225" s="630" t="e">
        <f t="shared" ca="1" si="25"/>
        <v>#NAME?</v>
      </c>
      <c r="AD225" s="631"/>
      <c r="AE225" s="632" t="s">
        <v>657</v>
      </c>
      <c r="AF225" s="632"/>
      <c r="AG225" s="632"/>
      <c r="AH225" s="625"/>
      <c r="AI225" s="625"/>
      <c r="AJ225" s="627" t="str">
        <f t="shared" si="29"/>
        <v/>
      </c>
      <c r="AK225" s="627"/>
      <c r="AL225" s="625"/>
      <c r="AM225" s="625"/>
      <c r="AN225" s="628" t="e">
        <f ca="1">T(INDIRECT(CONCATENATE("SIF_Site", $F$3, "!J120"))&amp;SIF_Site1Users!AL225)</f>
        <v>#NAME?</v>
      </c>
      <c r="AO225" s="628"/>
      <c r="AP225" s="628"/>
      <c r="AQ225" s="625"/>
      <c r="AR225" s="625"/>
      <c r="AS225" s="625"/>
      <c r="AT225" s="625" t="s">
        <v>462</v>
      </c>
      <c r="AU225" s="625"/>
      <c r="AV225" s="625"/>
      <c r="AW225" s="625"/>
      <c r="AX225" s="625" t="s">
        <v>431</v>
      </c>
      <c r="AY225" s="625"/>
      <c r="AZ225" s="625"/>
      <c r="BA225" s="625" t="str">
        <f t="shared" si="30"/>
        <v/>
      </c>
      <c r="BB225" s="625"/>
      <c r="BC225" s="625"/>
      <c r="BD225" s="625" t="str">
        <f t="shared" si="9"/>
        <v>Yes/No</v>
      </c>
      <c r="BE225" s="625"/>
      <c r="BF225" s="625"/>
      <c r="BG225" s="625" t="str">
        <f t="shared" si="10"/>
        <v>Yes/No</v>
      </c>
      <c r="BH225" s="625"/>
      <c r="BI225" s="625"/>
      <c r="BJ225" s="625" t="str">
        <f t="shared" si="31"/>
        <v/>
      </c>
      <c r="BK225" s="625"/>
      <c r="BL225" s="626"/>
      <c r="BM225" s="626" t="s">
        <v>566</v>
      </c>
      <c r="BN225" s="635"/>
      <c r="BO225" s="635"/>
      <c r="BP225"/>
      <c r="BQ225"/>
      <c r="BR225"/>
      <c r="BS225"/>
    </row>
    <row r="226" spans="2:71" s="33" customFormat="1" ht="15" customHeight="1" thickTop="1" thickBot="1">
      <c r="B226" s="182">
        <f t="shared" ca="1" si="26"/>
        <v>217</v>
      </c>
      <c r="C226" s="634"/>
      <c r="D226" s="625"/>
      <c r="E226" s="625"/>
      <c r="F226" s="625"/>
      <c r="G226" s="625"/>
      <c r="H226" s="625"/>
      <c r="I226" s="625"/>
      <c r="J226" s="625"/>
      <c r="K226" s="625" t="str">
        <f t="shared" si="27"/>
        <v/>
      </c>
      <c r="L226" s="625"/>
      <c r="M226" s="625"/>
      <c r="N226" s="625"/>
      <c r="O226" s="625"/>
      <c r="P226" s="625"/>
      <c r="Q226" s="633" t="str">
        <f t="shared" si="28"/>
        <v/>
      </c>
      <c r="R226" s="633"/>
      <c r="S226" s="625"/>
      <c r="T226" s="625"/>
      <c r="U226" s="625"/>
      <c r="V226" s="625"/>
      <c r="W226" s="625"/>
      <c r="X226" s="625"/>
      <c r="Y226" s="625"/>
      <c r="Z226" s="629"/>
      <c r="AA226" s="629"/>
      <c r="AB226" s="629"/>
      <c r="AC226" s="630" t="e">
        <f t="shared" ca="1" si="25"/>
        <v>#NAME?</v>
      </c>
      <c r="AD226" s="631"/>
      <c r="AE226" s="632" t="s">
        <v>657</v>
      </c>
      <c r="AF226" s="632"/>
      <c r="AG226" s="632"/>
      <c r="AH226" s="625"/>
      <c r="AI226" s="625"/>
      <c r="AJ226" s="627" t="str">
        <f t="shared" si="29"/>
        <v/>
      </c>
      <c r="AK226" s="627"/>
      <c r="AL226" s="625"/>
      <c r="AM226" s="625"/>
      <c r="AN226" s="628" t="e">
        <f ca="1">T(INDIRECT(CONCATENATE("SIF_Site", $F$3, "!J120"))&amp;SIF_Site1Users!AL226)</f>
        <v>#NAME?</v>
      </c>
      <c r="AO226" s="628"/>
      <c r="AP226" s="628"/>
      <c r="AQ226" s="625"/>
      <c r="AR226" s="625"/>
      <c r="AS226" s="625"/>
      <c r="AT226" s="625" t="s">
        <v>462</v>
      </c>
      <c r="AU226" s="625"/>
      <c r="AV226" s="625"/>
      <c r="AW226" s="625"/>
      <c r="AX226" s="625" t="s">
        <v>431</v>
      </c>
      <c r="AY226" s="625"/>
      <c r="AZ226" s="625"/>
      <c r="BA226" s="625" t="str">
        <f t="shared" si="30"/>
        <v/>
      </c>
      <c r="BB226" s="625"/>
      <c r="BC226" s="625"/>
      <c r="BD226" s="625" t="str">
        <f t="shared" si="9"/>
        <v>Yes/No</v>
      </c>
      <c r="BE226" s="625"/>
      <c r="BF226" s="625"/>
      <c r="BG226" s="625" t="str">
        <f t="shared" si="10"/>
        <v>Yes/No</v>
      </c>
      <c r="BH226" s="625"/>
      <c r="BI226" s="625"/>
      <c r="BJ226" s="625" t="str">
        <f t="shared" si="31"/>
        <v/>
      </c>
      <c r="BK226" s="625"/>
      <c r="BL226" s="626"/>
      <c r="BM226" s="626" t="s">
        <v>566</v>
      </c>
      <c r="BN226" s="635"/>
      <c r="BO226" s="635"/>
      <c r="BP226"/>
      <c r="BQ226"/>
      <c r="BR226"/>
      <c r="BS226"/>
    </row>
    <row r="227" spans="2:71" s="33" customFormat="1" ht="15" customHeight="1" thickTop="1" thickBot="1">
      <c r="B227" s="182">
        <f t="shared" ca="1" si="26"/>
        <v>218</v>
      </c>
      <c r="C227" s="634"/>
      <c r="D227" s="625"/>
      <c r="E227" s="625"/>
      <c r="F227" s="625"/>
      <c r="G227" s="625"/>
      <c r="H227" s="625"/>
      <c r="I227" s="625"/>
      <c r="J227" s="625"/>
      <c r="K227" s="625" t="str">
        <f t="shared" si="27"/>
        <v/>
      </c>
      <c r="L227" s="625"/>
      <c r="M227" s="625"/>
      <c r="N227" s="625"/>
      <c r="O227" s="625"/>
      <c r="P227" s="625"/>
      <c r="Q227" s="633" t="str">
        <f t="shared" si="28"/>
        <v/>
      </c>
      <c r="R227" s="633"/>
      <c r="S227" s="625"/>
      <c r="T227" s="625"/>
      <c r="U227" s="625"/>
      <c r="V227" s="625"/>
      <c r="W227" s="625"/>
      <c r="X227" s="625"/>
      <c r="Y227" s="625"/>
      <c r="Z227" s="629"/>
      <c r="AA227" s="629"/>
      <c r="AB227" s="629"/>
      <c r="AC227" s="630" t="e">
        <f t="shared" ca="1" si="25"/>
        <v>#NAME?</v>
      </c>
      <c r="AD227" s="631"/>
      <c r="AE227" s="632" t="s">
        <v>657</v>
      </c>
      <c r="AF227" s="632"/>
      <c r="AG227" s="632"/>
      <c r="AH227" s="625"/>
      <c r="AI227" s="625"/>
      <c r="AJ227" s="627" t="str">
        <f t="shared" si="29"/>
        <v/>
      </c>
      <c r="AK227" s="627"/>
      <c r="AL227" s="625"/>
      <c r="AM227" s="625"/>
      <c r="AN227" s="628" t="e">
        <f ca="1">T(INDIRECT(CONCATENATE("SIF_Site", $F$3, "!J120"))&amp;SIF_Site1Users!AL227)</f>
        <v>#NAME?</v>
      </c>
      <c r="AO227" s="628"/>
      <c r="AP227" s="628"/>
      <c r="AQ227" s="625"/>
      <c r="AR227" s="625"/>
      <c r="AS227" s="625"/>
      <c r="AT227" s="625" t="s">
        <v>462</v>
      </c>
      <c r="AU227" s="625"/>
      <c r="AV227" s="625"/>
      <c r="AW227" s="625"/>
      <c r="AX227" s="625" t="s">
        <v>431</v>
      </c>
      <c r="AY227" s="625"/>
      <c r="AZ227" s="625"/>
      <c r="BA227" s="625" t="str">
        <f t="shared" si="30"/>
        <v/>
      </c>
      <c r="BB227" s="625"/>
      <c r="BC227" s="625"/>
      <c r="BD227" s="625" t="str">
        <f t="shared" si="9"/>
        <v>Yes/No</v>
      </c>
      <c r="BE227" s="625"/>
      <c r="BF227" s="625"/>
      <c r="BG227" s="625" t="str">
        <f t="shared" si="10"/>
        <v>Yes/No</v>
      </c>
      <c r="BH227" s="625"/>
      <c r="BI227" s="625"/>
      <c r="BJ227" s="625" t="str">
        <f t="shared" si="31"/>
        <v/>
      </c>
      <c r="BK227" s="625"/>
      <c r="BL227" s="626"/>
      <c r="BM227" s="626" t="s">
        <v>566</v>
      </c>
      <c r="BN227" s="635"/>
      <c r="BO227" s="635"/>
      <c r="BP227"/>
      <c r="BQ227"/>
      <c r="BR227"/>
      <c r="BS227"/>
    </row>
    <row r="228" spans="2:71" s="33" customFormat="1" ht="15" customHeight="1" thickTop="1" thickBot="1">
      <c r="B228" s="182">
        <f t="shared" ca="1" si="26"/>
        <v>219</v>
      </c>
      <c r="C228" s="634"/>
      <c r="D228" s="625"/>
      <c r="E228" s="625"/>
      <c r="F228" s="625"/>
      <c r="G228" s="625"/>
      <c r="H228" s="625"/>
      <c r="I228" s="625"/>
      <c r="J228" s="625"/>
      <c r="K228" s="625" t="str">
        <f t="shared" si="27"/>
        <v/>
      </c>
      <c r="L228" s="625"/>
      <c r="M228" s="625"/>
      <c r="N228" s="625"/>
      <c r="O228" s="625"/>
      <c r="P228" s="625"/>
      <c r="Q228" s="633" t="str">
        <f t="shared" si="28"/>
        <v/>
      </c>
      <c r="R228" s="633"/>
      <c r="S228" s="625"/>
      <c r="T228" s="625"/>
      <c r="U228" s="625"/>
      <c r="V228" s="625"/>
      <c r="W228" s="625"/>
      <c r="X228" s="625"/>
      <c r="Y228" s="625"/>
      <c r="Z228" s="629"/>
      <c r="AA228" s="629"/>
      <c r="AB228" s="629"/>
      <c r="AC228" s="630" t="e">
        <f t="shared" ca="1" si="25"/>
        <v>#NAME?</v>
      </c>
      <c r="AD228" s="631"/>
      <c r="AE228" s="632" t="s">
        <v>657</v>
      </c>
      <c r="AF228" s="632"/>
      <c r="AG228" s="632"/>
      <c r="AH228" s="625"/>
      <c r="AI228" s="625"/>
      <c r="AJ228" s="627" t="str">
        <f t="shared" si="29"/>
        <v/>
      </c>
      <c r="AK228" s="627"/>
      <c r="AL228" s="625"/>
      <c r="AM228" s="625"/>
      <c r="AN228" s="628" t="e">
        <f ca="1">T(INDIRECT(CONCATENATE("SIF_Site", $F$3, "!J120"))&amp;SIF_Site1Users!AL228)</f>
        <v>#NAME?</v>
      </c>
      <c r="AO228" s="628"/>
      <c r="AP228" s="628"/>
      <c r="AQ228" s="625"/>
      <c r="AR228" s="625"/>
      <c r="AS228" s="625"/>
      <c r="AT228" s="625" t="s">
        <v>462</v>
      </c>
      <c r="AU228" s="625"/>
      <c r="AV228" s="625"/>
      <c r="AW228" s="625"/>
      <c r="AX228" s="625" t="s">
        <v>431</v>
      </c>
      <c r="AY228" s="625"/>
      <c r="AZ228" s="625"/>
      <c r="BA228" s="625" t="str">
        <f t="shared" si="30"/>
        <v/>
      </c>
      <c r="BB228" s="625"/>
      <c r="BC228" s="625"/>
      <c r="BD228" s="625" t="str">
        <f t="shared" si="9"/>
        <v>Yes/No</v>
      </c>
      <c r="BE228" s="625"/>
      <c r="BF228" s="625"/>
      <c r="BG228" s="625" t="str">
        <f t="shared" si="10"/>
        <v>Yes/No</v>
      </c>
      <c r="BH228" s="625"/>
      <c r="BI228" s="625"/>
      <c r="BJ228" s="625" t="str">
        <f t="shared" si="31"/>
        <v/>
      </c>
      <c r="BK228" s="625"/>
      <c r="BL228" s="626"/>
      <c r="BM228" s="626" t="s">
        <v>566</v>
      </c>
      <c r="BN228" s="635"/>
      <c r="BO228" s="635"/>
      <c r="BP228"/>
      <c r="BQ228"/>
      <c r="BR228"/>
      <c r="BS228"/>
    </row>
    <row r="229" spans="2:71" s="33" customFormat="1" ht="15" customHeight="1" thickTop="1" thickBot="1">
      <c r="B229" s="182">
        <f t="shared" ca="1" si="26"/>
        <v>220</v>
      </c>
      <c r="C229" s="634"/>
      <c r="D229" s="625"/>
      <c r="E229" s="625"/>
      <c r="F229" s="625"/>
      <c r="G229" s="625"/>
      <c r="H229" s="625"/>
      <c r="I229" s="625"/>
      <c r="J229" s="625"/>
      <c r="K229" s="625" t="str">
        <f t="shared" si="27"/>
        <v/>
      </c>
      <c r="L229" s="625"/>
      <c r="M229" s="625"/>
      <c r="N229" s="625"/>
      <c r="O229" s="625"/>
      <c r="P229" s="625"/>
      <c r="Q229" s="633" t="str">
        <f t="shared" si="28"/>
        <v/>
      </c>
      <c r="R229" s="633"/>
      <c r="S229" s="625"/>
      <c r="T229" s="625"/>
      <c r="U229" s="625"/>
      <c r="V229" s="625"/>
      <c r="W229" s="625"/>
      <c r="X229" s="625"/>
      <c r="Y229" s="625"/>
      <c r="Z229" s="629"/>
      <c r="AA229" s="629"/>
      <c r="AB229" s="629"/>
      <c r="AC229" s="630" t="e">
        <f t="shared" ca="1" si="25"/>
        <v>#NAME?</v>
      </c>
      <c r="AD229" s="631"/>
      <c r="AE229" s="632" t="s">
        <v>657</v>
      </c>
      <c r="AF229" s="632"/>
      <c r="AG229" s="632"/>
      <c r="AH229" s="625"/>
      <c r="AI229" s="625"/>
      <c r="AJ229" s="627" t="str">
        <f t="shared" si="29"/>
        <v/>
      </c>
      <c r="AK229" s="627"/>
      <c r="AL229" s="625"/>
      <c r="AM229" s="625"/>
      <c r="AN229" s="628" t="e">
        <f ca="1">T(INDIRECT(CONCATENATE("SIF_Site", $F$3, "!J120"))&amp;SIF_Site1Users!AL229)</f>
        <v>#NAME?</v>
      </c>
      <c r="AO229" s="628"/>
      <c r="AP229" s="628"/>
      <c r="AQ229" s="625"/>
      <c r="AR229" s="625"/>
      <c r="AS229" s="625"/>
      <c r="AT229" s="625" t="s">
        <v>462</v>
      </c>
      <c r="AU229" s="625"/>
      <c r="AV229" s="625"/>
      <c r="AW229" s="625"/>
      <c r="AX229" s="625" t="s">
        <v>431</v>
      </c>
      <c r="AY229" s="625"/>
      <c r="AZ229" s="625"/>
      <c r="BA229" s="625" t="str">
        <f t="shared" si="30"/>
        <v/>
      </c>
      <c r="BB229" s="625"/>
      <c r="BC229" s="625"/>
      <c r="BD229" s="625" t="str">
        <f t="shared" si="9"/>
        <v>Yes/No</v>
      </c>
      <c r="BE229" s="625"/>
      <c r="BF229" s="625"/>
      <c r="BG229" s="625" t="str">
        <f t="shared" si="10"/>
        <v>Yes/No</v>
      </c>
      <c r="BH229" s="625"/>
      <c r="BI229" s="625"/>
      <c r="BJ229" s="625" t="str">
        <f t="shared" si="31"/>
        <v/>
      </c>
      <c r="BK229" s="625"/>
      <c r="BL229" s="626"/>
      <c r="BM229" s="626" t="s">
        <v>566</v>
      </c>
      <c r="BN229" s="635"/>
      <c r="BO229" s="635"/>
      <c r="BP229"/>
      <c r="BQ229"/>
      <c r="BR229"/>
      <c r="BS229"/>
    </row>
    <row r="230" spans="2:71" s="33" customFormat="1" ht="15" customHeight="1" thickTop="1" thickBot="1">
      <c r="B230" s="182">
        <f t="shared" ca="1" si="26"/>
        <v>221</v>
      </c>
      <c r="C230" s="634"/>
      <c r="D230" s="625"/>
      <c r="E230" s="625"/>
      <c r="F230" s="625"/>
      <c r="G230" s="625"/>
      <c r="H230" s="625"/>
      <c r="I230" s="625"/>
      <c r="J230" s="625"/>
      <c r="K230" s="625" t="str">
        <f t="shared" si="27"/>
        <v/>
      </c>
      <c r="L230" s="625"/>
      <c r="M230" s="625"/>
      <c r="N230" s="625"/>
      <c r="O230" s="625"/>
      <c r="P230" s="625"/>
      <c r="Q230" s="633" t="str">
        <f t="shared" si="28"/>
        <v/>
      </c>
      <c r="R230" s="633"/>
      <c r="S230" s="625"/>
      <c r="T230" s="625"/>
      <c r="U230" s="625"/>
      <c r="V230" s="625"/>
      <c r="W230" s="625"/>
      <c r="X230" s="625"/>
      <c r="Y230" s="625"/>
      <c r="Z230" s="629"/>
      <c r="AA230" s="629"/>
      <c r="AB230" s="629"/>
      <c r="AC230" s="630" t="e">
        <f t="shared" ca="1" si="25"/>
        <v>#NAME?</v>
      </c>
      <c r="AD230" s="631"/>
      <c r="AE230" s="632" t="s">
        <v>657</v>
      </c>
      <c r="AF230" s="632"/>
      <c r="AG230" s="632"/>
      <c r="AH230" s="625"/>
      <c r="AI230" s="625"/>
      <c r="AJ230" s="627" t="str">
        <f t="shared" si="29"/>
        <v/>
      </c>
      <c r="AK230" s="627"/>
      <c r="AL230" s="625"/>
      <c r="AM230" s="625"/>
      <c r="AN230" s="628" t="e">
        <f ca="1">T(INDIRECT(CONCATENATE("SIF_Site", $F$3, "!J120"))&amp;SIF_Site1Users!AL230)</f>
        <v>#NAME?</v>
      </c>
      <c r="AO230" s="628"/>
      <c r="AP230" s="628"/>
      <c r="AQ230" s="625"/>
      <c r="AR230" s="625"/>
      <c r="AS230" s="625"/>
      <c r="AT230" s="625" t="s">
        <v>462</v>
      </c>
      <c r="AU230" s="625"/>
      <c r="AV230" s="625"/>
      <c r="AW230" s="625"/>
      <c r="AX230" s="625" t="s">
        <v>431</v>
      </c>
      <c r="AY230" s="625"/>
      <c r="AZ230" s="625"/>
      <c r="BA230" s="625" t="str">
        <f t="shared" si="30"/>
        <v/>
      </c>
      <c r="BB230" s="625"/>
      <c r="BC230" s="625"/>
      <c r="BD230" s="625" t="str">
        <f t="shared" si="9"/>
        <v>Yes/No</v>
      </c>
      <c r="BE230" s="625"/>
      <c r="BF230" s="625"/>
      <c r="BG230" s="625" t="str">
        <f t="shared" si="10"/>
        <v>Yes/No</v>
      </c>
      <c r="BH230" s="625"/>
      <c r="BI230" s="625"/>
      <c r="BJ230" s="625" t="str">
        <f t="shared" si="31"/>
        <v/>
      </c>
      <c r="BK230" s="625"/>
      <c r="BL230" s="626"/>
      <c r="BM230" s="626" t="s">
        <v>566</v>
      </c>
      <c r="BN230" s="635"/>
      <c r="BO230" s="635"/>
      <c r="BP230"/>
      <c r="BQ230"/>
      <c r="BR230"/>
      <c r="BS230"/>
    </row>
    <row r="231" spans="2:71" s="33" customFormat="1" ht="15" customHeight="1" thickTop="1" thickBot="1">
      <c r="B231" s="182">
        <f t="shared" ca="1" si="26"/>
        <v>222</v>
      </c>
      <c r="C231" s="634"/>
      <c r="D231" s="625"/>
      <c r="E231" s="625"/>
      <c r="F231" s="625"/>
      <c r="G231" s="625"/>
      <c r="H231" s="625"/>
      <c r="I231" s="625"/>
      <c r="J231" s="625"/>
      <c r="K231" s="625" t="str">
        <f t="shared" si="27"/>
        <v/>
      </c>
      <c r="L231" s="625"/>
      <c r="M231" s="625"/>
      <c r="N231" s="625"/>
      <c r="O231" s="625"/>
      <c r="P231" s="625"/>
      <c r="Q231" s="633" t="str">
        <f t="shared" si="28"/>
        <v/>
      </c>
      <c r="R231" s="633"/>
      <c r="S231" s="625"/>
      <c r="T231" s="625"/>
      <c r="U231" s="625"/>
      <c r="V231" s="625"/>
      <c r="W231" s="625"/>
      <c r="X231" s="625"/>
      <c r="Y231" s="625"/>
      <c r="Z231" s="629"/>
      <c r="AA231" s="629"/>
      <c r="AB231" s="629"/>
      <c r="AC231" s="630" t="e">
        <f t="shared" ca="1" si="25"/>
        <v>#NAME?</v>
      </c>
      <c r="AD231" s="631"/>
      <c r="AE231" s="632" t="s">
        <v>657</v>
      </c>
      <c r="AF231" s="632"/>
      <c r="AG231" s="632"/>
      <c r="AH231" s="625"/>
      <c r="AI231" s="625"/>
      <c r="AJ231" s="627" t="str">
        <f t="shared" si="29"/>
        <v/>
      </c>
      <c r="AK231" s="627"/>
      <c r="AL231" s="625"/>
      <c r="AM231" s="625"/>
      <c r="AN231" s="628" t="e">
        <f ca="1">T(INDIRECT(CONCATENATE("SIF_Site", $F$3, "!J120"))&amp;SIF_Site1Users!AL231)</f>
        <v>#NAME?</v>
      </c>
      <c r="AO231" s="628"/>
      <c r="AP231" s="628"/>
      <c r="AQ231" s="625"/>
      <c r="AR231" s="625"/>
      <c r="AS231" s="625"/>
      <c r="AT231" s="625" t="s">
        <v>462</v>
      </c>
      <c r="AU231" s="625"/>
      <c r="AV231" s="625"/>
      <c r="AW231" s="625"/>
      <c r="AX231" s="625" t="s">
        <v>431</v>
      </c>
      <c r="AY231" s="625"/>
      <c r="AZ231" s="625"/>
      <c r="BA231" s="625" t="str">
        <f t="shared" si="30"/>
        <v/>
      </c>
      <c r="BB231" s="625"/>
      <c r="BC231" s="625"/>
      <c r="BD231" s="625" t="str">
        <f t="shared" si="9"/>
        <v>Yes/No</v>
      </c>
      <c r="BE231" s="625"/>
      <c r="BF231" s="625"/>
      <c r="BG231" s="625" t="str">
        <f t="shared" si="10"/>
        <v>Yes/No</v>
      </c>
      <c r="BH231" s="625"/>
      <c r="BI231" s="625"/>
      <c r="BJ231" s="625" t="str">
        <f t="shared" si="31"/>
        <v/>
      </c>
      <c r="BK231" s="625"/>
      <c r="BL231" s="626"/>
      <c r="BM231" s="626" t="s">
        <v>566</v>
      </c>
      <c r="BN231" s="635"/>
      <c r="BO231" s="635"/>
      <c r="BP231"/>
      <c r="BQ231"/>
      <c r="BR231"/>
      <c r="BS231"/>
    </row>
    <row r="232" spans="2:71" s="33" customFormat="1" ht="15" customHeight="1" thickTop="1" thickBot="1">
      <c r="B232" s="182">
        <f t="shared" ca="1" si="26"/>
        <v>223</v>
      </c>
      <c r="C232" s="634"/>
      <c r="D232" s="625"/>
      <c r="E232" s="625"/>
      <c r="F232" s="625"/>
      <c r="G232" s="625"/>
      <c r="H232" s="625"/>
      <c r="I232" s="625"/>
      <c r="J232" s="625"/>
      <c r="K232" s="625" t="str">
        <f t="shared" si="27"/>
        <v/>
      </c>
      <c r="L232" s="625"/>
      <c r="M232" s="625"/>
      <c r="N232" s="625"/>
      <c r="O232" s="625"/>
      <c r="P232" s="625"/>
      <c r="Q232" s="633" t="str">
        <f t="shared" si="28"/>
        <v/>
      </c>
      <c r="R232" s="633"/>
      <c r="S232" s="625"/>
      <c r="T232" s="625"/>
      <c r="U232" s="625"/>
      <c r="V232" s="625"/>
      <c r="W232" s="625"/>
      <c r="X232" s="625"/>
      <c r="Y232" s="625"/>
      <c r="Z232" s="629"/>
      <c r="AA232" s="629"/>
      <c r="AB232" s="629"/>
      <c r="AC232" s="630" t="e">
        <f t="shared" ca="1" si="25"/>
        <v>#NAME?</v>
      </c>
      <c r="AD232" s="631"/>
      <c r="AE232" s="632" t="s">
        <v>657</v>
      </c>
      <c r="AF232" s="632"/>
      <c r="AG232" s="632"/>
      <c r="AH232" s="625"/>
      <c r="AI232" s="625"/>
      <c r="AJ232" s="627" t="str">
        <f t="shared" si="29"/>
        <v/>
      </c>
      <c r="AK232" s="627"/>
      <c r="AL232" s="625"/>
      <c r="AM232" s="625"/>
      <c r="AN232" s="628" t="e">
        <f ca="1">T(INDIRECT(CONCATENATE("SIF_Site", $F$3, "!J120"))&amp;SIF_Site1Users!AL232)</f>
        <v>#NAME?</v>
      </c>
      <c r="AO232" s="628"/>
      <c r="AP232" s="628"/>
      <c r="AQ232" s="625"/>
      <c r="AR232" s="625"/>
      <c r="AS232" s="625"/>
      <c r="AT232" s="625" t="s">
        <v>462</v>
      </c>
      <c r="AU232" s="625"/>
      <c r="AV232" s="625"/>
      <c r="AW232" s="625"/>
      <c r="AX232" s="625" t="s">
        <v>431</v>
      </c>
      <c r="AY232" s="625"/>
      <c r="AZ232" s="625"/>
      <c r="BA232" s="625" t="str">
        <f t="shared" si="30"/>
        <v/>
      </c>
      <c r="BB232" s="625"/>
      <c r="BC232" s="625"/>
      <c r="BD232" s="625" t="str">
        <f t="shared" si="9"/>
        <v>Yes/No</v>
      </c>
      <c r="BE232" s="625"/>
      <c r="BF232" s="625"/>
      <c r="BG232" s="625" t="str">
        <f t="shared" si="10"/>
        <v>Yes/No</v>
      </c>
      <c r="BH232" s="625"/>
      <c r="BI232" s="625"/>
      <c r="BJ232" s="625" t="str">
        <f t="shared" si="31"/>
        <v/>
      </c>
      <c r="BK232" s="625"/>
      <c r="BL232" s="626"/>
      <c r="BM232" s="626" t="s">
        <v>566</v>
      </c>
      <c r="BN232" s="635"/>
      <c r="BO232" s="635"/>
      <c r="BP232"/>
      <c r="BQ232"/>
      <c r="BR232"/>
      <c r="BS232"/>
    </row>
    <row r="233" spans="2:71" s="33" customFormat="1" ht="15" customHeight="1" thickTop="1" thickBot="1">
      <c r="B233" s="182">
        <f t="shared" ca="1" si="26"/>
        <v>224</v>
      </c>
      <c r="C233" s="634"/>
      <c r="D233" s="625"/>
      <c r="E233" s="625"/>
      <c r="F233" s="625"/>
      <c r="G233" s="625"/>
      <c r="H233" s="625"/>
      <c r="I233" s="625"/>
      <c r="J233" s="625"/>
      <c r="K233" s="625" t="str">
        <f t="shared" si="27"/>
        <v/>
      </c>
      <c r="L233" s="625"/>
      <c r="M233" s="625"/>
      <c r="N233" s="625"/>
      <c r="O233" s="625"/>
      <c r="P233" s="625"/>
      <c r="Q233" s="633" t="str">
        <f t="shared" si="28"/>
        <v/>
      </c>
      <c r="R233" s="633"/>
      <c r="S233" s="625"/>
      <c r="T233" s="625"/>
      <c r="U233" s="625"/>
      <c r="V233" s="625"/>
      <c r="W233" s="625"/>
      <c r="X233" s="625"/>
      <c r="Y233" s="625"/>
      <c r="Z233" s="629"/>
      <c r="AA233" s="629"/>
      <c r="AB233" s="629"/>
      <c r="AC233" s="630" t="e">
        <f t="shared" ca="1" si="25"/>
        <v>#NAME?</v>
      </c>
      <c r="AD233" s="631"/>
      <c r="AE233" s="632" t="s">
        <v>657</v>
      </c>
      <c r="AF233" s="632"/>
      <c r="AG233" s="632"/>
      <c r="AH233" s="625"/>
      <c r="AI233" s="625"/>
      <c r="AJ233" s="627" t="str">
        <f t="shared" si="29"/>
        <v/>
      </c>
      <c r="AK233" s="627"/>
      <c r="AL233" s="625"/>
      <c r="AM233" s="625"/>
      <c r="AN233" s="628" t="e">
        <f ca="1">T(INDIRECT(CONCATENATE("SIF_Site", $F$3, "!J120"))&amp;SIF_Site1Users!AL233)</f>
        <v>#NAME?</v>
      </c>
      <c r="AO233" s="628"/>
      <c r="AP233" s="628"/>
      <c r="AQ233" s="625"/>
      <c r="AR233" s="625"/>
      <c r="AS233" s="625"/>
      <c r="AT233" s="625" t="s">
        <v>462</v>
      </c>
      <c r="AU233" s="625"/>
      <c r="AV233" s="625"/>
      <c r="AW233" s="625"/>
      <c r="AX233" s="625" t="s">
        <v>431</v>
      </c>
      <c r="AY233" s="625"/>
      <c r="AZ233" s="625"/>
      <c r="BA233" s="625" t="str">
        <f t="shared" si="30"/>
        <v/>
      </c>
      <c r="BB233" s="625"/>
      <c r="BC233" s="625"/>
      <c r="BD233" s="625" t="str">
        <f t="shared" si="9"/>
        <v>Yes/No</v>
      </c>
      <c r="BE233" s="625"/>
      <c r="BF233" s="625"/>
      <c r="BG233" s="625" t="str">
        <f t="shared" si="10"/>
        <v>Yes/No</v>
      </c>
      <c r="BH233" s="625"/>
      <c r="BI233" s="625"/>
      <c r="BJ233" s="625" t="str">
        <f t="shared" si="31"/>
        <v/>
      </c>
      <c r="BK233" s="625"/>
      <c r="BL233" s="626"/>
      <c r="BM233" s="626" t="s">
        <v>566</v>
      </c>
      <c r="BN233" s="635"/>
      <c r="BO233" s="635"/>
      <c r="BP233"/>
      <c r="BQ233"/>
      <c r="BR233"/>
      <c r="BS233"/>
    </row>
    <row r="234" spans="2:71" s="33" customFormat="1" ht="15" customHeight="1" thickTop="1" thickBot="1">
      <c r="B234" s="182">
        <f t="shared" ca="1" si="26"/>
        <v>225</v>
      </c>
      <c r="C234" s="634"/>
      <c r="D234" s="625"/>
      <c r="E234" s="625"/>
      <c r="F234" s="625"/>
      <c r="G234" s="625"/>
      <c r="H234" s="625"/>
      <c r="I234" s="625"/>
      <c r="J234" s="625"/>
      <c r="K234" s="625" t="str">
        <f t="shared" si="27"/>
        <v/>
      </c>
      <c r="L234" s="625"/>
      <c r="M234" s="625"/>
      <c r="N234" s="625"/>
      <c r="O234" s="625"/>
      <c r="P234" s="625"/>
      <c r="Q234" s="633" t="str">
        <f t="shared" si="28"/>
        <v/>
      </c>
      <c r="R234" s="633"/>
      <c r="S234" s="625"/>
      <c r="T234" s="625"/>
      <c r="U234" s="625"/>
      <c r="V234" s="625"/>
      <c r="W234" s="625"/>
      <c r="X234" s="625"/>
      <c r="Y234" s="625"/>
      <c r="Z234" s="629"/>
      <c r="AA234" s="629"/>
      <c r="AB234" s="629"/>
      <c r="AC234" s="630" t="e">
        <f t="shared" ca="1" si="25"/>
        <v>#NAME?</v>
      </c>
      <c r="AD234" s="631"/>
      <c r="AE234" s="632" t="s">
        <v>657</v>
      </c>
      <c r="AF234" s="632"/>
      <c r="AG234" s="632"/>
      <c r="AH234" s="625"/>
      <c r="AI234" s="625"/>
      <c r="AJ234" s="627" t="str">
        <f t="shared" si="29"/>
        <v/>
      </c>
      <c r="AK234" s="627"/>
      <c r="AL234" s="625"/>
      <c r="AM234" s="625"/>
      <c r="AN234" s="628" t="e">
        <f ca="1">T(INDIRECT(CONCATENATE("SIF_Site", $F$3, "!J120"))&amp;SIF_Site1Users!AL234)</f>
        <v>#NAME?</v>
      </c>
      <c r="AO234" s="628"/>
      <c r="AP234" s="628"/>
      <c r="AQ234" s="625"/>
      <c r="AR234" s="625"/>
      <c r="AS234" s="625"/>
      <c r="AT234" s="625" t="s">
        <v>462</v>
      </c>
      <c r="AU234" s="625"/>
      <c r="AV234" s="625"/>
      <c r="AW234" s="625"/>
      <c r="AX234" s="625" t="s">
        <v>431</v>
      </c>
      <c r="AY234" s="625"/>
      <c r="AZ234" s="625"/>
      <c r="BA234" s="625" t="str">
        <f t="shared" si="30"/>
        <v/>
      </c>
      <c r="BB234" s="625"/>
      <c r="BC234" s="625"/>
      <c r="BD234" s="625" t="str">
        <f t="shared" si="9"/>
        <v>Yes/No</v>
      </c>
      <c r="BE234" s="625"/>
      <c r="BF234" s="625"/>
      <c r="BG234" s="625" t="str">
        <f t="shared" si="10"/>
        <v>Yes/No</v>
      </c>
      <c r="BH234" s="625"/>
      <c r="BI234" s="625"/>
      <c r="BJ234" s="625" t="str">
        <f t="shared" si="31"/>
        <v/>
      </c>
      <c r="BK234" s="625"/>
      <c r="BL234" s="626"/>
      <c r="BM234" s="626" t="s">
        <v>566</v>
      </c>
      <c r="BN234" s="635"/>
      <c r="BO234" s="635"/>
      <c r="BP234"/>
      <c r="BQ234"/>
      <c r="BR234"/>
      <c r="BS234"/>
    </row>
    <row r="235" spans="2:71" s="33" customFormat="1" ht="15" customHeight="1" thickTop="1" thickBot="1">
      <c r="B235" s="182">
        <f t="shared" ca="1" si="26"/>
        <v>226</v>
      </c>
      <c r="C235" s="634"/>
      <c r="D235" s="625"/>
      <c r="E235" s="625"/>
      <c r="F235" s="625"/>
      <c r="G235" s="625"/>
      <c r="H235" s="625"/>
      <c r="I235" s="625"/>
      <c r="J235" s="625"/>
      <c r="K235" s="625" t="str">
        <f t="shared" si="27"/>
        <v/>
      </c>
      <c r="L235" s="625"/>
      <c r="M235" s="625"/>
      <c r="N235" s="625"/>
      <c r="O235" s="625"/>
      <c r="P235" s="625"/>
      <c r="Q235" s="633" t="str">
        <f t="shared" si="28"/>
        <v/>
      </c>
      <c r="R235" s="633"/>
      <c r="S235" s="625"/>
      <c r="T235" s="625"/>
      <c r="U235" s="625"/>
      <c r="V235" s="625"/>
      <c r="W235" s="625"/>
      <c r="X235" s="625"/>
      <c r="Y235" s="625"/>
      <c r="Z235" s="629"/>
      <c r="AA235" s="629"/>
      <c r="AB235" s="629"/>
      <c r="AC235" s="630" t="e">
        <f t="shared" ca="1" si="25"/>
        <v>#NAME?</v>
      </c>
      <c r="AD235" s="631"/>
      <c r="AE235" s="632" t="s">
        <v>657</v>
      </c>
      <c r="AF235" s="632"/>
      <c r="AG235" s="632"/>
      <c r="AH235" s="625"/>
      <c r="AI235" s="625"/>
      <c r="AJ235" s="627" t="str">
        <f t="shared" si="29"/>
        <v/>
      </c>
      <c r="AK235" s="627"/>
      <c r="AL235" s="625"/>
      <c r="AM235" s="625"/>
      <c r="AN235" s="628" t="e">
        <f ca="1">T(INDIRECT(CONCATENATE("SIF_Site", $F$3, "!J120"))&amp;SIF_Site1Users!AL235)</f>
        <v>#NAME?</v>
      </c>
      <c r="AO235" s="628"/>
      <c r="AP235" s="628"/>
      <c r="AQ235" s="625"/>
      <c r="AR235" s="625"/>
      <c r="AS235" s="625"/>
      <c r="AT235" s="625" t="s">
        <v>462</v>
      </c>
      <c r="AU235" s="625"/>
      <c r="AV235" s="625"/>
      <c r="AW235" s="625"/>
      <c r="AX235" s="625" t="s">
        <v>431</v>
      </c>
      <c r="AY235" s="625"/>
      <c r="AZ235" s="625"/>
      <c r="BA235" s="625" t="str">
        <f t="shared" si="30"/>
        <v/>
      </c>
      <c r="BB235" s="625"/>
      <c r="BC235" s="625"/>
      <c r="BD235" s="625" t="str">
        <f t="shared" si="9"/>
        <v>Yes/No</v>
      </c>
      <c r="BE235" s="625"/>
      <c r="BF235" s="625"/>
      <c r="BG235" s="625" t="str">
        <f t="shared" si="10"/>
        <v>Yes/No</v>
      </c>
      <c r="BH235" s="625"/>
      <c r="BI235" s="625"/>
      <c r="BJ235" s="625" t="str">
        <f t="shared" si="31"/>
        <v/>
      </c>
      <c r="BK235" s="625"/>
      <c r="BL235" s="626"/>
      <c r="BM235" s="626" t="s">
        <v>566</v>
      </c>
      <c r="BN235" s="635"/>
      <c r="BO235" s="635"/>
      <c r="BP235"/>
      <c r="BQ235"/>
      <c r="BR235"/>
      <c r="BS235"/>
    </row>
    <row r="236" spans="2:71" s="33" customFormat="1" ht="15" customHeight="1" thickTop="1" thickBot="1">
      <c r="B236" s="182">
        <f t="shared" ca="1" si="26"/>
        <v>227</v>
      </c>
      <c r="C236" s="634"/>
      <c r="D236" s="625"/>
      <c r="E236" s="625"/>
      <c r="F236" s="625"/>
      <c r="G236" s="625"/>
      <c r="H236" s="625"/>
      <c r="I236" s="625"/>
      <c r="J236" s="625"/>
      <c r="K236" s="625" t="str">
        <f t="shared" si="27"/>
        <v/>
      </c>
      <c r="L236" s="625"/>
      <c r="M236" s="625"/>
      <c r="N236" s="625"/>
      <c r="O236" s="625"/>
      <c r="P236" s="625"/>
      <c r="Q236" s="633" t="str">
        <f t="shared" si="28"/>
        <v/>
      </c>
      <c r="R236" s="633"/>
      <c r="S236" s="625"/>
      <c r="T236" s="625"/>
      <c r="U236" s="625"/>
      <c r="V236" s="625"/>
      <c r="W236" s="625"/>
      <c r="X236" s="625"/>
      <c r="Y236" s="625"/>
      <c r="Z236" s="629"/>
      <c r="AA236" s="629"/>
      <c r="AB236" s="629"/>
      <c r="AC236" s="630" t="e">
        <f t="shared" ca="1" si="25"/>
        <v>#NAME?</v>
      </c>
      <c r="AD236" s="631"/>
      <c r="AE236" s="632" t="s">
        <v>657</v>
      </c>
      <c r="AF236" s="632"/>
      <c r="AG236" s="632"/>
      <c r="AH236" s="625"/>
      <c r="AI236" s="625"/>
      <c r="AJ236" s="627" t="str">
        <f t="shared" si="29"/>
        <v/>
      </c>
      <c r="AK236" s="627"/>
      <c r="AL236" s="625"/>
      <c r="AM236" s="625"/>
      <c r="AN236" s="628" t="e">
        <f ca="1">T(INDIRECT(CONCATENATE("SIF_Site", $F$3, "!J120"))&amp;SIF_Site1Users!AL236)</f>
        <v>#NAME?</v>
      </c>
      <c r="AO236" s="628"/>
      <c r="AP236" s="628"/>
      <c r="AQ236" s="625"/>
      <c r="AR236" s="625"/>
      <c r="AS236" s="625"/>
      <c r="AT236" s="625" t="s">
        <v>462</v>
      </c>
      <c r="AU236" s="625"/>
      <c r="AV236" s="625"/>
      <c r="AW236" s="625"/>
      <c r="AX236" s="625" t="s">
        <v>431</v>
      </c>
      <c r="AY236" s="625"/>
      <c r="AZ236" s="625"/>
      <c r="BA236" s="625" t="str">
        <f t="shared" si="30"/>
        <v/>
      </c>
      <c r="BB236" s="625"/>
      <c r="BC236" s="625"/>
      <c r="BD236" s="625" t="str">
        <f t="shared" si="9"/>
        <v>Yes/No</v>
      </c>
      <c r="BE236" s="625"/>
      <c r="BF236" s="625"/>
      <c r="BG236" s="625" t="str">
        <f t="shared" si="10"/>
        <v>Yes/No</v>
      </c>
      <c r="BH236" s="625"/>
      <c r="BI236" s="625"/>
      <c r="BJ236" s="625" t="str">
        <f t="shared" si="31"/>
        <v/>
      </c>
      <c r="BK236" s="625"/>
      <c r="BL236" s="626"/>
      <c r="BM236" s="626" t="s">
        <v>566</v>
      </c>
      <c r="BN236" s="635"/>
      <c r="BO236" s="635"/>
      <c r="BP236"/>
      <c r="BQ236"/>
      <c r="BR236"/>
      <c r="BS236"/>
    </row>
    <row r="237" spans="2:71" s="33" customFormat="1" ht="15" customHeight="1" thickTop="1" thickBot="1">
      <c r="B237" s="182">
        <f t="shared" ca="1" si="26"/>
        <v>228</v>
      </c>
      <c r="C237" s="634"/>
      <c r="D237" s="625"/>
      <c r="E237" s="625"/>
      <c r="F237" s="625"/>
      <c r="G237" s="625"/>
      <c r="H237" s="625"/>
      <c r="I237" s="625"/>
      <c r="J237" s="625"/>
      <c r="K237" s="625" t="str">
        <f t="shared" si="27"/>
        <v/>
      </c>
      <c r="L237" s="625"/>
      <c r="M237" s="625"/>
      <c r="N237" s="625"/>
      <c r="O237" s="625"/>
      <c r="P237" s="625"/>
      <c r="Q237" s="633" t="str">
        <f t="shared" si="28"/>
        <v/>
      </c>
      <c r="R237" s="633"/>
      <c r="S237" s="625"/>
      <c r="T237" s="625"/>
      <c r="U237" s="625"/>
      <c r="V237" s="625"/>
      <c r="W237" s="625"/>
      <c r="X237" s="625"/>
      <c r="Y237" s="625"/>
      <c r="Z237" s="629"/>
      <c r="AA237" s="629"/>
      <c r="AB237" s="629"/>
      <c r="AC237" s="630" t="e">
        <f t="shared" ca="1" si="25"/>
        <v>#NAME?</v>
      </c>
      <c r="AD237" s="631"/>
      <c r="AE237" s="632" t="s">
        <v>657</v>
      </c>
      <c r="AF237" s="632"/>
      <c r="AG237" s="632"/>
      <c r="AH237" s="625"/>
      <c r="AI237" s="625"/>
      <c r="AJ237" s="627" t="str">
        <f t="shared" si="29"/>
        <v/>
      </c>
      <c r="AK237" s="627"/>
      <c r="AL237" s="625"/>
      <c r="AM237" s="625"/>
      <c r="AN237" s="628" t="e">
        <f ca="1">T(INDIRECT(CONCATENATE("SIF_Site", $F$3, "!J120"))&amp;SIF_Site1Users!AL237)</f>
        <v>#NAME?</v>
      </c>
      <c r="AO237" s="628"/>
      <c r="AP237" s="628"/>
      <c r="AQ237" s="625"/>
      <c r="AR237" s="625"/>
      <c r="AS237" s="625"/>
      <c r="AT237" s="625" t="s">
        <v>462</v>
      </c>
      <c r="AU237" s="625"/>
      <c r="AV237" s="625"/>
      <c r="AW237" s="625"/>
      <c r="AX237" s="625" t="s">
        <v>431</v>
      </c>
      <c r="AY237" s="625"/>
      <c r="AZ237" s="625"/>
      <c r="BA237" s="625" t="str">
        <f t="shared" si="30"/>
        <v/>
      </c>
      <c r="BB237" s="625"/>
      <c r="BC237" s="625"/>
      <c r="BD237" s="625" t="str">
        <f t="shared" si="9"/>
        <v>Yes/No</v>
      </c>
      <c r="BE237" s="625"/>
      <c r="BF237" s="625"/>
      <c r="BG237" s="625" t="str">
        <f t="shared" si="10"/>
        <v>Yes/No</v>
      </c>
      <c r="BH237" s="625"/>
      <c r="BI237" s="625"/>
      <c r="BJ237" s="625" t="str">
        <f t="shared" si="31"/>
        <v/>
      </c>
      <c r="BK237" s="625"/>
      <c r="BL237" s="626"/>
      <c r="BM237" s="626" t="s">
        <v>566</v>
      </c>
      <c r="BN237" s="635"/>
      <c r="BO237" s="635"/>
      <c r="BP237"/>
      <c r="BQ237"/>
      <c r="BR237"/>
      <c r="BS237"/>
    </row>
    <row r="238" spans="2:71" s="33" customFormat="1" ht="15" customHeight="1" thickTop="1" thickBot="1">
      <c r="B238" s="182">
        <f t="shared" ca="1" si="26"/>
        <v>229</v>
      </c>
      <c r="C238" s="634"/>
      <c r="D238" s="625"/>
      <c r="E238" s="625"/>
      <c r="F238" s="625"/>
      <c r="G238" s="625"/>
      <c r="H238" s="625"/>
      <c r="I238" s="625"/>
      <c r="J238" s="625"/>
      <c r="K238" s="625" t="str">
        <f t="shared" si="27"/>
        <v/>
      </c>
      <c r="L238" s="625"/>
      <c r="M238" s="625"/>
      <c r="N238" s="625"/>
      <c r="O238" s="625"/>
      <c r="P238" s="625"/>
      <c r="Q238" s="633" t="str">
        <f t="shared" si="28"/>
        <v/>
      </c>
      <c r="R238" s="633"/>
      <c r="S238" s="625"/>
      <c r="T238" s="625"/>
      <c r="U238" s="625"/>
      <c r="V238" s="625"/>
      <c r="W238" s="625"/>
      <c r="X238" s="625"/>
      <c r="Y238" s="625"/>
      <c r="Z238" s="629"/>
      <c r="AA238" s="629"/>
      <c r="AB238" s="629"/>
      <c r="AC238" s="630" t="e">
        <f t="shared" ca="1" si="25"/>
        <v>#NAME?</v>
      </c>
      <c r="AD238" s="631"/>
      <c r="AE238" s="632" t="s">
        <v>657</v>
      </c>
      <c r="AF238" s="632"/>
      <c r="AG238" s="632"/>
      <c r="AH238" s="625"/>
      <c r="AI238" s="625"/>
      <c r="AJ238" s="627" t="str">
        <f t="shared" si="29"/>
        <v/>
      </c>
      <c r="AK238" s="627"/>
      <c r="AL238" s="625"/>
      <c r="AM238" s="625"/>
      <c r="AN238" s="628" t="e">
        <f ca="1">T(INDIRECT(CONCATENATE("SIF_Site", $F$3, "!J120"))&amp;SIF_Site1Users!AL238)</f>
        <v>#NAME?</v>
      </c>
      <c r="AO238" s="628"/>
      <c r="AP238" s="628"/>
      <c r="AQ238" s="625"/>
      <c r="AR238" s="625"/>
      <c r="AS238" s="625"/>
      <c r="AT238" s="625" t="s">
        <v>462</v>
      </c>
      <c r="AU238" s="625"/>
      <c r="AV238" s="625"/>
      <c r="AW238" s="625"/>
      <c r="AX238" s="625" t="s">
        <v>431</v>
      </c>
      <c r="AY238" s="625"/>
      <c r="AZ238" s="625"/>
      <c r="BA238" s="625" t="str">
        <f t="shared" si="30"/>
        <v/>
      </c>
      <c r="BB238" s="625"/>
      <c r="BC238" s="625"/>
      <c r="BD238" s="625" t="str">
        <f t="shared" ref="BD238:BD301" si="32">IF($AV238="Static","Not applicable","Yes/No")</f>
        <v>Yes/No</v>
      </c>
      <c r="BE238" s="625"/>
      <c r="BF238" s="625"/>
      <c r="BG238" s="625" t="str">
        <f t="shared" ref="BG238:BG301" si="33">IF($AV238="Static","Not applicable","Yes/No")</f>
        <v>Yes/No</v>
      </c>
      <c r="BH238" s="625"/>
      <c r="BI238" s="625"/>
      <c r="BJ238" s="625" t="str">
        <f t="shared" si="31"/>
        <v/>
      </c>
      <c r="BK238" s="625"/>
      <c r="BL238" s="626"/>
      <c r="BM238" s="626" t="s">
        <v>566</v>
      </c>
      <c r="BN238" s="635"/>
      <c r="BO238" s="635"/>
      <c r="BP238"/>
      <c r="BQ238"/>
      <c r="BR238"/>
      <c r="BS238"/>
    </row>
    <row r="239" spans="2:71" s="33" customFormat="1" ht="15" customHeight="1" thickTop="1" thickBot="1">
      <c r="B239" s="182">
        <f t="shared" ref="B239:B302" ca="1" si="34">N(OFFSET(C239,-1,-1,1,1))+1</f>
        <v>230</v>
      </c>
      <c r="C239" s="634"/>
      <c r="D239" s="625"/>
      <c r="E239" s="625"/>
      <c r="F239" s="625"/>
      <c r="G239" s="625"/>
      <c r="H239" s="625"/>
      <c r="I239" s="625"/>
      <c r="J239" s="625"/>
      <c r="K239" s="625" t="str">
        <f t="shared" ref="K239:K302" si="35">G239&amp;C239</f>
        <v/>
      </c>
      <c r="L239" s="625"/>
      <c r="M239" s="625"/>
      <c r="N239" s="625"/>
      <c r="O239" s="625"/>
      <c r="P239" s="625"/>
      <c r="Q239" s="633" t="str">
        <f t="shared" ref="Q239:Q302" si="36">K239</f>
        <v/>
      </c>
      <c r="R239" s="633"/>
      <c r="S239" s="625"/>
      <c r="T239" s="625"/>
      <c r="U239" s="625"/>
      <c r="V239" s="625"/>
      <c r="W239" s="625"/>
      <c r="X239" s="625"/>
      <c r="Y239" s="625"/>
      <c r="Z239" s="629"/>
      <c r="AA239" s="629"/>
      <c r="AB239" s="629"/>
      <c r="AC239" s="630" t="e">
        <f t="shared" ca="1" si="25"/>
        <v>#NAME?</v>
      </c>
      <c r="AD239" s="631"/>
      <c r="AE239" s="632" t="s">
        <v>657</v>
      </c>
      <c r="AF239" s="632"/>
      <c r="AG239" s="632"/>
      <c r="AH239" s="625"/>
      <c r="AI239" s="625"/>
      <c r="AJ239" s="627" t="str">
        <f t="shared" ref="AJ239:AJ302" si="37">K239</f>
        <v/>
      </c>
      <c r="AK239" s="627"/>
      <c r="AL239" s="625"/>
      <c r="AM239" s="625"/>
      <c r="AN239" s="628" t="e">
        <f ca="1">T(INDIRECT(CONCATENATE("SIF_Site", $F$3, "!J120"))&amp;SIF_Site1Users!AL239)</f>
        <v>#NAME?</v>
      </c>
      <c r="AO239" s="628"/>
      <c r="AP239" s="628"/>
      <c r="AQ239" s="625"/>
      <c r="AR239" s="625"/>
      <c r="AS239" s="625"/>
      <c r="AT239" s="625" t="s">
        <v>462</v>
      </c>
      <c r="AU239" s="625"/>
      <c r="AV239" s="625"/>
      <c r="AW239" s="625"/>
      <c r="AX239" s="625" t="s">
        <v>431</v>
      </c>
      <c r="AY239" s="625"/>
      <c r="AZ239" s="625"/>
      <c r="BA239" s="625" t="str">
        <f t="shared" ref="BA239:BA302" si="38">IF($AV239="Static",IF($AX239="Yes","___.___.___.__","VzB supplies"),IF(AV239="Dynamic","Not applicable",""))</f>
        <v/>
      </c>
      <c r="BB239" s="625"/>
      <c r="BC239" s="625"/>
      <c r="BD239" s="625" t="str">
        <f t="shared" si="32"/>
        <v>Yes/No</v>
      </c>
      <c r="BE239" s="625"/>
      <c r="BF239" s="625"/>
      <c r="BG239" s="625" t="str">
        <f t="shared" si="33"/>
        <v>Yes/No</v>
      </c>
      <c r="BH239" s="625"/>
      <c r="BI239" s="625"/>
      <c r="BJ239" s="625" t="str">
        <f t="shared" ref="BJ239:BJ302" si="39">IF(AX239="Yes/No","",IF($AX239="Yes","___.___.___.__",IF($AX239="Yes(Special)","___.___.___.__","VzB supplies")))</f>
        <v/>
      </c>
      <c r="BK239" s="625"/>
      <c r="BL239" s="626"/>
      <c r="BM239" s="626" t="s">
        <v>566</v>
      </c>
      <c r="BN239" s="635"/>
      <c r="BO239" s="635"/>
      <c r="BP239"/>
      <c r="BQ239"/>
      <c r="BR239"/>
      <c r="BS239"/>
    </row>
    <row r="240" spans="2:71" s="33" customFormat="1" ht="15" customHeight="1" thickTop="1" thickBot="1">
      <c r="B240" s="182">
        <f t="shared" ca="1" si="34"/>
        <v>231</v>
      </c>
      <c r="C240" s="634"/>
      <c r="D240" s="625"/>
      <c r="E240" s="625"/>
      <c r="F240" s="625"/>
      <c r="G240" s="625"/>
      <c r="H240" s="625"/>
      <c r="I240" s="625"/>
      <c r="J240" s="625"/>
      <c r="K240" s="625" t="str">
        <f t="shared" si="35"/>
        <v/>
      </c>
      <c r="L240" s="625"/>
      <c r="M240" s="625"/>
      <c r="N240" s="625"/>
      <c r="O240" s="625"/>
      <c r="P240" s="625"/>
      <c r="Q240" s="633" t="str">
        <f t="shared" si="36"/>
        <v/>
      </c>
      <c r="R240" s="633"/>
      <c r="S240" s="625"/>
      <c r="T240" s="625"/>
      <c r="U240" s="625"/>
      <c r="V240" s="625"/>
      <c r="W240" s="625"/>
      <c r="X240" s="625"/>
      <c r="Y240" s="625"/>
      <c r="Z240" s="629"/>
      <c r="AA240" s="629"/>
      <c r="AB240" s="629"/>
      <c r="AC240" s="630" t="e">
        <f t="shared" ca="1" si="25"/>
        <v>#NAME?</v>
      </c>
      <c r="AD240" s="631"/>
      <c r="AE240" s="632" t="s">
        <v>657</v>
      </c>
      <c r="AF240" s="632"/>
      <c r="AG240" s="632"/>
      <c r="AH240" s="625"/>
      <c r="AI240" s="625"/>
      <c r="AJ240" s="627" t="str">
        <f t="shared" si="37"/>
        <v/>
      </c>
      <c r="AK240" s="627"/>
      <c r="AL240" s="625"/>
      <c r="AM240" s="625"/>
      <c r="AN240" s="628" t="e">
        <f ca="1">T(INDIRECT(CONCATENATE("SIF_Site", $F$3, "!J120"))&amp;SIF_Site1Users!AL240)</f>
        <v>#NAME?</v>
      </c>
      <c r="AO240" s="628"/>
      <c r="AP240" s="628"/>
      <c r="AQ240" s="625"/>
      <c r="AR240" s="625"/>
      <c r="AS240" s="625"/>
      <c r="AT240" s="625" t="s">
        <v>462</v>
      </c>
      <c r="AU240" s="625"/>
      <c r="AV240" s="625"/>
      <c r="AW240" s="625"/>
      <c r="AX240" s="625" t="s">
        <v>431</v>
      </c>
      <c r="AY240" s="625"/>
      <c r="AZ240" s="625"/>
      <c r="BA240" s="625" t="str">
        <f t="shared" si="38"/>
        <v/>
      </c>
      <c r="BB240" s="625"/>
      <c r="BC240" s="625"/>
      <c r="BD240" s="625" t="str">
        <f t="shared" si="32"/>
        <v>Yes/No</v>
      </c>
      <c r="BE240" s="625"/>
      <c r="BF240" s="625"/>
      <c r="BG240" s="625" t="str">
        <f t="shared" si="33"/>
        <v>Yes/No</v>
      </c>
      <c r="BH240" s="625"/>
      <c r="BI240" s="625"/>
      <c r="BJ240" s="625" t="str">
        <f t="shared" si="39"/>
        <v/>
      </c>
      <c r="BK240" s="625"/>
      <c r="BL240" s="626"/>
      <c r="BM240" s="626" t="s">
        <v>566</v>
      </c>
      <c r="BN240" s="635"/>
      <c r="BO240" s="635"/>
      <c r="BP240"/>
      <c r="BQ240"/>
      <c r="BR240"/>
      <c r="BS240"/>
    </row>
    <row r="241" spans="2:71" s="33" customFormat="1" ht="15" customHeight="1" thickTop="1" thickBot="1">
      <c r="B241" s="182">
        <f t="shared" ca="1" si="34"/>
        <v>232</v>
      </c>
      <c r="C241" s="634"/>
      <c r="D241" s="625"/>
      <c r="E241" s="625"/>
      <c r="F241" s="625"/>
      <c r="G241" s="625"/>
      <c r="H241" s="625"/>
      <c r="I241" s="625"/>
      <c r="J241" s="625"/>
      <c r="K241" s="625" t="str">
        <f t="shared" si="35"/>
        <v/>
      </c>
      <c r="L241" s="625"/>
      <c r="M241" s="625"/>
      <c r="N241" s="625"/>
      <c r="O241" s="625"/>
      <c r="P241" s="625"/>
      <c r="Q241" s="633" t="str">
        <f t="shared" si="36"/>
        <v/>
      </c>
      <c r="R241" s="633"/>
      <c r="S241" s="625"/>
      <c r="T241" s="625"/>
      <c r="U241" s="625"/>
      <c r="V241" s="625"/>
      <c r="W241" s="625"/>
      <c r="X241" s="625"/>
      <c r="Y241" s="625"/>
      <c r="Z241" s="629"/>
      <c r="AA241" s="629"/>
      <c r="AB241" s="629"/>
      <c r="AC241" s="630" t="e">
        <f t="shared" ca="1" si="25"/>
        <v>#NAME?</v>
      </c>
      <c r="AD241" s="631"/>
      <c r="AE241" s="632" t="s">
        <v>657</v>
      </c>
      <c r="AF241" s="632"/>
      <c r="AG241" s="632"/>
      <c r="AH241" s="625"/>
      <c r="AI241" s="625"/>
      <c r="AJ241" s="627" t="str">
        <f t="shared" si="37"/>
        <v/>
      </c>
      <c r="AK241" s="627"/>
      <c r="AL241" s="625"/>
      <c r="AM241" s="625"/>
      <c r="AN241" s="628" t="e">
        <f ca="1">T(INDIRECT(CONCATENATE("SIF_Site", $F$3, "!J120"))&amp;SIF_Site1Users!AL241)</f>
        <v>#NAME?</v>
      </c>
      <c r="AO241" s="628"/>
      <c r="AP241" s="628"/>
      <c r="AQ241" s="625"/>
      <c r="AR241" s="625"/>
      <c r="AS241" s="625"/>
      <c r="AT241" s="625" t="s">
        <v>462</v>
      </c>
      <c r="AU241" s="625"/>
      <c r="AV241" s="625"/>
      <c r="AW241" s="625"/>
      <c r="AX241" s="625" t="s">
        <v>431</v>
      </c>
      <c r="AY241" s="625"/>
      <c r="AZ241" s="625"/>
      <c r="BA241" s="625" t="str">
        <f t="shared" si="38"/>
        <v/>
      </c>
      <c r="BB241" s="625"/>
      <c r="BC241" s="625"/>
      <c r="BD241" s="625" t="str">
        <f t="shared" si="32"/>
        <v>Yes/No</v>
      </c>
      <c r="BE241" s="625"/>
      <c r="BF241" s="625"/>
      <c r="BG241" s="625" t="str">
        <f t="shared" si="33"/>
        <v>Yes/No</v>
      </c>
      <c r="BH241" s="625"/>
      <c r="BI241" s="625"/>
      <c r="BJ241" s="625" t="str">
        <f t="shared" si="39"/>
        <v/>
      </c>
      <c r="BK241" s="625"/>
      <c r="BL241" s="626"/>
      <c r="BM241" s="626" t="s">
        <v>566</v>
      </c>
      <c r="BN241" s="635"/>
      <c r="BO241" s="635"/>
      <c r="BP241"/>
      <c r="BQ241"/>
      <c r="BR241"/>
      <c r="BS241"/>
    </row>
    <row r="242" spans="2:71" s="33" customFormat="1" ht="15" customHeight="1" thickTop="1" thickBot="1">
      <c r="B242" s="182">
        <f t="shared" ca="1" si="34"/>
        <v>233</v>
      </c>
      <c r="C242" s="634"/>
      <c r="D242" s="625"/>
      <c r="E242" s="625"/>
      <c r="F242" s="625"/>
      <c r="G242" s="625"/>
      <c r="H242" s="625"/>
      <c r="I242" s="625"/>
      <c r="J242" s="625"/>
      <c r="K242" s="625" t="str">
        <f t="shared" si="35"/>
        <v/>
      </c>
      <c r="L242" s="625"/>
      <c r="M242" s="625"/>
      <c r="N242" s="625"/>
      <c r="O242" s="625"/>
      <c r="P242" s="625"/>
      <c r="Q242" s="633" t="str">
        <f t="shared" si="36"/>
        <v/>
      </c>
      <c r="R242" s="633"/>
      <c r="S242" s="625"/>
      <c r="T242" s="625"/>
      <c r="U242" s="625"/>
      <c r="V242" s="625"/>
      <c r="W242" s="625"/>
      <c r="X242" s="625"/>
      <c r="Y242" s="625"/>
      <c r="Z242" s="629"/>
      <c r="AA242" s="629"/>
      <c r="AB242" s="629"/>
      <c r="AC242" s="630" t="e">
        <f t="shared" ca="1" si="25"/>
        <v>#NAME?</v>
      </c>
      <c r="AD242" s="631"/>
      <c r="AE242" s="632" t="s">
        <v>657</v>
      </c>
      <c r="AF242" s="632"/>
      <c r="AG242" s="632"/>
      <c r="AH242" s="625"/>
      <c r="AI242" s="625"/>
      <c r="AJ242" s="627" t="str">
        <f t="shared" si="37"/>
        <v/>
      </c>
      <c r="AK242" s="627"/>
      <c r="AL242" s="625"/>
      <c r="AM242" s="625"/>
      <c r="AN242" s="628" t="e">
        <f ca="1">T(INDIRECT(CONCATENATE("SIF_Site", $F$3, "!J120"))&amp;SIF_Site1Users!AL242)</f>
        <v>#NAME?</v>
      </c>
      <c r="AO242" s="628"/>
      <c r="AP242" s="628"/>
      <c r="AQ242" s="625"/>
      <c r="AR242" s="625"/>
      <c r="AS242" s="625"/>
      <c r="AT242" s="625" t="s">
        <v>462</v>
      </c>
      <c r="AU242" s="625"/>
      <c r="AV242" s="625"/>
      <c r="AW242" s="625"/>
      <c r="AX242" s="625" t="s">
        <v>431</v>
      </c>
      <c r="AY242" s="625"/>
      <c r="AZ242" s="625"/>
      <c r="BA242" s="625" t="str">
        <f t="shared" si="38"/>
        <v/>
      </c>
      <c r="BB242" s="625"/>
      <c r="BC242" s="625"/>
      <c r="BD242" s="625" t="str">
        <f t="shared" si="32"/>
        <v>Yes/No</v>
      </c>
      <c r="BE242" s="625"/>
      <c r="BF242" s="625"/>
      <c r="BG242" s="625" t="str">
        <f t="shared" si="33"/>
        <v>Yes/No</v>
      </c>
      <c r="BH242" s="625"/>
      <c r="BI242" s="625"/>
      <c r="BJ242" s="625" t="str">
        <f t="shared" si="39"/>
        <v/>
      </c>
      <c r="BK242" s="625"/>
      <c r="BL242" s="626"/>
      <c r="BM242" s="626" t="s">
        <v>566</v>
      </c>
      <c r="BN242" s="635"/>
      <c r="BO242" s="635"/>
      <c r="BP242"/>
      <c r="BQ242"/>
      <c r="BR242"/>
      <c r="BS242"/>
    </row>
    <row r="243" spans="2:71" s="33" customFormat="1" ht="15" customHeight="1" thickTop="1" thickBot="1">
      <c r="B243" s="182">
        <f t="shared" ca="1" si="34"/>
        <v>234</v>
      </c>
      <c r="C243" s="634"/>
      <c r="D243" s="625"/>
      <c r="E243" s="625"/>
      <c r="F243" s="625"/>
      <c r="G243" s="625"/>
      <c r="H243" s="625"/>
      <c r="I243" s="625"/>
      <c r="J243" s="625"/>
      <c r="K243" s="625" t="str">
        <f t="shared" si="35"/>
        <v/>
      </c>
      <c r="L243" s="625"/>
      <c r="M243" s="625"/>
      <c r="N243" s="625"/>
      <c r="O243" s="625"/>
      <c r="P243" s="625"/>
      <c r="Q243" s="633" t="str">
        <f t="shared" si="36"/>
        <v/>
      </c>
      <c r="R243" s="633"/>
      <c r="S243" s="625"/>
      <c r="T243" s="625"/>
      <c r="U243" s="625"/>
      <c r="V243" s="625"/>
      <c r="W243" s="625"/>
      <c r="X243" s="625"/>
      <c r="Y243" s="625"/>
      <c r="Z243" s="629"/>
      <c r="AA243" s="629"/>
      <c r="AB243" s="629"/>
      <c r="AC243" s="630" t="e">
        <f t="shared" ca="1" si="25"/>
        <v>#NAME?</v>
      </c>
      <c r="AD243" s="631"/>
      <c r="AE243" s="632" t="s">
        <v>657</v>
      </c>
      <c r="AF243" s="632"/>
      <c r="AG243" s="632"/>
      <c r="AH243" s="625"/>
      <c r="AI243" s="625"/>
      <c r="AJ243" s="627" t="str">
        <f t="shared" si="37"/>
        <v/>
      </c>
      <c r="AK243" s="627"/>
      <c r="AL243" s="625"/>
      <c r="AM243" s="625"/>
      <c r="AN243" s="628" t="e">
        <f ca="1">T(INDIRECT(CONCATENATE("SIF_Site", $F$3, "!J120"))&amp;SIF_Site1Users!AL243)</f>
        <v>#NAME?</v>
      </c>
      <c r="AO243" s="628"/>
      <c r="AP243" s="628"/>
      <c r="AQ243" s="625"/>
      <c r="AR243" s="625"/>
      <c r="AS243" s="625"/>
      <c r="AT243" s="625" t="s">
        <v>462</v>
      </c>
      <c r="AU243" s="625"/>
      <c r="AV243" s="625"/>
      <c r="AW243" s="625"/>
      <c r="AX243" s="625" t="s">
        <v>431</v>
      </c>
      <c r="AY243" s="625"/>
      <c r="AZ243" s="625"/>
      <c r="BA243" s="625" t="str">
        <f t="shared" si="38"/>
        <v/>
      </c>
      <c r="BB243" s="625"/>
      <c r="BC243" s="625"/>
      <c r="BD243" s="625" t="str">
        <f t="shared" si="32"/>
        <v>Yes/No</v>
      </c>
      <c r="BE243" s="625"/>
      <c r="BF243" s="625"/>
      <c r="BG243" s="625" t="str">
        <f t="shared" si="33"/>
        <v>Yes/No</v>
      </c>
      <c r="BH243" s="625"/>
      <c r="BI243" s="625"/>
      <c r="BJ243" s="625" t="str">
        <f t="shared" si="39"/>
        <v/>
      </c>
      <c r="BK243" s="625"/>
      <c r="BL243" s="626"/>
      <c r="BM243" s="626" t="s">
        <v>566</v>
      </c>
      <c r="BN243" s="635"/>
      <c r="BO243" s="635"/>
      <c r="BP243"/>
      <c r="BQ243"/>
      <c r="BR243"/>
      <c r="BS243"/>
    </row>
    <row r="244" spans="2:71" s="33" customFormat="1" ht="15" customHeight="1" thickTop="1" thickBot="1">
      <c r="B244" s="182">
        <f t="shared" ca="1" si="34"/>
        <v>235</v>
      </c>
      <c r="C244" s="634"/>
      <c r="D244" s="625"/>
      <c r="E244" s="625"/>
      <c r="F244" s="625"/>
      <c r="G244" s="625"/>
      <c r="H244" s="625"/>
      <c r="I244" s="625"/>
      <c r="J244" s="625"/>
      <c r="K244" s="625" t="str">
        <f t="shared" si="35"/>
        <v/>
      </c>
      <c r="L244" s="625"/>
      <c r="M244" s="625"/>
      <c r="N244" s="625"/>
      <c r="O244" s="625"/>
      <c r="P244" s="625"/>
      <c r="Q244" s="633" t="str">
        <f t="shared" si="36"/>
        <v/>
      </c>
      <c r="R244" s="633"/>
      <c r="S244" s="625"/>
      <c r="T244" s="625"/>
      <c r="U244" s="625"/>
      <c r="V244" s="625"/>
      <c r="W244" s="625"/>
      <c r="X244" s="625"/>
      <c r="Y244" s="625"/>
      <c r="Z244" s="629"/>
      <c r="AA244" s="629"/>
      <c r="AB244" s="629"/>
      <c r="AC244" s="630" t="e">
        <f t="shared" ca="1" si="25"/>
        <v>#NAME?</v>
      </c>
      <c r="AD244" s="631"/>
      <c r="AE244" s="632" t="s">
        <v>657</v>
      </c>
      <c r="AF244" s="632"/>
      <c r="AG244" s="632"/>
      <c r="AH244" s="625"/>
      <c r="AI244" s="625"/>
      <c r="AJ244" s="627" t="str">
        <f t="shared" si="37"/>
        <v/>
      </c>
      <c r="AK244" s="627"/>
      <c r="AL244" s="625"/>
      <c r="AM244" s="625"/>
      <c r="AN244" s="628" t="e">
        <f ca="1">T(INDIRECT(CONCATENATE("SIF_Site", $F$3, "!J120"))&amp;SIF_Site1Users!AL244)</f>
        <v>#NAME?</v>
      </c>
      <c r="AO244" s="628"/>
      <c r="AP244" s="628"/>
      <c r="AQ244" s="625"/>
      <c r="AR244" s="625"/>
      <c r="AS244" s="625"/>
      <c r="AT244" s="625" t="s">
        <v>462</v>
      </c>
      <c r="AU244" s="625"/>
      <c r="AV244" s="625"/>
      <c r="AW244" s="625"/>
      <c r="AX244" s="625" t="s">
        <v>431</v>
      </c>
      <c r="AY244" s="625"/>
      <c r="AZ244" s="625"/>
      <c r="BA244" s="625" t="str">
        <f t="shared" si="38"/>
        <v/>
      </c>
      <c r="BB244" s="625"/>
      <c r="BC244" s="625"/>
      <c r="BD244" s="625" t="str">
        <f t="shared" si="32"/>
        <v>Yes/No</v>
      </c>
      <c r="BE244" s="625"/>
      <c r="BF244" s="625"/>
      <c r="BG244" s="625" t="str">
        <f t="shared" si="33"/>
        <v>Yes/No</v>
      </c>
      <c r="BH244" s="625"/>
      <c r="BI244" s="625"/>
      <c r="BJ244" s="625" t="str">
        <f t="shared" si="39"/>
        <v/>
      </c>
      <c r="BK244" s="625"/>
      <c r="BL244" s="626"/>
      <c r="BM244" s="626" t="s">
        <v>566</v>
      </c>
      <c r="BN244" s="635"/>
      <c r="BO244" s="635"/>
      <c r="BP244"/>
      <c r="BQ244"/>
      <c r="BR244"/>
      <c r="BS244"/>
    </row>
    <row r="245" spans="2:71" s="33" customFormat="1" ht="15" customHeight="1" thickTop="1" thickBot="1">
      <c r="B245" s="182">
        <f t="shared" ca="1" si="34"/>
        <v>236</v>
      </c>
      <c r="C245" s="634"/>
      <c r="D245" s="625"/>
      <c r="E245" s="625"/>
      <c r="F245" s="625"/>
      <c r="G245" s="625"/>
      <c r="H245" s="625"/>
      <c r="I245" s="625"/>
      <c r="J245" s="625"/>
      <c r="K245" s="625" t="str">
        <f t="shared" si="35"/>
        <v/>
      </c>
      <c r="L245" s="625"/>
      <c r="M245" s="625"/>
      <c r="N245" s="625"/>
      <c r="O245" s="625"/>
      <c r="P245" s="625"/>
      <c r="Q245" s="633" t="str">
        <f t="shared" si="36"/>
        <v/>
      </c>
      <c r="R245" s="633"/>
      <c r="S245" s="625"/>
      <c r="T245" s="625"/>
      <c r="U245" s="625"/>
      <c r="V245" s="625"/>
      <c r="W245" s="625"/>
      <c r="X245" s="625"/>
      <c r="Y245" s="625"/>
      <c r="Z245" s="629"/>
      <c r="AA245" s="629"/>
      <c r="AB245" s="629"/>
      <c r="AC245" s="630" t="e">
        <f t="shared" ca="1" si="25"/>
        <v>#NAME?</v>
      </c>
      <c r="AD245" s="631"/>
      <c r="AE245" s="632" t="s">
        <v>657</v>
      </c>
      <c r="AF245" s="632"/>
      <c r="AG245" s="632"/>
      <c r="AH245" s="625"/>
      <c r="AI245" s="625"/>
      <c r="AJ245" s="627" t="str">
        <f t="shared" si="37"/>
        <v/>
      </c>
      <c r="AK245" s="627"/>
      <c r="AL245" s="625"/>
      <c r="AM245" s="625"/>
      <c r="AN245" s="628" t="e">
        <f ca="1">T(INDIRECT(CONCATENATE("SIF_Site", $F$3, "!J120"))&amp;SIF_Site1Users!AL245)</f>
        <v>#NAME?</v>
      </c>
      <c r="AO245" s="628"/>
      <c r="AP245" s="628"/>
      <c r="AQ245" s="625"/>
      <c r="AR245" s="625"/>
      <c r="AS245" s="625"/>
      <c r="AT245" s="625" t="s">
        <v>462</v>
      </c>
      <c r="AU245" s="625"/>
      <c r="AV245" s="625"/>
      <c r="AW245" s="625"/>
      <c r="AX245" s="625" t="s">
        <v>431</v>
      </c>
      <c r="AY245" s="625"/>
      <c r="AZ245" s="625"/>
      <c r="BA245" s="625" t="str">
        <f t="shared" si="38"/>
        <v/>
      </c>
      <c r="BB245" s="625"/>
      <c r="BC245" s="625"/>
      <c r="BD245" s="625" t="str">
        <f t="shared" si="32"/>
        <v>Yes/No</v>
      </c>
      <c r="BE245" s="625"/>
      <c r="BF245" s="625"/>
      <c r="BG245" s="625" t="str">
        <f t="shared" si="33"/>
        <v>Yes/No</v>
      </c>
      <c r="BH245" s="625"/>
      <c r="BI245" s="625"/>
      <c r="BJ245" s="625" t="str">
        <f t="shared" si="39"/>
        <v/>
      </c>
      <c r="BK245" s="625"/>
      <c r="BL245" s="626"/>
      <c r="BM245" s="626" t="s">
        <v>566</v>
      </c>
      <c r="BN245" s="635"/>
      <c r="BO245" s="635"/>
      <c r="BP245"/>
      <c r="BQ245"/>
      <c r="BR245"/>
      <c r="BS245"/>
    </row>
    <row r="246" spans="2:71" s="33" customFormat="1" ht="15" customHeight="1" thickTop="1" thickBot="1">
      <c r="B246" s="182">
        <f t="shared" ca="1" si="34"/>
        <v>237</v>
      </c>
      <c r="C246" s="634"/>
      <c r="D246" s="625"/>
      <c r="E246" s="625"/>
      <c r="F246" s="625"/>
      <c r="G246" s="625"/>
      <c r="H246" s="625"/>
      <c r="I246" s="625"/>
      <c r="J246" s="625"/>
      <c r="K246" s="625" t="str">
        <f t="shared" si="35"/>
        <v/>
      </c>
      <c r="L246" s="625"/>
      <c r="M246" s="625"/>
      <c r="N246" s="625"/>
      <c r="O246" s="625"/>
      <c r="P246" s="625"/>
      <c r="Q246" s="633" t="str">
        <f t="shared" si="36"/>
        <v/>
      </c>
      <c r="R246" s="633"/>
      <c r="S246" s="625"/>
      <c r="T246" s="625"/>
      <c r="U246" s="625"/>
      <c r="V246" s="625"/>
      <c r="W246" s="625"/>
      <c r="X246" s="625"/>
      <c r="Y246" s="625"/>
      <c r="Z246" s="629"/>
      <c r="AA246" s="629"/>
      <c r="AB246" s="629"/>
      <c r="AC246" s="630" t="e">
        <f t="shared" ca="1" si="25"/>
        <v>#NAME?</v>
      </c>
      <c r="AD246" s="631"/>
      <c r="AE246" s="632" t="s">
        <v>657</v>
      </c>
      <c r="AF246" s="632"/>
      <c r="AG246" s="632"/>
      <c r="AH246" s="625"/>
      <c r="AI246" s="625"/>
      <c r="AJ246" s="627" t="str">
        <f t="shared" si="37"/>
        <v/>
      </c>
      <c r="AK246" s="627"/>
      <c r="AL246" s="625"/>
      <c r="AM246" s="625"/>
      <c r="AN246" s="628" t="e">
        <f ca="1">T(INDIRECT(CONCATENATE("SIF_Site", $F$3, "!J120"))&amp;SIF_Site1Users!AL246)</f>
        <v>#NAME?</v>
      </c>
      <c r="AO246" s="628"/>
      <c r="AP246" s="628"/>
      <c r="AQ246" s="625"/>
      <c r="AR246" s="625"/>
      <c r="AS246" s="625"/>
      <c r="AT246" s="625" t="s">
        <v>462</v>
      </c>
      <c r="AU246" s="625"/>
      <c r="AV246" s="625"/>
      <c r="AW246" s="625"/>
      <c r="AX246" s="625" t="s">
        <v>431</v>
      </c>
      <c r="AY246" s="625"/>
      <c r="AZ246" s="625"/>
      <c r="BA246" s="625" t="str">
        <f t="shared" si="38"/>
        <v/>
      </c>
      <c r="BB246" s="625"/>
      <c r="BC246" s="625"/>
      <c r="BD246" s="625" t="str">
        <f t="shared" si="32"/>
        <v>Yes/No</v>
      </c>
      <c r="BE246" s="625"/>
      <c r="BF246" s="625"/>
      <c r="BG246" s="625" t="str">
        <f t="shared" si="33"/>
        <v>Yes/No</v>
      </c>
      <c r="BH246" s="625"/>
      <c r="BI246" s="625"/>
      <c r="BJ246" s="625" t="str">
        <f t="shared" si="39"/>
        <v/>
      </c>
      <c r="BK246" s="625"/>
      <c r="BL246" s="626"/>
      <c r="BM246" s="626" t="s">
        <v>566</v>
      </c>
      <c r="BN246" s="635"/>
      <c r="BO246" s="635"/>
      <c r="BP246"/>
      <c r="BQ246"/>
      <c r="BR246"/>
      <c r="BS246"/>
    </row>
    <row r="247" spans="2:71" s="33" customFormat="1" ht="15" customHeight="1" thickTop="1" thickBot="1">
      <c r="B247" s="182">
        <f t="shared" ca="1" si="34"/>
        <v>238</v>
      </c>
      <c r="C247" s="634"/>
      <c r="D247" s="625"/>
      <c r="E247" s="625"/>
      <c r="F247" s="625"/>
      <c r="G247" s="625"/>
      <c r="H247" s="625"/>
      <c r="I247" s="625"/>
      <c r="J247" s="625"/>
      <c r="K247" s="625" t="str">
        <f t="shared" si="35"/>
        <v/>
      </c>
      <c r="L247" s="625"/>
      <c r="M247" s="625"/>
      <c r="N247" s="625"/>
      <c r="O247" s="625"/>
      <c r="P247" s="625"/>
      <c r="Q247" s="633" t="str">
        <f t="shared" si="36"/>
        <v/>
      </c>
      <c r="R247" s="633"/>
      <c r="S247" s="625"/>
      <c r="T247" s="625"/>
      <c r="U247" s="625"/>
      <c r="V247" s="625"/>
      <c r="W247" s="625"/>
      <c r="X247" s="625"/>
      <c r="Y247" s="625"/>
      <c r="Z247" s="629"/>
      <c r="AA247" s="629"/>
      <c r="AB247" s="629"/>
      <c r="AC247" s="630" t="e">
        <f t="shared" ca="1" si="25"/>
        <v>#NAME?</v>
      </c>
      <c r="AD247" s="631"/>
      <c r="AE247" s="632" t="s">
        <v>657</v>
      </c>
      <c r="AF247" s="632"/>
      <c r="AG247" s="632"/>
      <c r="AH247" s="625"/>
      <c r="AI247" s="625"/>
      <c r="AJ247" s="627" t="str">
        <f t="shared" si="37"/>
        <v/>
      </c>
      <c r="AK247" s="627"/>
      <c r="AL247" s="625"/>
      <c r="AM247" s="625"/>
      <c r="AN247" s="628" t="e">
        <f ca="1">T(INDIRECT(CONCATENATE("SIF_Site", $F$3, "!J120"))&amp;SIF_Site1Users!AL247)</f>
        <v>#NAME?</v>
      </c>
      <c r="AO247" s="628"/>
      <c r="AP247" s="628"/>
      <c r="AQ247" s="625"/>
      <c r="AR247" s="625"/>
      <c r="AS247" s="625"/>
      <c r="AT247" s="625" t="s">
        <v>462</v>
      </c>
      <c r="AU247" s="625"/>
      <c r="AV247" s="625"/>
      <c r="AW247" s="625"/>
      <c r="AX247" s="625" t="s">
        <v>431</v>
      </c>
      <c r="AY247" s="625"/>
      <c r="AZ247" s="625"/>
      <c r="BA247" s="625" t="str">
        <f t="shared" si="38"/>
        <v/>
      </c>
      <c r="BB247" s="625"/>
      <c r="BC247" s="625"/>
      <c r="BD247" s="625" t="str">
        <f t="shared" si="32"/>
        <v>Yes/No</v>
      </c>
      <c r="BE247" s="625"/>
      <c r="BF247" s="625"/>
      <c r="BG247" s="625" t="str">
        <f t="shared" si="33"/>
        <v>Yes/No</v>
      </c>
      <c r="BH247" s="625"/>
      <c r="BI247" s="625"/>
      <c r="BJ247" s="625" t="str">
        <f t="shared" si="39"/>
        <v/>
      </c>
      <c r="BK247" s="625"/>
      <c r="BL247" s="626"/>
      <c r="BM247" s="626" t="s">
        <v>566</v>
      </c>
      <c r="BN247" s="635"/>
      <c r="BO247" s="635"/>
      <c r="BP247"/>
      <c r="BQ247"/>
      <c r="BR247"/>
      <c r="BS247"/>
    </row>
    <row r="248" spans="2:71" s="33" customFormat="1" ht="15" customHeight="1" thickTop="1" thickBot="1">
      <c r="B248" s="182">
        <f t="shared" ca="1" si="34"/>
        <v>239</v>
      </c>
      <c r="C248" s="634"/>
      <c r="D248" s="625"/>
      <c r="E248" s="625"/>
      <c r="F248" s="625"/>
      <c r="G248" s="625"/>
      <c r="H248" s="625"/>
      <c r="I248" s="625"/>
      <c r="J248" s="625"/>
      <c r="K248" s="625" t="str">
        <f t="shared" si="35"/>
        <v/>
      </c>
      <c r="L248" s="625"/>
      <c r="M248" s="625"/>
      <c r="N248" s="625"/>
      <c r="O248" s="625"/>
      <c r="P248" s="625"/>
      <c r="Q248" s="633" t="str">
        <f t="shared" si="36"/>
        <v/>
      </c>
      <c r="R248" s="633"/>
      <c r="S248" s="625"/>
      <c r="T248" s="625"/>
      <c r="U248" s="625"/>
      <c r="V248" s="625"/>
      <c r="W248" s="625"/>
      <c r="X248" s="625"/>
      <c r="Y248" s="625"/>
      <c r="Z248" s="629"/>
      <c r="AA248" s="629"/>
      <c r="AB248" s="629"/>
      <c r="AC248" s="630" t="e">
        <f t="shared" ca="1" si="25"/>
        <v>#NAME?</v>
      </c>
      <c r="AD248" s="631"/>
      <c r="AE248" s="632" t="s">
        <v>657</v>
      </c>
      <c r="AF248" s="632"/>
      <c r="AG248" s="632"/>
      <c r="AH248" s="625"/>
      <c r="AI248" s="625"/>
      <c r="AJ248" s="627" t="str">
        <f t="shared" si="37"/>
        <v/>
      </c>
      <c r="AK248" s="627"/>
      <c r="AL248" s="625"/>
      <c r="AM248" s="625"/>
      <c r="AN248" s="628" t="e">
        <f ca="1">T(INDIRECT(CONCATENATE("SIF_Site", $F$3, "!J120"))&amp;SIF_Site1Users!AL248)</f>
        <v>#NAME?</v>
      </c>
      <c r="AO248" s="628"/>
      <c r="AP248" s="628"/>
      <c r="AQ248" s="625"/>
      <c r="AR248" s="625"/>
      <c r="AS248" s="625"/>
      <c r="AT248" s="625" t="s">
        <v>462</v>
      </c>
      <c r="AU248" s="625"/>
      <c r="AV248" s="625"/>
      <c r="AW248" s="625"/>
      <c r="AX248" s="625" t="s">
        <v>431</v>
      </c>
      <c r="AY248" s="625"/>
      <c r="AZ248" s="625"/>
      <c r="BA248" s="625" t="str">
        <f t="shared" si="38"/>
        <v/>
      </c>
      <c r="BB248" s="625"/>
      <c r="BC248" s="625"/>
      <c r="BD248" s="625" t="str">
        <f t="shared" si="32"/>
        <v>Yes/No</v>
      </c>
      <c r="BE248" s="625"/>
      <c r="BF248" s="625"/>
      <c r="BG248" s="625" t="str">
        <f t="shared" si="33"/>
        <v>Yes/No</v>
      </c>
      <c r="BH248" s="625"/>
      <c r="BI248" s="625"/>
      <c r="BJ248" s="625" t="str">
        <f t="shared" si="39"/>
        <v/>
      </c>
      <c r="BK248" s="625"/>
      <c r="BL248" s="626"/>
      <c r="BM248" s="626" t="s">
        <v>566</v>
      </c>
      <c r="BN248" s="635"/>
      <c r="BO248" s="635"/>
      <c r="BP248"/>
      <c r="BQ248"/>
      <c r="BR248"/>
      <c r="BS248"/>
    </row>
    <row r="249" spans="2:71" s="33" customFormat="1" ht="15" customHeight="1" thickTop="1" thickBot="1">
      <c r="B249" s="182">
        <f t="shared" ca="1" si="34"/>
        <v>240</v>
      </c>
      <c r="C249" s="634"/>
      <c r="D249" s="625"/>
      <c r="E249" s="625"/>
      <c r="F249" s="625"/>
      <c r="G249" s="625"/>
      <c r="H249" s="625"/>
      <c r="I249" s="625"/>
      <c r="J249" s="625"/>
      <c r="K249" s="625" t="str">
        <f t="shared" si="35"/>
        <v/>
      </c>
      <c r="L249" s="625"/>
      <c r="M249" s="625"/>
      <c r="N249" s="625"/>
      <c r="O249" s="625"/>
      <c r="P249" s="625"/>
      <c r="Q249" s="633" t="str">
        <f t="shared" si="36"/>
        <v/>
      </c>
      <c r="R249" s="633"/>
      <c r="S249" s="625"/>
      <c r="T249" s="625"/>
      <c r="U249" s="625"/>
      <c r="V249" s="625"/>
      <c r="W249" s="625"/>
      <c r="X249" s="625"/>
      <c r="Y249" s="625"/>
      <c r="Z249" s="629"/>
      <c r="AA249" s="629"/>
      <c r="AB249" s="629"/>
      <c r="AC249" s="630" t="e">
        <f t="shared" ca="1" si="25"/>
        <v>#NAME?</v>
      </c>
      <c r="AD249" s="631"/>
      <c r="AE249" s="632" t="s">
        <v>657</v>
      </c>
      <c r="AF249" s="632"/>
      <c r="AG249" s="632"/>
      <c r="AH249" s="625"/>
      <c r="AI249" s="625"/>
      <c r="AJ249" s="627" t="str">
        <f t="shared" si="37"/>
        <v/>
      </c>
      <c r="AK249" s="627"/>
      <c r="AL249" s="625"/>
      <c r="AM249" s="625"/>
      <c r="AN249" s="628" t="e">
        <f ca="1">T(INDIRECT(CONCATENATE("SIF_Site", $F$3, "!J120"))&amp;SIF_Site1Users!AL249)</f>
        <v>#NAME?</v>
      </c>
      <c r="AO249" s="628"/>
      <c r="AP249" s="628"/>
      <c r="AQ249" s="625"/>
      <c r="AR249" s="625"/>
      <c r="AS249" s="625"/>
      <c r="AT249" s="625" t="s">
        <v>462</v>
      </c>
      <c r="AU249" s="625"/>
      <c r="AV249" s="625"/>
      <c r="AW249" s="625"/>
      <c r="AX249" s="625" t="s">
        <v>431</v>
      </c>
      <c r="AY249" s="625"/>
      <c r="AZ249" s="625"/>
      <c r="BA249" s="625" t="str">
        <f t="shared" si="38"/>
        <v/>
      </c>
      <c r="BB249" s="625"/>
      <c r="BC249" s="625"/>
      <c r="BD249" s="625" t="str">
        <f t="shared" si="32"/>
        <v>Yes/No</v>
      </c>
      <c r="BE249" s="625"/>
      <c r="BF249" s="625"/>
      <c r="BG249" s="625" t="str">
        <f t="shared" si="33"/>
        <v>Yes/No</v>
      </c>
      <c r="BH249" s="625"/>
      <c r="BI249" s="625"/>
      <c r="BJ249" s="625" t="str">
        <f t="shared" si="39"/>
        <v/>
      </c>
      <c r="BK249" s="625"/>
      <c r="BL249" s="626"/>
      <c r="BM249" s="626" t="s">
        <v>566</v>
      </c>
      <c r="BN249" s="635"/>
      <c r="BO249" s="635"/>
      <c r="BP249"/>
      <c r="BQ249"/>
      <c r="BR249"/>
      <c r="BS249"/>
    </row>
    <row r="250" spans="2:71" s="33" customFormat="1" ht="15" customHeight="1" thickTop="1" thickBot="1">
      <c r="B250" s="182">
        <f t="shared" ca="1" si="34"/>
        <v>241</v>
      </c>
      <c r="C250" s="634"/>
      <c r="D250" s="625"/>
      <c r="E250" s="625"/>
      <c r="F250" s="625"/>
      <c r="G250" s="625"/>
      <c r="H250" s="625"/>
      <c r="I250" s="625"/>
      <c r="J250" s="625"/>
      <c r="K250" s="625" t="str">
        <f t="shared" si="35"/>
        <v/>
      </c>
      <c r="L250" s="625"/>
      <c r="M250" s="625"/>
      <c r="N250" s="625"/>
      <c r="O250" s="625"/>
      <c r="P250" s="625"/>
      <c r="Q250" s="633" t="str">
        <f t="shared" si="36"/>
        <v/>
      </c>
      <c r="R250" s="633"/>
      <c r="S250" s="625"/>
      <c r="T250" s="625"/>
      <c r="U250" s="625"/>
      <c r="V250" s="625"/>
      <c r="W250" s="625"/>
      <c r="X250" s="625"/>
      <c r="Y250" s="625"/>
      <c r="Z250" s="629"/>
      <c r="AA250" s="629"/>
      <c r="AB250" s="629"/>
      <c r="AC250" s="630" t="e">
        <f t="shared" ca="1" si="25"/>
        <v>#NAME?</v>
      </c>
      <c r="AD250" s="631"/>
      <c r="AE250" s="632" t="s">
        <v>657</v>
      </c>
      <c r="AF250" s="632"/>
      <c r="AG250" s="632"/>
      <c r="AH250" s="625"/>
      <c r="AI250" s="625"/>
      <c r="AJ250" s="627" t="str">
        <f t="shared" si="37"/>
        <v/>
      </c>
      <c r="AK250" s="627"/>
      <c r="AL250" s="625"/>
      <c r="AM250" s="625"/>
      <c r="AN250" s="628" t="e">
        <f ca="1">T(INDIRECT(CONCATENATE("SIF_Site", $F$3, "!J120"))&amp;SIF_Site1Users!AL250)</f>
        <v>#NAME?</v>
      </c>
      <c r="AO250" s="628"/>
      <c r="AP250" s="628"/>
      <c r="AQ250" s="625"/>
      <c r="AR250" s="625"/>
      <c r="AS250" s="625"/>
      <c r="AT250" s="625" t="s">
        <v>462</v>
      </c>
      <c r="AU250" s="625"/>
      <c r="AV250" s="625"/>
      <c r="AW250" s="625"/>
      <c r="AX250" s="625" t="s">
        <v>431</v>
      </c>
      <c r="AY250" s="625"/>
      <c r="AZ250" s="625"/>
      <c r="BA250" s="625" t="str">
        <f t="shared" si="38"/>
        <v/>
      </c>
      <c r="BB250" s="625"/>
      <c r="BC250" s="625"/>
      <c r="BD250" s="625" t="str">
        <f t="shared" si="32"/>
        <v>Yes/No</v>
      </c>
      <c r="BE250" s="625"/>
      <c r="BF250" s="625"/>
      <c r="BG250" s="625" t="str">
        <f t="shared" si="33"/>
        <v>Yes/No</v>
      </c>
      <c r="BH250" s="625"/>
      <c r="BI250" s="625"/>
      <c r="BJ250" s="625" t="str">
        <f t="shared" si="39"/>
        <v/>
      </c>
      <c r="BK250" s="625"/>
      <c r="BL250" s="626"/>
      <c r="BM250" s="626" t="s">
        <v>566</v>
      </c>
      <c r="BN250" s="635"/>
      <c r="BO250" s="635"/>
      <c r="BP250"/>
      <c r="BQ250"/>
      <c r="BR250"/>
      <c r="BS250"/>
    </row>
    <row r="251" spans="2:71" s="33" customFormat="1" ht="15" customHeight="1" thickTop="1" thickBot="1">
      <c r="B251" s="182">
        <f t="shared" ca="1" si="34"/>
        <v>242</v>
      </c>
      <c r="C251" s="634"/>
      <c r="D251" s="625"/>
      <c r="E251" s="625"/>
      <c r="F251" s="625"/>
      <c r="G251" s="625"/>
      <c r="H251" s="625"/>
      <c r="I251" s="625"/>
      <c r="J251" s="625"/>
      <c r="K251" s="625" t="str">
        <f t="shared" si="35"/>
        <v/>
      </c>
      <c r="L251" s="625"/>
      <c r="M251" s="625"/>
      <c r="N251" s="625"/>
      <c r="O251" s="625"/>
      <c r="P251" s="625"/>
      <c r="Q251" s="633" t="str">
        <f t="shared" si="36"/>
        <v/>
      </c>
      <c r="R251" s="633"/>
      <c r="S251" s="625"/>
      <c r="T251" s="625"/>
      <c r="U251" s="625"/>
      <c r="V251" s="625"/>
      <c r="W251" s="625"/>
      <c r="X251" s="625"/>
      <c r="Y251" s="625"/>
      <c r="Z251" s="629"/>
      <c r="AA251" s="629"/>
      <c r="AB251" s="629"/>
      <c r="AC251" s="630" t="e">
        <f t="shared" ca="1" si="25"/>
        <v>#NAME?</v>
      </c>
      <c r="AD251" s="631"/>
      <c r="AE251" s="632" t="s">
        <v>657</v>
      </c>
      <c r="AF251" s="632"/>
      <c r="AG251" s="632"/>
      <c r="AH251" s="625"/>
      <c r="AI251" s="625"/>
      <c r="AJ251" s="627" t="str">
        <f t="shared" si="37"/>
        <v/>
      </c>
      <c r="AK251" s="627"/>
      <c r="AL251" s="625"/>
      <c r="AM251" s="625"/>
      <c r="AN251" s="628" t="e">
        <f ca="1">T(INDIRECT(CONCATENATE("SIF_Site", $F$3, "!J120"))&amp;SIF_Site1Users!AL251)</f>
        <v>#NAME?</v>
      </c>
      <c r="AO251" s="628"/>
      <c r="AP251" s="628"/>
      <c r="AQ251" s="625"/>
      <c r="AR251" s="625"/>
      <c r="AS251" s="625"/>
      <c r="AT251" s="625" t="s">
        <v>462</v>
      </c>
      <c r="AU251" s="625"/>
      <c r="AV251" s="625"/>
      <c r="AW251" s="625"/>
      <c r="AX251" s="625" t="s">
        <v>431</v>
      </c>
      <c r="AY251" s="625"/>
      <c r="AZ251" s="625"/>
      <c r="BA251" s="625" t="str">
        <f t="shared" si="38"/>
        <v/>
      </c>
      <c r="BB251" s="625"/>
      <c r="BC251" s="625"/>
      <c r="BD251" s="625" t="str">
        <f t="shared" si="32"/>
        <v>Yes/No</v>
      </c>
      <c r="BE251" s="625"/>
      <c r="BF251" s="625"/>
      <c r="BG251" s="625" t="str">
        <f t="shared" si="33"/>
        <v>Yes/No</v>
      </c>
      <c r="BH251" s="625"/>
      <c r="BI251" s="625"/>
      <c r="BJ251" s="625" t="str">
        <f t="shared" si="39"/>
        <v/>
      </c>
      <c r="BK251" s="625"/>
      <c r="BL251" s="626"/>
      <c r="BM251" s="626" t="s">
        <v>566</v>
      </c>
      <c r="BN251" s="635"/>
      <c r="BO251" s="635"/>
      <c r="BP251"/>
      <c r="BQ251"/>
      <c r="BR251"/>
      <c r="BS251"/>
    </row>
    <row r="252" spans="2:71" s="33" customFormat="1" ht="15" customHeight="1" thickTop="1" thickBot="1">
      <c r="B252" s="182">
        <f t="shared" ca="1" si="34"/>
        <v>243</v>
      </c>
      <c r="C252" s="634"/>
      <c r="D252" s="625"/>
      <c r="E252" s="625"/>
      <c r="F252" s="625"/>
      <c r="G252" s="625"/>
      <c r="H252" s="625"/>
      <c r="I252" s="625"/>
      <c r="J252" s="625"/>
      <c r="K252" s="625" t="str">
        <f t="shared" si="35"/>
        <v/>
      </c>
      <c r="L252" s="625"/>
      <c r="M252" s="625"/>
      <c r="N252" s="625"/>
      <c r="O252" s="625"/>
      <c r="P252" s="625"/>
      <c r="Q252" s="633" t="str">
        <f t="shared" si="36"/>
        <v/>
      </c>
      <c r="R252" s="633"/>
      <c r="S252" s="625"/>
      <c r="T252" s="625"/>
      <c r="U252" s="625"/>
      <c r="V252" s="625"/>
      <c r="W252" s="625"/>
      <c r="X252" s="625"/>
      <c r="Y252" s="625"/>
      <c r="Z252" s="629"/>
      <c r="AA252" s="629"/>
      <c r="AB252" s="629"/>
      <c r="AC252" s="630" t="e">
        <f t="shared" ca="1" si="25"/>
        <v>#NAME?</v>
      </c>
      <c r="AD252" s="631"/>
      <c r="AE252" s="632" t="s">
        <v>657</v>
      </c>
      <c r="AF252" s="632"/>
      <c r="AG252" s="632"/>
      <c r="AH252" s="625"/>
      <c r="AI252" s="625"/>
      <c r="AJ252" s="627" t="str">
        <f t="shared" si="37"/>
        <v/>
      </c>
      <c r="AK252" s="627"/>
      <c r="AL252" s="625"/>
      <c r="AM252" s="625"/>
      <c r="AN252" s="628" t="e">
        <f ca="1">T(INDIRECT(CONCATENATE("SIF_Site", $F$3, "!J120"))&amp;SIF_Site1Users!AL252)</f>
        <v>#NAME?</v>
      </c>
      <c r="AO252" s="628"/>
      <c r="AP252" s="628"/>
      <c r="AQ252" s="625"/>
      <c r="AR252" s="625"/>
      <c r="AS252" s="625"/>
      <c r="AT252" s="625" t="s">
        <v>462</v>
      </c>
      <c r="AU252" s="625"/>
      <c r="AV252" s="625"/>
      <c r="AW252" s="625"/>
      <c r="AX252" s="625" t="s">
        <v>431</v>
      </c>
      <c r="AY252" s="625"/>
      <c r="AZ252" s="625"/>
      <c r="BA252" s="625" t="str">
        <f t="shared" si="38"/>
        <v/>
      </c>
      <c r="BB252" s="625"/>
      <c r="BC252" s="625"/>
      <c r="BD252" s="625" t="str">
        <f t="shared" si="32"/>
        <v>Yes/No</v>
      </c>
      <c r="BE252" s="625"/>
      <c r="BF252" s="625"/>
      <c r="BG252" s="625" t="str">
        <f t="shared" si="33"/>
        <v>Yes/No</v>
      </c>
      <c r="BH252" s="625"/>
      <c r="BI252" s="625"/>
      <c r="BJ252" s="625" t="str">
        <f t="shared" si="39"/>
        <v/>
      </c>
      <c r="BK252" s="625"/>
      <c r="BL252" s="626"/>
      <c r="BM252" s="626" t="s">
        <v>566</v>
      </c>
      <c r="BN252" s="635"/>
      <c r="BO252" s="635"/>
      <c r="BP252"/>
      <c r="BQ252"/>
      <c r="BR252"/>
      <c r="BS252"/>
    </row>
    <row r="253" spans="2:71" s="33" customFormat="1" ht="15" customHeight="1" thickTop="1" thickBot="1">
      <c r="B253" s="182">
        <f t="shared" ca="1" si="34"/>
        <v>244</v>
      </c>
      <c r="C253" s="634"/>
      <c r="D253" s="625"/>
      <c r="E253" s="625"/>
      <c r="F253" s="625"/>
      <c r="G253" s="625"/>
      <c r="H253" s="625"/>
      <c r="I253" s="625"/>
      <c r="J253" s="625"/>
      <c r="K253" s="625" t="str">
        <f t="shared" si="35"/>
        <v/>
      </c>
      <c r="L253" s="625"/>
      <c r="M253" s="625"/>
      <c r="N253" s="625"/>
      <c r="O253" s="625"/>
      <c r="P253" s="625"/>
      <c r="Q253" s="633" t="str">
        <f t="shared" si="36"/>
        <v/>
      </c>
      <c r="R253" s="633"/>
      <c r="S253" s="625"/>
      <c r="T253" s="625"/>
      <c r="U253" s="625"/>
      <c r="V253" s="625"/>
      <c r="W253" s="625"/>
      <c r="X253" s="625"/>
      <c r="Y253" s="625"/>
      <c r="Z253" s="629"/>
      <c r="AA253" s="629"/>
      <c r="AB253" s="629"/>
      <c r="AC253" s="630" t="e">
        <f t="shared" ca="1" si="25"/>
        <v>#NAME?</v>
      </c>
      <c r="AD253" s="631"/>
      <c r="AE253" s="632" t="s">
        <v>657</v>
      </c>
      <c r="AF253" s="632"/>
      <c r="AG253" s="632"/>
      <c r="AH253" s="625"/>
      <c r="AI253" s="625"/>
      <c r="AJ253" s="627" t="str">
        <f t="shared" si="37"/>
        <v/>
      </c>
      <c r="AK253" s="627"/>
      <c r="AL253" s="625"/>
      <c r="AM253" s="625"/>
      <c r="AN253" s="628" t="e">
        <f ca="1">T(INDIRECT(CONCATENATE("SIF_Site", $F$3, "!J120"))&amp;SIF_Site1Users!AL253)</f>
        <v>#NAME?</v>
      </c>
      <c r="AO253" s="628"/>
      <c r="AP253" s="628"/>
      <c r="AQ253" s="625"/>
      <c r="AR253" s="625"/>
      <c r="AS253" s="625"/>
      <c r="AT253" s="625" t="s">
        <v>462</v>
      </c>
      <c r="AU253" s="625"/>
      <c r="AV253" s="625"/>
      <c r="AW253" s="625"/>
      <c r="AX253" s="625" t="s">
        <v>431</v>
      </c>
      <c r="AY253" s="625"/>
      <c r="AZ253" s="625"/>
      <c r="BA253" s="625" t="str">
        <f t="shared" si="38"/>
        <v/>
      </c>
      <c r="BB253" s="625"/>
      <c r="BC253" s="625"/>
      <c r="BD253" s="625" t="str">
        <f t="shared" si="32"/>
        <v>Yes/No</v>
      </c>
      <c r="BE253" s="625"/>
      <c r="BF253" s="625"/>
      <c r="BG253" s="625" t="str">
        <f t="shared" si="33"/>
        <v>Yes/No</v>
      </c>
      <c r="BH253" s="625"/>
      <c r="BI253" s="625"/>
      <c r="BJ253" s="625" t="str">
        <f t="shared" si="39"/>
        <v/>
      </c>
      <c r="BK253" s="625"/>
      <c r="BL253" s="626"/>
      <c r="BM253" s="626" t="s">
        <v>566</v>
      </c>
      <c r="BN253" s="635"/>
      <c r="BO253" s="635"/>
      <c r="BP253"/>
      <c r="BQ253"/>
      <c r="BR253"/>
      <c r="BS253"/>
    </row>
    <row r="254" spans="2:71" s="33" customFormat="1" ht="15" customHeight="1" thickTop="1" thickBot="1">
      <c r="B254" s="182">
        <f t="shared" ca="1" si="34"/>
        <v>245</v>
      </c>
      <c r="C254" s="634"/>
      <c r="D254" s="625"/>
      <c r="E254" s="625"/>
      <c r="F254" s="625"/>
      <c r="G254" s="625"/>
      <c r="H254" s="625"/>
      <c r="I254" s="625"/>
      <c r="J254" s="625"/>
      <c r="K254" s="625" t="str">
        <f t="shared" si="35"/>
        <v/>
      </c>
      <c r="L254" s="625"/>
      <c r="M254" s="625"/>
      <c r="N254" s="625"/>
      <c r="O254" s="625"/>
      <c r="P254" s="625"/>
      <c r="Q254" s="633" t="str">
        <f t="shared" si="36"/>
        <v/>
      </c>
      <c r="R254" s="633"/>
      <c r="S254" s="625"/>
      <c r="T254" s="625"/>
      <c r="U254" s="625"/>
      <c r="V254" s="625"/>
      <c r="W254" s="625"/>
      <c r="X254" s="625"/>
      <c r="Y254" s="625"/>
      <c r="Z254" s="629"/>
      <c r="AA254" s="629"/>
      <c r="AB254" s="629"/>
      <c r="AC254" s="630" t="e">
        <f t="shared" ca="1" si="25"/>
        <v>#NAME?</v>
      </c>
      <c r="AD254" s="631"/>
      <c r="AE254" s="632" t="s">
        <v>657</v>
      </c>
      <c r="AF254" s="632"/>
      <c r="AG254" s="632"/>
      <c r="AH254" s="625"/>
      <c r="AI254" s="625"/>
      <c r="AJ254" s="627" t="str">
        <f t="shared" si="37"/>
        <v/>
      </c>
      <c r="AK254" s="627"/>
      <c r="AL254" s="625"/>
      <c r="AM254" s="625"/>
      <c r="AN254" s="628" t="e">
        <f ca="1">T(INDIRECT(CONCATENATE("SIF_Site", $F$3, "!J120"))&amp;SIF_Site1Users!AL254)</f>
        <v>#NAME?</v>
      </c>
      <c r="AO254" s="628"/>
      <c r="AP254" s="628"/>
      <c r="AQ254" s="625"/>
      <c r="AR254" s="625"/>
      <c r="AS254" s="625"/>
      <c r="AT254" s="625" t="s">
        <v>462</v>
      </c>
      <c r="AU254" s="625"/>
      <c r="AV254" s="625"/>
      <c r="AW254" s="625"/>
      <c r="AX254" s="625" t="s">
        <v>431</v>
      </c>
      <c r="AY254" s="625"/>
      <c r="AZ254" s="625"/>
      <c r="BA254" s="625" t="str">
        <f t="shared" si="38"/>
        <v/>
      </c>
      <c r="BB254" s="625"/>
      <c r="BC254" s="625"/>
      <c r="BD254" s="625" t="str">
        <f t="shared" si="32"/>
        <v>Yes/No</v>
      </c>
      <c r="BE254" s="625"/>
      <c r="BF254" s="625"/>
      <c r="BG254" s="625" t="str">
        <f t="shared" si="33"/>
        <v>Yes/No</v>
      </c>
      <c r="BH254" s="625"/>
      <c r="BI254" s="625"/>
      <c r="BJ254" s="625" t="str">
        <f t="shared" si="39"/>
        <v/>
      </c>
      <c r="BK254" s="625"/>
      <c r="BL254" s="626"/>
      <c r="BM254" s="626" t="s">
        <v>566</v>
      </c>
      <c r="BN254" s="635"/>
      <c r="BO254" s="635"/>
      <c r="BP254"/>
      <c r="BQ254"/>
      <c r="BR254"/>
      <c r="BS254"/>
    </row>
    <row r="255" spans="2:71" s="33" customFormat="1" ht="15" customHeight="1" thickTop="1" thickBot="1">
      <c r="B255" s="182">
        <f t="shared" ca="1" si="34"/>
        <v>246</v>
      </c>
      <c r="C255" s="634"/>
      <c r="D255" s="625"/>
      <c r="E255" s="625"/>
      <c r="F255" s="625"/>
      <c r="G255" s="625"/>
      <c r="H255" s="625"/>
      <c r="I255" s="625"/>
      <c r="J255" s="625"/>
      <c r="K255" s="625" t="str">
        <f t="shared" si="35"/>
        <v/>
      </c>
      <c r="L255" s="625"/>
      <c r="M255" s="625"/>
      <c r="N255" s="625"/>
      <c r="O255" s="625"/>
      <c r="P255" s="625"/>
      <c r="Q255" s="633" t="str">
        <f t="shared" si="36"/>
        <v/>
      </c>
      <c r="R255" s="633"/>
      <c r="S255" s="625"/>
      <c r="T255" s="625"/>
      <c r="U255" s="625"/>
      <c r="V255" s="625"/>
      <c r="W255" s="625"/>
      <c r="X255" s="625"/>
      <c r="Y255" s="625"/>
      <c r="Z255" s="629"/>
      <c r="AA255" s="629"/>
      <c r="AB255" s="629"/>
      <c r="AC255" s="630" t="e">
        <f t="shared" ca="1" si="25"/>
        <v>#NAME?</v>
      </c>
      <c r="AD255" s="631"/>
      <c r="AE255" s="632" t="s">
        <v>657</v>
      </c>
      <c r="AF255" s="632"/>
      <c r="AG255" s="632"/>
      <c r="AH255" s="625"/>
      <c r="AI255" s="625"/>
      <c r="AJ255" s="627" t="str">
        <f t="shared" si="37"/>
        <v/>
      </c>
      <c r="AK255" s="627"/>
      <c r="AL255" s="625"/>
      <c r="AM255" s="625"/>
      <c r="AN255" s="628" t="e">
        <f ca="1">T(INDIRECT(CONCATENATE("SIF_Site", $F$3, "!J120"))&amp;SIF_Site1Users!AL255)</f>
        <v>#NAME?</v>
      </c>
      <c r="AO255" s="628"/>
      <c r="AP255" s="628"/>
      <c r="AQ255" s="625"/>
      <c r="AR255" s="625"/>
      <c r="AS255" s="625"/>
      <c r="AT255" s="625" t="s">
        <v>462</v>
      </c>
      <c r="AU255" s="625"/>
      <c r="AV255" s="625"/>
      <c r="AW255" s="625"/>
      <c r="AX255" s="625" t="s">
        <v>431</v>
      </c>
      <c r="AY255" s="625"/>
      <c r="AZ255" s="625"/>
      <c r="BA255" s="625" t="str">
        <f t="shared" si="38"/>
        <v/>
      </c>
      <c r="BB255" s="625"/>
      <c r="BC255" s="625"/>
      <c r="BD255" s="625" t="str">
        <f t="shared" si="32"/>
        <v>Yes/No</v>
      </c>
      <c r="BE255" s="625"/>
      <c r="BF255" s="625"/>
      <c r="BG255" s="625" t="str">
        <f t="shared" si="33"/>
        <v>Yes/No</v>
      </c>
      <c r="BH255" s="625"/>
      <c r="BI255" s="625"/>
      <c r="BJ255" s="625" t="str">
        <f t="shared" si="39"/>
        <v/>
      </c>
      <c r="BK255" s="625"/>
      <c r="BL255" s="626"/>
      <c r="BM255" s="626" t="s">
        <v>566</v>
      </c>
      <c r="BN255" s="635"/>
      <c r="BO255" s="635"/>
      <c r="BP255"/>
      <c r="BQ255"/>
      <c r="BR255"/>
      <c r="BS255"/>
    </row>
    <row r="256" spans="2:71" s="33" customFormat="1" ht="15" customHeight="1" thickTop="1" thickBot="1">
      <c r="B256" s="182">
        <f t="shared" ca="1" si="34"/>
        <v>247</v>
      </c>
      <c r="C256" s="634"/>
      <c r="D256" s="625"/>
      <c r="E256" s="625"/>
      <c r="F256" s="625"/>
      <c r="G256" s="625"/>
      <c r="H256" s="625"/>
      <c r="I256" s="625"/>
      <c r="J256" s="625"/>
      <c r="K256" s="625" t="str">
        <f t="shared" si="35"/>
        <v/>
      </c>
      <c r="L256" s="625"/>
      <c r="M256" s="625"/>
      <c r="N256" s="625"/>
      <c r="O256" s="625"/>
      <c r="P256" s="625"/>
      <c r="Q256" s="633" t="str">
        <f t="shared" si="36"/>
        <v/>
      </c>
      <c r="R256" s="633"/>
      <c r="S256" s="625"/>
      <c r="T256" s="625"/>
      <c r="U256" s="625"/>
      <c r="V256" s="625"/>
      <c r="W256" s="625"/>
      <c r="X256" s="625"/>
      <c r="Y256" s="625"/>
      <c r="Z256" s="629"/>
      <c r="AA256" s="629"/>
      <c r="AB256" s="629"/>
      <c r="AC256" s="630" t="e">
        <f t="shared" ca="1" si="25"/>
        <v>#NAME?</v>
      </c>
      <c r="AD256" s="631"/>
      <c r="AE256" s="632" t="s">
        <v>657</v>
      </c>
      <c r="AF256" s="632"/>
      <c r="AG256" s="632"/>
      <c r="AH256" s="625"/>
      <c r="AI256" s="625"/>
      <c r="AJ256" s="627" t="str">
        <f t="shared" si="37"/>
        <v/>
      </c>
      <c r="AK256" s="627"/>
      <c r="AL256" s="625"/>
      <c r="AM256" s="625"/>
      <c r="AN256" s="628" t="e">
        <f ca="1">T(INDIRECT(CONCATENATE("SIF_Site", $F$3, "!J120"))&amp;SIF_Site1Users!AL256)</f>
        <v>#NAME?</v>
      </c>
      <c r="AO256" s="628"/>
      <c r="AP256" s="628"/>
      <c r="AQ256" s="625"/>
      <c r="AR256" s="625"/>
      <c r="AS256" s="625"/>
      <c r="AT256" s="625" t="s">
        <v>462</v>
      </c>
      <c r="AU256" s="625"/>
      <c r="AV256" s="625"/>
      <c r="AW256" s="625"/>
      <c r="AX256" s="625" t="s">
        <v>431</v>
      </c>
      <c r="AY256" s="625"/>
      <c r="AZ256" s="625"/>
      <c r="BA256" s="625" t="str">
        <f t="shared" si="38"/>
        <v/>
      </c>
      <c r="BB256" s="625"/>
      <c r="BC256" s="625"/>
      <c r="BD256" s="625" t="str">
        <f t="shared" si="32"/>
        <v>Yes/No</v>
      </c>
      <c r="BE256" s="625"/>
      <c r="BF256" s="625"/>
      <c r="BG256" s="625" t="str">
        <f t="shared" si="33"/>
        <v>Yes/No</v>
      </c>
      <c r="BH256" s="625"/>
      <c r="BI256" s="625"/>
      <c r="BJ256" s="625" t="str">
        <f t="shared" si="39"/>
        <v/>
      </c>
      <c r="BK256" s="625"/>
      <c r="BL256" s="626"/>
      <c r="BM256" s="626" t="s">
        <v>566</v>
      </c>
      <c r="BN256" s="635"/>
      <c r="BO256" s="635"/>
      <c r="BP256"/>
      <c r="BQ256"/>
      <c r="BR256"/>
      <c r="BS256"/>
    </row>
    <row r="257" spans="2:71" s="33" customFormat="1" ht="15" customHeight="1" thickTop="1" thickBot="1">
      <c r="B257" s="182">
        <f t="shared" ca="1" si="34"/>
        <v>248</v>
      </c>
      <c r="C257" s="634"/>
      <c r="D257" s="625"/>
      <c r="E257" s="625"/>
      <c r="F257" s="625"/>
      <c r="G257" s="625"/>
      <c r="H257" s="625"/>
      <c r="I257" s="625"/>
      <c r="J257" s="625"/>
      <c r="K257" s="625" t="str">
        <f t="shared" si="35"/>
        <v/>
      </c>
      <c r="L257" s="625"/>
      <c r="M257" s="625"/>
      <c r="N257" s="625"/>
      <c r="O257" s="625"/>
      <c r="P257" s="625"/>
      <c r="Q257" s="633" t="str">
        <f t="shared" si="36"/>
        <v/>
      </c>
      <c r="R257" s="633"/>
      <c r="S257" s="625"/>
      <c r="T257" s="625"/>
      <c r="U257" s="625"/>
      <c r="V257" s="625"/>
      <c r="W257" s="625"/>
      <c r="X257" s="625"/>
      <c r="Y257" s="625"/>
      <c r="Z257" s="629"/>
      <c r="AA257" s="629"/>
      <c r="AB257" s="629"/>
      <c r="AC257" s="630" t="e">
        <f t="shared" ca="1" si="25"/>
        <v>#NAME?</v>
      </c>
      <c r="AD257" s="631"/>
      <c r="AE257" s="632" t="s">
        <v>657</v>
      </c>
      <c r="AF257" s="632"/>
      <c r="AG257" s="632"/>
      <c r="AH257" s="625"/>
      <c r="AI257" s="625"/>
      <c r="AJ257" s="627" t="str">
        <f t="shared" si="37"/>
        <v/>
      </c>
      <c r="AK257" s="627"/>
      <c r="AL257" s="625"/>
      <c r="AM257" s="625"/>
      <c r="AN257" s="628" t="e">
        <f ca="1">T(INDIRECT(CONCATENATE("SIF_Site", $F$3, "!J120"))&amp;SIF_Site1Users!AL257)</f>
        <v>#NAME?</v>
      </c>
      <c r="AO257" s="628"/>
      <c r="AP257" s="628"/>
      <c r="AQ257" s="625"/>
      <c r="AR257" s="625"/>
      <c r="AS257" s="625"/>
      <c r="AT257" s="625" t="s">
        <v>462</v>
      </c>
      <c r="AU257" s="625"/>
      <c r="AV257" s="625"/>
      <c r="AW257" s="625"/>
      <c r="AX257" s="625" t="s">
        <v>431</v>
      </c>
      <c r="AY257" s="625"/>
      <c r="AZ257" s="625"/>
      <c r="BA257" s="625" t="str">
        <f t="shared" si="38"/>
        <v/>
      </c>
      <c r="BB257" s="625"/>
      <c r="BC257" s="625"/>
      <c r="BD257" s="625" t="str">
        <f t="shared" si="32"/>
        <v>Yes/No</v>
      </c>
      <c r="BE257" s="625"/>
      <c r="BF257" s="625"/>
      <c r="BG257" s="625" t="str">
        <f t="shared" si="33"/>
        <v>Yes/No</v>
      </c>
      <c r="BH257" s="625"/>
      <c r="BI257" s="625"/>
      <c r="BJ257" s="625" t="str">
        <f t="shared" si="39"/>
        <v/>
      </c>
      <c r="BK257" s="625"/>
      <c r="BL257" s="626"/>
      <c r="BM257" s="626" t="s">
        <v>566</v>
      </c>
      <c r="BN257" s="635"/>
      <c r="BO257" s="635"/>
      <c r="BP257"/>
      <c r="BQ257"/>
      <c r="BR257"/>
      <c r="BS257"/>
    </row>
    <row r="258" spans="2:71" s="33" customFormat="1" ht="15" customHeight="1" thickTop="1" thickBot="1">
      <c r="B258" s="182">
        <f t="shared" ca="1" si="34"/>
        <v>249</v>
      </c>
      <c r="C258" s="634"/>
      <c r="D258" s="625"/>
      <c r="E258" s="625"/>
      <c r="F258" s="625"/>
      <c r="G258" s="625"/>
      <c r="H258" s="625"/>
      <c r="I258" s="625"/>
      <c r="J258" s="625"/>
      <c r="K258" s="625" t="str">
        <f t="shared" si="35"/>
        <v/>
      </c>
      <c r="L258" s="625"/>
      <c r="M258" s="625"/>
      <c r="N258" s="625"/>
      <c r="O258" s="625"/>
      <c r="P258" s="625"/>
      <c r="Q258" s="633" t="str">
        <f t="shared" si="36"/>
        <v/>
      </c>
      <c r="R258" s="633"/>
      <c r="S258" s="625"/>
      <c r="T258" s="625"/>
      <c r="U258" s="625"/>
      <c r="V258" s="625"/>
      <c r="W258" s="625"/>
      <c r="X258" s="625"/>
      <c r="Y258" s="625"/>
      <c r="Z258" s="629"/>
      <c r="AA258" s="629"/>
      <c r="AB258" s="629"/>
      <c r="AC258" s="630" t="e">
        <f t="shared" ca="1" si="25"/>
        <v>#NAME?</v>
      </c>
      <c r="AD258" s="631"/>
      <c r="AE258" s="632" t="s">
        <v>657</v>
      </c>
      <c r="AF258" s="632"/>
      <c r="AG258" s="632"/>
      <c r="AH258" s="625"/>
      <c r="AI258" s="625"/>
      <c r="AJ258" s="627" t="str">
        <f t="shared" si="37"/>
        <v/>
      </c>
      <c r="AK258" s="627"/>
      <c r="AL258" s="625"/>
      <c r="AM258" s="625"/>
      <c r="AN258" s="628" t="e">
        <f ca="1">T(INDIRECT(CONCATENATE("SIF_Site", $F$3, "!J120"))&amp;SIF_Site1Users!AL258)</f>
        <v>#NAME?</v>
      </c>
      <c r="AO258" s="628"/>
      <c r="AP258" s="628"/>
      <c r="AQ258" s="625"/>
      <c r="AR258" s="625"/>
      <c r="AS258" s="625"/>
      <c r="AT258" s="625" t="s">
        <v>462</v>
      </c>
      <c r="AU258" s="625"/>
      <c r="AV258" s="625"/>
      <c r="AW258" s="625"/>
      <c r="AX258" s="625" t="s">
        <v>431</v>
      </c>
      <c r="AY258" s="625"/>
      <c r="AZ258" s="625"/>
      <c r="BA258" s="625" t="str">
        <f t="shared" si="38"/>
        <v/>
      </c>
      <c r="BB258" s="625"/>
      <c r="BC258" s="625"/>
      <c r="BD258" s="625" t="str">
        <f t="shared" si="32"/>
        <v>Yes/No</v>
      </c>
      <c r="BE258" s="625"/>
      <c r="BF258" s="625"/>
      <c r="BG258" s="625" t="str">
        <f t="shared" si="33"/>
        <v>Yes/No</v>
      </c>
      <c r="BH258" s="625"/>
      <c r="BI258" s="625"/>
      <c r="BJ258" s="625" t="str">
        <f t="shared" si="39"/>
        <v/>
      </c>
      <c r="BK258" s="625"/>
      <c r="BL258" s="626"/>
      <c r="BM258" s="626" t="s">
        <v>566</v>
      </c>
      <c r="BN258" s="635"/>
      <c r="BO258" s="635"/>
      <c r="BP258"/>
      <c r="BQ258"/>
      <c r="BR258"/>
      <c r="BS258"/>
    </row>
    <row r="259" spans="2:71" s="33" customFormat="1" ht="15" customHeight="1" thickTop="1" thickBot="1">
      <c r="B259" s="182">
        <f t="shared" ca="1" si="34"/>
        <v>250</v>
      </c>
      <c r="C259" s="634"/>
      <c r="D259" s="625"/>
      <c r="E259" s="625"/>
      <c r="F259" s="625"/>
      <c r="G259" s="625"/>
      <c r="H259" s="625"/>
      <c r="I259" s="625"/>
      <c r="J259" s="625"/>
      <c r="K259" s="625" t="str">
        <f t="shared" si="35"/>
        <v/>
      </c>
      <c r="L259" s="625"/>
      <c r="M259" s="625"/>
      <c r="N259" s="625"/>
      <c r="O259" s="625"/>
      <c r="P259" s="625"/>
      <c r="Q259" s="633" t="str">
        <f t="shared" si="36"/>
        <v/>
      </c>
      <c r="R259" s="633"/>
      <c r="S259" s="625"/>
      <c r="T259" s="625"/>
      <c r="U259" s="625"/>
      <c r="V259" s="625"/>
      <c r="W259" s="625"/>
      <c r="X259" s="625"/>
      <c r="Y259" s="625"/>
      <c r="Z259" s="629"/>
      <c r="AA259" s="629"/>
      <c r="AB259" s="629"/>
      <c r="AC259" s="630" t="e">
        <f t="shared" ca="1" si="25"/>
        <v>#NAME?</v>
      </c>
      <c r="AD259" s="631"/>
      <c r="AE259" s="632" t="s">
        <v>657</v>
      </c>
      <c r="AF259" s="632"/>
      <c r="AG259" s="632"/>
      <c r="AH259" s="625"/>
      <c r="AI259" s="625"/>
      <c r="AJ259" s="627" t="str">
        <f t="shared" si="37"/>
        <v/>
      </c>
      <c r="AK259" s="627"/>
      <c r="AL259" s="625"/>
      <c r="AM259" s="625"/>
      <c r="AN259" s="628" t="e">
        <f ca="1">T(INDIRECT(CONCATENATE("SIF_Site", $F$3, "!J120"))&amp;SIF_Site1Users!AL259)</f>
        <v>#NAME?</v>
      </c>
      <c r="AO259" s="628"/>
      <c r="AP259" s="628"/>
      <c r="AQ259" s="625"/>
      <c r="AR259" s="625"/>
      <c r="AS259" s="625"/>
      <c r="AT259" s="625" t="s">
        <v>462</v>
      </c>
      <c r="AU259" s="625"/>
      <c r="AV259" s="625"/>
      <c r="AW259" s="625"/>
      <c r="AX259" s="625" t="s">
        <v>431</v>
      </c>
      <c r="AY259" s="625"/>
      <c r="AZ259" s="625"/>
      <c r="BA259" s="625" t="str">
        <f t="shared" si="38"/>
        <v/>
      </c>
      <c r="BB259" s="625"/>
      <c r="BC259" s="625"/>
      <c r="BD259" s="625" t="str">
        <f t="shared" si="32"/>
        <v>Yes/No</v>
      </c>
      <c r="BE259" s="625"/>
      <c r="BF259" s="625"/>
      <c r="BG259" s="625" t="str">
        <f t="shared" si="33"/>
        <v>Yes/No</v>
      </c>
      <c r="BH259" s="625"/>
      <c r="BI259" s="625"/>
      <c r="BJ259" s="625" t="str">
        <f t="shared" si="39"/>
        <v/>
      </c>
      <c r="BK259" s="625"/>
      <c r="BL259" s="626"/>
      <c r="BM259" s="626" t="s">
        <v>566</v>
      </c>
      <c r="BN259" s="635"/>
      <c r="BO259" s="635"/>
      <c r="BP259"/>
      <c r="BQ259"/>
      <c r="BR259"/>
      <c r="BS259"/>
    </row>
    <row r="260" spans="2:71" s="33" customFormat="1" ht="15" customHeight="1" thickTop="1" thickBot="1">
      <c r="B260" s="182">
        <f t="shared" ca="1" si="34"/>
        <v>251</v>
      </c>
      <c r="C260" s="634"/>
      <c r="D260" s="625"/>
      <c r="E260" s="625"/>
      <c r="F260" s="625"/>
      <c r="G260" s="625"/>
      <c r="H260" s="625"/>
      <c r="I260" s="625"/>
      <c r="J260" s="625"/>
      <c r="K260" s="625" t="str">
        <f t="shared" si="35"/>
        <v/>
      </c>
      <c r="L260" s="625"/>
      <c r="M260" s="625"/>
      <c r="N260" s="625"/>
      <c r="O260" s="625"/>
      <c r="P260" s="625"/>
      <c r="Q260" s="633" t="str">
        <f t="shared" si="36"/>
        <v/>
      </c>
      <c r="R260" s="633"/>
      <c r="S260" s="625"/>
      <c r="T260" s="625"/>
      <c r="U260" s="625"/>
      <c r="V260" s="625"/>
      <c r="W260" s="625"/>
      <c r="X260" s="625"/>
      <c r="Y260" s="625"/>
      <c r="Z260" s="629"/>
      <c r="AA260" s="629"/>
      <c r="AB260" s="629"/>
      <c r="AC260" s="630" t="e">
        <f t="shared" ca="1" si="25"/>
        <v>#NAME?</v>
      </c>
      <c r="AD260" s="631"/>
      <c r="AE260" s="632" t="s">
        <v>657</v>
      </c>
      <c r="AF260" s="632"/>
      <c r="AG260" s="632"/>
      <c r="AH260" s="625"/>
      <c r="AI260" s="625"/>
      <c r="AJ260" s="627" t="str">
        <f t="shared" si="37"/>
        <v/>
      </c>
      <c r="AK260" s="627"/>
      <c r="AL260" s="625"/>
      <c r="AM260" s="625"/>
      <c r="AN260" s="628" t="e">
        <f ca="1">T(INDIRECT(CONCATENATE("SIF_Site", $F$3, "!J120"))&amp;SIF_Site1Users!AL260)</f>
        <v>#NAME?</v>
      </c>
      <c r="AO260" s="628"/>
      <c r="AP260" s="628"/>
      <c r="AQ260" s="625"/>
      <c r="AR260" s="625"/>
      <c r="AS260" s="625"/>
      <c r="AT260" s="625" t="s">
        <v>462</v>
      </c>
      <c r="AU260" s="625"/>
      <c r="AV260" s="625"/>
      <c r="AW260" s="625"/>
      <c r="AX260" s="625" t="s">
        <v>431</v>
      </c>
      <c r="AY260" s="625"/>
      <c r="AZ260" s="625"/>
      <c r="BA260" s="625" t="str">
        <f t="shared" si="38"/>
        <v/>
      </c>
      <c r="BB260" s="625"/>
      <c r="BC260" s="625"/>
      <c r="BD260" s="625" t="str">
        <f t="shared" si="32"/>
        <v>Yes/No</v>
      </c>
      <c r="BE260" s="625"/>
      <c r="BF260" s="625"/>
      <c r="BG260" s="625" t="str">
        <f t="shared" si="33"/>
        <v>Yes/No</v>
      </c>
      <c r="BH260" s="625"/>
      <c r="BI260" s="625"/>
      <c r="BJ260" s="625" t="str">
        <f t="shared" si="39"/>
        <v/>
      </c>
      <c r="BK260" s="625"/>
      <c r="BL260" s="626"/>
      <c r="BM260" s="626" t="s">
        <v>566</v>
      </c>
      <c r="BN260" s="635"/>
      <c r="BO260" s="635"/>
      <c r="BP260"/>
      <c r="BQ260"/>
      <c r="BR260"/>
      <c r="BS260"/>
    </row>
    <row r="261" spans="2:71" s="33" customFormat="1" ht="15" customHeight="1" thickTop="1" thickBot="1">
      <c r="B261" s="182">
        <f t="shared" ca="1" si="34"/>
        <v>252</v>
      </c>
      <c r="C261" s="634"/>
      <c r="D261" s="625"/>
      <c r="E261" s="625"/>
      <c r="F261" s="625"/>
      <c r="G261" s="625"/>
      <c r="H261" s="625"/>
      <c r="I261" s="625"/>
      <c r="J261" s="625"/>
      <c r="K261" s="625" t="str">
        <f t="shared" si="35"/>
        <v/>
      </c>
      <c r="L261" s="625"/>
      <c r="M261" s="625"/>
      <c r="N261" s="625"/>
      <c r="O261" s="625"/>
      <c r="P261" s="625"/>
      <c r="Q261" s="633" t="str">
        <f t="shared" si="36"/>
        <v/>
      </c>
      <c r="R261" s="633"/>
      <c r="S261" s="625"/>
      <c r="T261" s="625"/>
      <c r="U261" s="625"/>
      <c r="V261" s="625"/>
      <c r="W261" s="625"/>
      <c r="X261" s="625"/>
      <c r="Y261" s="625"/>
      <c r="Z261" s="629"/>
      <c r="AA261" s="629"/>
      <c r="AB261" s="629"/>
      <c r="AC261" s="630" t="e">
        <f t="shared" ca="1" si="25"/>
        <v>#NAME?</v>
      </c>
      <c r="AD261" s="631"/>
      <c r="AE261" s="632" t="s">
        <v>657</v>
      </c>
      <c r="AF261" s="632"/>
      <c r="AG261" s="632"/>
      <c r="AH261" s="625"/>
      <c r="AI261" s="625"/>
      <c r="AJ261" s="627" t="str">
        <f t="shared" si="37"/>
        <v/>
      </c>
      <c r="AK261" s="627"/>
      <c r="AL261" s="625"/>
      <c r="AM261" s="625"/>
      <c r="AN261" s="628" t="e">
        <f ca="1">T(INDIRECT(CONCATENATE("SIF_Site", $F$3, "!J120"))&amp;SIF_Site1Users!AL261)</f>
        <v>#NAME?</v>
      </c>
      <c r="AO261" s="628"/>
      <c r="AP261" s="628"/>
      <c r="AQ261" s="625"/>
      <c r="AR261" s="625"/>
      <c r="AS261" s="625"/>
      <c r="AT261" s="625" t="s">
        <v>462</v>
      </c>
      <c r="AU261" s="625"/>
      <c r="AV261" s="625"/>
      <c r="AW261" s="625"/>
      <c r="AX261" s="625" t="s">
        <v>431</v>
      </c>
      <c r="AY261" s="625"/>
      <c r="AZ261" s="625"/>
      <c r="BA261" s="625" t="str">
        <f t="shared" si="38"/>
        <v/>
      </c>
      <c r="BB261" s="625"/>
      <c r="BC261" s="625"/>
      <c r="BD261" s="625" t="str">
        <f t="shared" si="32"/>
        <v>Yes/No</v>
      </c>
      <c r="BE261" s="625"/>
      <c r="BF261" s="625"/>
      <c r="BG261" s="625" t="str">
        <f t="shared" si="33"/>
        <v>Yes/No</v>
      </c>
      <c r="BH261" s="625"/>
      <c r="BI261" s="625"/>
      <c r="BJ261" s="625" t="str">
        <f t="shared" si="39"/>
        <v/>
      </c>
      <c r="BK261" s="625"/>
      <c r="BL261" s="626"/>
      <c r="BM261" s="626" t="s">
        <v>566</v>
      </c>
      <c r="BN261" s="635"/>
      <c r="BO261" s="635"/>
      <c r="BP261"/>
      <c r="BQ261"/>
      <c r="BR261"/>
      <c r="BS261"/>
    </row>
    <row r="262" spans="2:71" s="33" customFormat="1" ht="15" customHeight="1" thickTop="1" thickBot="1">
      <c r="B262" s="182">
        <f t="shared" ca="1" si="34"/>
        <v>253</v>
      </c>
      <c r="C262" s="634"/>
      <c r="D262" s="625"/>
      <c r="E262" s="625"/>
      <c r="F262" s="625"/>
      <c r="G262" s="625"/>
      <c r="H262" s="625"/>
      <c r="I262" s="625"/>
      <c r="J262" s="625"/>
      <c r="K262" s="625" t="str">
        <f t="shared" si="35"/>
        <v/>
      </c>
      <c r="L262" s="625"/>
      <c r="M262" s="625"/>
      <c r="N262" s="625"/>
      <c r="O262" s="625"/>
      <c r="P262" s="625"/>
      <c r="Q262" s="633" t="str">
        <f t="shared" si="36"/>
        <v/>
      </c>
      <c r="R262" s="633"/>
      <c r="S262" s="625"/>
      <c r="T262" s="625"/>
      <c r="U262" s="625"/>
      <c r="V262" s="625"/>
      <c r="W262" s="625"/>
      <c r="X262" s="625"/>
      <c r="Y262" s="625"/>
      <c r="Z262" s="629"/>
      <c r="AA262" s="629"/>
      <c r="AB262" s="629"/>
      <c r="AC262" s="630" t="e">
        <f t="shared" ca="1" si="25"/>
        <v>#NAME?</v>
      </c>
      <c r="AD262" s="631"/>
      <c r="AE262" s="632" t="s">
        <v>657</v>
      </c>
      <c r="AF262" s="632"/>
      <c r="AG262" s="632"/>
      <c r="AH262" s="625"/>
      <c r="AI262" s="625"/>
      <c r="AJ262" s="627" t="str">
        <f t="shared" si="37"/>
        <v/>
      </c>
      <c r="AK262" s="627"/>
      <c r="AL262" s="625"/>
      <c r="AM262" s="625"/>
      <c r="AN262" s="628" t="e">
        <f ca="1">T(INDIRECT(CONCATENATE("SIF_Site", $F$3, "!J120"))&amp;SIF_Site1Users!AL262)</f>
        <v>#NAME?</v>
      </c>
      <c r="AO262" s="628"/>
      <c r="AP262" s="628"/>
      <c r="AQ262" s="625"/>
      <c r="AR262" s="625"/>
      <c r="AS262" s="625"/>
      <c r="AT262" s="625" t="s">
        <v>462</v>
      </c>
      <c r="AU262" s="625"/>
      <c r="AV262" s="625"/>
      <c r="AW262" s="625"/>
      <c r="AX262" s="625" t="s">
        <v>431</v>
      </c>
      <c r="AY262" s="625"/>
      <c r="AZ262" s="625"/>
      <c r="BA262" s="625" t="str">
        <f t="shared" si="38"/>
        <v/>
      </c>
      <c r="BB262" s="625"/>
      <c r="BC262" s="625"/>
      <c r="BD262" s="625" t="str">
        <f t="shared" si="32"/>
        <v>Yes/No</v>
      </c>
      <c r="BE262" s="625"/>
      <c r="BF262" s="625"/>
      <c r="BG262" s="625" t="str">
        <f t="shared" si="33"/>
        <v>Yes/No</v>
      </c>
      <c r="BH262" s="625"/>
      <c r="BI262" s="625"/>
      <c r="BJ262" s="625" t="str">
        <f t="shared" si="39"/>
        <v/>
      </c>
      <c r="BK262" s="625"/>
      <c r="BL262" s="626"/>
      <c r="BM262" s="626" t="s">
        <v>566</v>
      </c>
      <c r="BN262" s="635"/>
      <c r="BO262" s="635"/>
      <c r="BP262"/>
      <c r="BQ262"/>
      <c r="BR262"/>
      <c r="BS262"/>
    </row>
    <row r="263" spans="2:71" s="33" customFormat="1" ht="15" customHeight="1" thickTop="1" thickBot="1">
      <c r="B263" s="182">
        <f t="shared" ca="1" si="34"/>
        <v>254</v>
      </c>
      <c r="C263" s="634"/>
      <c r="D263" s="625"/>
      <c r="E263" s="625"/>
      <c r="F263" s="625"/>
      <c r="G263" s="625"/>
      <c r="H263" s="625"/>
      <c r="I263" s="625"/>
      <c r="J263" s="625"/>
      <c r="K263" s="625" t="str">
        <f t="shared" si="35"/>
        <v/>
      </c>
      <c r="L263" s="625"/>
      <c r="M263" s="625"/>
      <c r="N263" s="625"/>
      <c r="O263" s="625"/>
      <c r="P263" s="625"/>
      <c r="Q263" s="633" t="str">
        <f t="shared" si="36"/>
        <v/>
      </c>
      <c r="R263" s="633"/>
      <c r="S263" s="625"/>
      <c r="T263" s="625"/>
      <c r="U263" s="625"/>
      <c r="V263" s="625"/>
      <c r="W263" s="625"/>
      <c r="X263" s="625"/>
      <c r="Y263" s="625"/>
      <c r="Z263" s="629"/>
      <c r="AA263" s="629"/>
      <c r="AB263" s="629"/>
      <c r="AC263" s="630" t="e">
        <f t="shared" ca="1" si="25"/>
        <v>#NAME?</v>
      </c>
      <c r="AD263" s="631"/>
      <c r="AE263" s="632" t="s">
        <v>657</v>
      </c>
      <c r="AF263" s="632"/>
      <c r="AG263" s="632"/>
      <c r="AH263" s="625"/>
      <c r="AI263" s="625"/>
      <c r="AJ263" s="627" t="str">
        <f t="shared" si="37"/>
        <v/>
      </c>
      <c r="AK263" s="627"/>
      <c r="AL263" s="625"/>
      <c r="AM263" s="625"/>
      <c r="AN263" s="628" t="e">
        <f ca="1">T(INDIRECT(CONCATENATE("SIF_Site", $F$3, "!J120"))&amp;SIF_Site1Users!AL263)</f>
        <v>#NAME?</v>
      </c>
      <c r="AO263" s="628"/>
      <c r="AP263" s="628"/>
      <c r="AQ263" s="625"/>
      <c r="AR263" s="625"/>
      <c r="AS263" s="625"/>
      <c r="AT263" s="625" t="s">
        <v>462</v>
      </c>
      <c r="AU263" s="625"/>
      <c r="AV263" s="625"/>
      <c r="AW263" s="625"/>
      <c r="AX263" s="625" t="s">
        <v>431</v>
      </c>
      <c r="AY263" s="625"/>
      <c r="AZ263" s="625"/>
      <c r="BA263" s="625" t="str">
        <f t="shared" si="38"/>
        <v/>
      </c>
      <c r="BB263" s="625"/>
      <c r="BC263" s="625"/>
      <c r="BD263" s="625" t="str">
        <f t="shared" si="32"/>
        <v>Yes/No</v>
      </c>
      <c r="BE263" s="625"/>
      <c r="BF263" s="625"/>
      <c r="BG263" s="625" t="str">
        <f t="shared" si="33"/>
        <v>Yes/No</v>
      </c>
      <c r="BH263" s="625"/>
      <c r="BI263" s="625"/>
      <c r="BJ263" s="625" t="str">
        <f t="shared" si="39"/>
        <v/>
      </c>
      <c r="BK263" s="625"/>
      <c r="BL263" s="626"/>
      <c r="BM263" s="626" t="s">
        <v>566</v>
      </c>
      <c r="BN263" s="635"/>
      <c r="BO263" s="635"/>
      <c r="BP263"/>
      <c r="BQ263"/>
      <c r="BR263"/>
      <c r="BS263"/>
    </row>
    <row r="264" spans="2:71" s="33" customFormat="1" ht="15" customHeight="1" thickTop="1" thickBot="1">
      <c r="B264" s="182">
        <f t="shared" ca="1" si="34"/>
        <v>255</v>
      </c>
      <c r="C264" s="634"/>
      <c r="D264" s="625"/>
      <c r="E264" s="625"/>
      <c r="F264" s="625"/>
      <c r="G264" s="625"/>
      <c r="H264" s="625"/>
      <c r="I264" s="625"/>
      <c r="J264" s="625"/>
      <c r="K264" s="625" t="str">
        <f t="shared" si="35"/>
        <v/>
      </c>
      <c r="L264" s="625"/>
      <c r="M264" s="625"/>
      <c r="N264" s="625"/>
      <c r="O264" s="625"/>
      <c r="P264" s="625"/>
      <c r="Q264" s="633" t="str">
        <f t="shared" si="36"/>
        <v/>
      </c>
      <c r="R264" s="633"/>
      <c r="S264" s="625"/>
      <c r="T264" s="625"/>
      <c r="U264" s="625"/>
      <c r="V264" s="625"/>
      <c r="W264" s="625"/>
      <c r="X264" s="625"/>
      <c r="Y264" s="625"/>
      <c r="Z264" s="629"/>
      <c r="AA264" s="629"/>
      <c r="AB264" s="629"/>
      <c r="AC264" s="630" t="e">
        <f t="shared" ca="1" si="25"/>
        <v>#NAME?</v>
      </c>
      <c r="AD264" s="631"/>
      <c r="AE264" s="632" t="s">
        <v>657</v>
      </c>
      <c r="AF264" s="632"/>
      <c r="AG264" s="632"/>
      <c r="AH264" s="625"/>
      <c r="AI264" s="625"/>
      <c r="AJ264" s="627" t="str">
        <f t="shared" si="37"/>
        <v/>
      </c>
      <c r="AK264" s="627"/>
      <c r="AL264" s="625"/>
      <c r="AM264" s="625"/>
      <c r="AN264" s="628" t="e">
        <f ca="1">T(INDIRECT(CONCATENATE("SIF_Site", $F$3, "!J120"))&amp;SIF_Site1Users!AL264)</f>
        <v>#NAME?</v>
      </c>
      <c r="AO264" s="628"/>
      <c r="AP264" s="628"/>
      <c r="AQ264" s="625"/>
      <c r="AR264" s="625"/>
      <c r="AS264" s="625"/>
      <c r="AT264" s="625" t="s">
        <v>462</v>
      </c>
      <c r="AU264" s="625"/>
      <c r="AV264" s="625"/>
      <c r="AW264" s="625"/>
      <c r="AX264" s="625" t="s">
        <v>431</v>
      </c>
      <c r="AY264" s="625"/>
      <c r="AZ264" s="625"/>
      <c r="BA264" s="625" t="str">
        <f t="shared" si="38"/>
        <v/>
      </c>
      <c r="BB264" s="625"/>
      <c r="BC264" s="625"/>
      <c r="BD264" s="625" t="str">
        <f t="shared" si="32"/>
        <v>Yes/No</v>
      </c>
      <c r="BE264" s="625"/>
      <c r="BF264" s="625"/>
      <c r="BG264" s="625" t="str">
        <f t="shared" si="33"/>
        <v>Yes/No</v>
      </c>
      <c r="BH264" s="625"/>
      <c r="BI264" s="625"/>
      <c r="BJ264" s="625" t="str">
        <f t="shared" si="39"/>
        <v/>
      </c>
      <c r="BK264" s="625"/>
      <c r="BL264" s="626"/>
      <c r="BM264" s="626" t="s">
        <v>566</v>
      </c>
      <c r="BN264" s="635"/>
      <c r="BO264" s="635"/>
      <c r="BP264"/>
      <c r="BQ264"/>
      <c r="BR264"/>
      <c r="BS264"/>
    </row>
    <row r="265" spans="2:71" s="33" customFormat="1" ht="15" customHeight="1" thickTop="1" thickBot="1">
      <c r="B265" s="182">
        <f t="shared" ca="1" si="34"/>
        <v>256</v>
      </c>
      <c r="C265" s="634"/>
      <c r="D265" s="625"/>
      <c r="E265" s="625"/>
      <c r="F265" s="625"/>
      <c r="G265" s="625"/>
      <c r="H265" s="625"/>
      <c r="I265" s="625"/>
      <c r="J265" s="625"/>
      <c r="K265" s="625" t="str">
        <f t="shared" si="35"/>
        <v/>
      </c>
      <c r="L265" s="625"/>
      <c r="M265" s="625"/>
      <c r="N265" s="625"/>
      <c r="O265" s="625"/>
      <c r="P265" s="625"/>
      <c r="Q265" s="633" t="str">
        <f t="shared" si="36"/>
        <v/>
      </c>
      <c r="R265" s="633"/>
      <c r="S265" s="625"/>
      <c r="T265" s="625"/>
      <c r="U265" s="625"/>
      <c r="V265" s="625"/>
      <c r="W265" s="625"/>
      <c r="X265" s="625"/>
      <c r="Y265" s="625"/>
      <c r="Z265" s="629"/>
      <c r="AA265" s="629"/>
      <c r="AB265" s="629"/>
      <c r="AC265" s="630" t="e">
        <f t="shared" ca="1" si="25"/>
        <v>#NAME?</v>
      </c>
      <c r="AD265" s="631"/>
      <c r="AE265" s="632" t="s">
        <v>657</v>
      </c>
      <c r="AF265" s="632"/>
      <c r="AG265" s="632"/>
      <c r="AH265" s="625"/>
      <c r="AI265" s="625"/>
      <c r="AJ265" s="627" t="str">
        <f t="shared" si="37"/>
        <v/>
      </c>
      <c r="AK265" s="627"/>
      <c r="AL265" s="625"/>
      <c r="AM265" s="625"/>
      <c r="AN265" s="628" t="e">
        <f ca="1">T(INDIRECT(CONCATENATE("SIF_Site", $F$3, "!J120"))&amp;SIF_Site1Users!AL265)</f>
        <v>#NAME?</v>
      </c>
      <c r="AO265" s="628"/>
      <c r="AP265" s="628"/>
      <c r="AQ265" s="625"/>
      <c r="AR265" s="625"/>
      <c r="AS265" s="625"/>
      <c r="AT265" s="625" t="s">
        <v>462</v>
      </c>
      <c r="AU265" s="625"/>
      <c r="AV265" s="625"/>
      <c r="AW265" s="625"/>
      <c r="AX265" s="625" t="s">
        <v>431</v>
      </c>
      <c r="AY265" s="625"/>
      <c r="AZ265" s="625"/>
      <c r="BA265" s="625" t="str">
        <f t="shared" si="38"/>
        <v/>
      </c>
      <c r="BB265" s="625"/>
      <c r="BC265" s="625"/>
      <c r="BD265" s="625" t="str">
        <f t="shared" si="32"/>
        <v>Yes/No</v>
      </c>
      <c r="BE265" s="625"/>
      <c r="BF265" s="625"/>
      <c r="BG265" s="625" t="str">
        <f t="shared" si="33"/>
        <v>Yes/No</v>
      </c>
      <c r="BH265" s="625"/>
      <c r="BI265" s="625"/>
      <c r="BJ265" s="625" t="str">
        <f t="shared" si="39"/>
        <v/>
      </c>
      <c r="BK265" s="625"/>
      <c r="BL265" s="626"/>
      <c r="BM265" s="626" t="s">
        <v>566</v>
      </c>
      <c r="BN265" s="635"/>
      <c r="BO265" s="635"/>
      <c r="BP265"/>
      <c r="BQ265"/>
      <c r="BR265"/>
      <c r="BS265"/>
    </row>
    <row r="266" spans="2:71" s="33" customFormat="1" ht="15" customHeight="1" thickTop="1" thickBot="1">
      <c r="B266" s="182">
        <f t="shared" ca="1" si="34"/>
        <v>257</v>
      </c>
      <c r="C266" s="634"/>
      <c r="D266" s="625"/>
      <c r="E266" s="625"/>
      <c r="F266" s="625"/>
      <c r="G266" s="625"/>
      <c r="H266" s="625"/>
      <c r="I266" s="625"/>
      <c r="J266" s="625"/>
      <c r="K266" s="625" t="str">
        <f t="shared" si="35"/>
        <v/>
      </c>
      <c r="L266" s="625"/>
      <c r="M266" s="625"/>
      <c r="N266" s="625"/>
      <c r="O266" s="625"/>
      <c r="P266" s="625"/>
      <c r="Q266" s="633" t="str">
        <f t="shared" si="36"/>
        <v/>
      </c>
      <c r="R266" s="633"/>
      <c r="S266" s="625"/>
      <c r="T266" s="625"/>
      <c r="U266" s="625"/>
      <c r="V266" s="625"/>
      <c r="W266" s="625"/>
      <c r="X266" s="625"/>
      <c r="Y266" s="625"/>
      <c r="Z266" s="629"/>
      <c r="AA266" s="629"/>
      <c r="AB266" s="629"/>
      <c r="AC266" s="630" t="e">
        <f t="shared" ca="1" si="25"/>
        <v>#NAME?</v>
      </c>
      <c r="AD266" s="631"/>
      <c r="AE266" s="632" t="s">
        <v>657</v>
      </c>
      <c r="AF266" s="632"/>
      <c r="AG266" s="632"/>
      <c r="AH266" s="625"/>
      <c r="AI266" s="625"/>
      <c r="AJ266" s="627" t="str">
        <f t="shared" si="37"/>
        <v/>
      </c>
      <c r="AK266" s="627"/>
      <c r="AL266" s="625"/>
      <c r="AM266" s="625"/>
      <c r="AN266" s="628" t="e">
        <f ca="1">T(INDIRECT(CONCATENATE("SIF_Site", $F$3, "!J120"))&amp;SIF_Site1Users!AL266)</f>
        <v>#NAME?</v>
      </c>
      <c r="AO266" s="628"/>
      <c r="AP266" s="628"/>
      <c r="AQ266" s="625"/>
      <c r="AR266" s="625"/>
      <c r="AS266" s="625"/>
      <c r="AT266" s="625" t="s">
        <v>462</v>
      </c>
      <c r="AU266" s="625"/>
      <c r="AV266" s="625"/>
      <c r="AW266" s="625"/>
      <c r="AX266" s="625" t="s">
        <v>431</v>
      </c>
      <c r="AY266" s="625"/>
      <c r="AZ266" s="625"/>
      <c r="BA266" s="625" t="str">
        <f t="shared" si="38"/>
        <v/>
      </c>
      <c r="BB266" s="625"/>
      <c r="BC266" s="625"/>
      <c r="BD266" s="625" t="str">
        <f t="shared" si="32"/>
        <v>Yes/No</v>
      </c>
      <c r="BE266" s="625"/>
      <c r="BF266" s="625"/>
      <c r="BG266" s="625" t="str">
        <f t="shared" si="33"/>
        <v>Yes/No</v>
      </c>
      <c r="BH266" s="625"/>
      <c r="BI266" s="625"/>
      <c r="BJ266" s="625" t="str">
        <f t="shared" si="39"/>
        <v/>
      </c>
      <c r="BK266" s="625"/>
      <c r="BL266" s="626"/>
      <c r="BM266" s="626" t="s">
        <v>566</v>
      </c>
      <c r="BN266" s="635"/>
      <c r="BO266" s="635"/>
      <c r="BP266"/>
      <c r="BQ266"/>
      <c r="BR266"/>
      <c r="BS266"/>
    </row>
    <row r="267" spans="2:71" s="33" customFormat="1" ht="15" customHeight="1" thickTop="1" thickBot="1">
      <c r="B267" s="182">
        <f t="shared" ca="1" si="34"/>
        <v>258</v>
      </c>
      <c r="C267" s="634"/>
      <c r="D267" s="625"/>
      <c r="E267" s="625"/>
      <c r="F267" s="625"/>
      <c r="G267" s="625"/>
      <c r="H267" s="625"/>
      <c r="I267" s="625"/>
      <c r="J267" s="625"/>
      <c r="K267" s="625" t="str">
        <f t="shared" si="35"/>
        <v/>
      </c>
      <c r="L267" s="625"/>
      <c r="M267" s="625"/>
      <c r="N267" s="625"/>
      <c r="O267" s="625"/>
      <c r="P267" s="625"/>
      <c r="Q267" s="633" t="str">
        <f t="shared" si="36"/>
        <v/>
      </c>
      <c r="R267" s="633"/>
      <c r="S267" s="625"/>
      <c r="T267" s="625"/>
      <c r="U267" s="625"/>
      <c r="V267" s="625"/>
      <c r="W267" s="625"/>
      <c r="X267" s="625"/>
      <c r="Y267" s="625"/>
      <c r="Z267" s="629"/>
      <c r="AA267" s="629"/>
      <c r="AB267" s="629"/>
      <c r="AC267" s="630" t="e">
        <f t="shared" ref="AC267:AC330" ca="1" si="40">T(INDIRECT(CONCATENATE("SIF_Site",$F$3,"!G9"))&amp;AN267)</f>
        <v>#NAME?</v>
      </c>
      <c r="AD267" s="631"/>
      <c r="AE267" s="632" t="s">
        <v>657</v>
      </c>
      <c r="AF267" s="632"/>
      <c r="AG267" s="632"/>
      <c r="AH267" s="625"/>
      <c r="AI267" s="625"/>
      <c r="AJ267" s="627" t="str">
        <f t="shared" si="37"/>
        <v/>
      </c>
      <c r="AK267" s="627"/>
      <c r="AL267" s="625"/>
      <c r="AM267" s="625"/>
      <c r="AN267" s="628" t="e">
        <f ca="1">T(INDIRECT(CONCATENATE("SIF_Site", $F$3, "!J120"))&amp;SIF_Site1Users!AL267)</f>
        <v>#NAME?</v>
      </c>
      <c r="AO267" s="628"/>
      <c r="AP267" s="628"/>
      <c r="AQ267" s="625"/>
      <c r="AR267" s="625"/>
      <c r="AS267" s="625"/>
      <c r="AT267" s="625" t="s">
        <v>462</v>
      </c>
      <c r="AU267" s="625"/>
      <c r="AV267" s="625"/>
      <c r="AW267" s="625"/>
      <c r="AX267" s="625" t="s">
        <v>431</v>
      </c>
      <c r="AY267" s="625"/>
      <c r="AZ267" s="625"/>
      <c r="BA267" s="625" t="str">
        <f t="shared" si="38"/>
        <v/>
      </c>
      <c r="BB267" s="625"/>
      <c r="BC267" s="625"/>
      <c r="BD267" s="625" t="str">
        <f t="shared" si="32"/>
        <v>Yes/No</v>
      </c>
      <c r="BE267" s="625"/>
      <c r="BF267" s="625"/>
      <c r="BG267" s="625" t="str">
        <f t="shared" si="33"/>
        <v>Yes/No</v>
      </c>
      <c r="BH267" s="625"/>
      <c r="BI267" s="625"/>
      <c r="BJ267" s="625" t="str">
        <f t="shared" si="39"/>
        <v/>
      </c>
      <c r="BK267" s="625"/>
      <c r="BL267" s="626"/>
      <c r="BM267" s="626" t="s">
        <v>566</v>
      </c>
      <c r="BN267" s="635"/>
      <c r="BO267" s="635"/>
      <c r="BP267"/>
      <c r="BQ267"/>
      <c r="BR267"/>
      <c r="BS267"/>
    </row>
    <row r="268" spans="2:71" s="33" customFormat="1" ht="15" customHeight="1" thickTop="1" thickBot="1">
      <c r="B268" s="182">
        <f t="shared" ca="1" si="34"/>
        <v>259</v>
      </c>
      <c r="C268" s="634"/>
      <c r="D268" s="625"/>
      <c r="E268" s="625"/>
      <c r="F268" s="625"/>
      <c r="G268" s="625"/>
      <c r="H268" s="625"/>
      <c r="I268" s="625"/>
      <c r="J268" s="625"/>
      <c r="K268" s="625" t="str">
        <f t="shared" si="35"/>
        <v/>
      </c>
      <c r="L268" s="625"/>
      <c r="M268" s="625"/>
      <c r="N268" s="625"/>
      <c r="O268" s="625"/>
      <c r="P268" s="625"/>
      <c r="Q268" s="633" t="str">
        <f t="shared" si="36"/>
        <v/>
      </c>
      <c r="R268" s="633"/>
      <c r="S268" s="625"/>
      <c r="T268" s="625"/>
      <c r="U268" s="625"/>
      <c r="V268" s="625"/>
      <c r="W268" s="625"/>
      <c r="X268" s="625"/>
      <c r="Y268" s="625"/>
      <c r="Z268" s="629"/>
      <c r="AA268" s="629"/>
      <c r="AB268" s="629"/>
      <c r="AC268" s="630" t="e">
        <f t="shared" ca="1" si="40"/>
        <v>#NAME?</v>
      </c>
      <c r="AD268" s="631"/>
      <c r="AE268" s="632" t="s">
        <v>657</v>
      </c>
      <c r="AF268" s="632"/>
      <c r="AG268" s="632"/>
      <c r="AH268" s="625"/>
      <c r="AI268" s="625"/>
      <c r="AJ268" s="627" t="str">
        <f t="shared" si="37"/>
        <v/>
      </c>
      <c r="AK268" s="627"/>
      <c r="AL268" s="625"/>
      <c r="AM268" s="625"/>
      <c r="AN268" s="628" t="e">
        <f ca="1">T(INDIRECT(CONCATENATE("SIF_Site", $F$3, "!J120"))&amp;SIF_Site1Users!AL268)</f>
        <v>#NAME?</v>
      </c>
      <c r="AO268" s="628"/>
      <c r="AP268" s="628"/>
      <c r="AQ268" s="625"/>
      <c r="AR268" s="625"/>
      <c r="AS268" s="625"/>
      <c r="AT268" s="625" t="s">
        <v>462</v>
      </c>
      <c r="AU268" s="625"/>
      <c r="AV268" s="625"/>
      <c r="AW268" s="625"/>
      <c r="AX268" s="625" t="s">
        <v>431</v>
      </c>
      <c r="AY268" s="625"/>
      <c r="AZ268" s="625"/>
      <c r="BA268" s="625" t="str">
        <f t="shared" si="38"/>
        <v/>
      </c>
      <c r="BB268" s="625"/>
      <c r="BC268" s="625"/>
      <c r="BD268" s="625" t="str">
        <f t="shared" si="32"/>
        <v>Yes/No</v>
      </c>
      <c r="BE268" s="625"/>
      <c r="BF268" s="625"/>
      <c r="BG268" s="625" t="str">
        <f t="shared" si="33"/>
        <v>Yes/No</v>
      </c>
      <c r="BH268" s="625"/>
      <c r="BI268" s="625"/>
      <c r="BJ268" s="625" t="str">
        <f t="shared" si="39"/>
        <v/>
      </c>
      <c r="BK268" s="625"/>
      <c r="BL268" s="626"/>
      <c r="BM268" s="626" t="s">
        <v>566</v>
      </c>
      <c r="BN268" s="635"/>
      <c r="BO268" s="635"/>
      <c r="BP268"/>
      <c r="BQ268"/>
      <c r="BR268"/>
      <c r="BS268"/>
    </row>
    <row r="269" spans="2:71" s="33" customFormat="1" ht="15" customHeight="1" thickTop="1" thickBot="1">
      <c r="B269" s="182">
        <f t="shared" ca="1" si="34"/>
        <v>260</v>
      </c>
      <c r="C269" s="634"/>
      <c r="D269" s="625"/>
      <c r="E269" s="625"/>
      <c r="F269" s="625"/>
      <c r="G269" s="625"/>
      <c r="H269" s="625"/>
      <c r="I269" s="625"/>
      <c r="J269" s="625"/>
      <c r="K269" s="625" t="str">
        <f t="shared" si="35"/>
        <v/>
      </c>
      <c r="L269" s="625"/>
      <c r="M269" s="625"/>
      <c r="N269" s="625"/>
      <c r="O269" s="625"/>
      <c r="P269" s="625"/>
      <c r="Q269" s="633" t="str">
        <f t="shared" si="36"/>
        <v/>
      </c>
      <c r="R269" s="633"/>
      <c r="S269" s="625"/>
      <c r="T269" s="625"/>
      <c r="U269" s="625"/>
      <c r="V269" s="625"/>
      <c r="W269" s="625"/>
      <c r="X269" s="625"/>
      <c r="Y269" s="625"/>
      <c r="Z269" s="629"/>
      <c r="AA269" s="629"/>
      <c r="AB269" s="629"/>
      <c r="AC269" s="630" t="e">
        <f t="shared" ca="1" si="40"/>
        <v>#NAME?</v>
      </c>
      <c r="AD269" s="631"/>
      <c r="AE269" s="632" t="s">
        <v>657</v>
      </c>
      <c r="AF269" s="632"/>
      <c r="AG269" s="632"/>
      <c r="AH269" s="625"/>
      <c r="AI269" s="625"/>
      <c r="AJ269" s="627" t="str">
        <f t="shared" si="37"/>
        <v/>
      </c>
      <c r="AK269" s="627"/>
      <c r="AL269" s="625"/>
      <c r="AM269" s="625"/>
      <c r="AN269" s="628" t="e">
        <f ca="1">T(INDIRECT(CONCATENATE("SIF_Site", $F$3, "!J120"))&amp;SIF_Site1Users!AL269)</f>
        <v>#NAME?</v>
      </c>
      <c r="AO269" s="628"/>
      <c r="AP269" s="628"/>
      <c r="AQ269" s="625"/>
      <c r="AR269" s="625"/>
      <c r="AS269" s="625"/>
      <c r="AT269" s="625" t="s">
        <v>462</v>
      </c>
      <c r="AU269" s="625"/>
      <c r="AV269" s="625"/>
      <c r="AW269" s="625"/>
      <c r="AX269" s="625" t="s">
        <v>431</v>
      </c>
      <c r="AY269" s="625"/>
      <c r="AZ269" s="625"/>
      <c r="BA269" s="625" t="str">
        <f t="shared" si="38"/>
        <v/>
      </c>
      <c r="BB269" s="625"/>
      <c r="BC269" s="625"/>
      <c r="BD269" s="625" t="str">
        <f t="shared" si="32"/>
        <v>Yes/No</v>
      </c>
      <c r="BE269" s="625"/>
      <c r="BF269" s="625"/>
      <c r="BG269" s="625" t="str">
        <f t="shared" si="33"/>
        <v>Yes/No</v>
      </c>
      <c r="BH269" s="625"/>
      <c r="BI269" s="625"/>
      <c r="BJ269" s="625" t="str">
        <f t="shared" si="39"/>
        <v/>
      </c>
      <c r="BK269" s="625"/>
      <c r="BL269" s="626"/>
      <c r="BM269" s="626" t="s">
        <v>566</v>
      </c>
      <c r="BN269" s="635"/>
      <c r="BO269" s="635"/>
      <c r="BP269"/>
      <c r="BQ269"/>
      <c r="BR269"/>
      <c r="BS269"/>
    </row>
    <row r="270" spans="2:71" s="33" customFormat="1" ht="15" customHeight="1" thickTop="1" thickBot="1">
      <c r="B270" s="182">
        <f t="shared" ca="1" si="34"/>
        <v>261</v>
      </c>
      <c r="C270" s="634"/>
      <c r="D270" s="625"/>
      <c r="E270" s="625"/>
      <c r="F270" s="625"/>
      <c r="G270" s="625"/>
      <c r="H270" s="625"/>
      <c r="I270" s="625"/>
      <c r="J270" s="625"/>
      <c r="K270" s="625" t="str">
        <f t="shared" si="35"/>
        <v/>
      </c>
      <c r="L270" s="625"/>
      <c r="M270" s="625"/>
      <c r="N270" s="625"/>
      <c r="O270" s="625"/>
      <c r="P270" s="625"/>
      <c r="Q270" s="633" t="str">
        <f t="shared" si="36"/>
        <v/>
      </c>
      <c r="R270" s="633"/>
      <c r="S270" s="625"/>
      <c r="T270" s="625"/>
      <c r="U270" s="625"/>
      <c r="V270" s="625"/>
      <c r="W270" s="625"/>
      <c r="X270" s="625"/>
      <c r="Y270" s="625"/>
      <c r="Z270" s="629"/>
      <c r="AA270" s="629"/>
      <c r="AB270" s="629"/>
      <c r="AC270" s="630" t="e">
        <f t="shared" ca="1" si="40"/>
        <v>#NAME?</v>
      </c>
      <c r="AD270" s="631"/>
      <c r="AE270" s="632" t="s">
        <v>657</v>
      </c>
      <c r="AF270" s="632"/>
      <c r="AG270" s="632"/>
      <c r="AH270" s="625"/>
      <c r="AI270" s="625"/>
      <c r="AJ270" s="627" t="str">
        <f t="shared" si="37"/>
        <v/>
      </c>
      <c r="AK270" s="627"/>
      <c r="AL270" s="625"/>
      <c r="AM270" s="625"/>
      <c r="AN270" s="628" t="e">
        <f ca="1">T(INDIRECT(CONCATENATE("SIF_Site", $F$3, "!J120"))&amp;SIF_Site1Users!AL270)</f>
        <v>#NAME?</v>
      </c>
      <c r="AO270" s="628"/>
      <c r="AP270" s="628"/>
      <c r="AQ270" s="625"/>
      <c r="AR270" s="625"/>
      <c r="AS270" s="625"/>
      <c r="AT270" s="625" t="s">
        <v>462</v>
      </c>
      <c r="AU270" s="625"/>
      <c r="AV270" s="625"/>
      <c r="AW270" s="625"/>
      <c r="AX270" s="625" t="s">
        <v>431</v>
      </c>
      <c r="AY270" s="625"/>
      <c r="AZ270" s="625"/>
      <c r="BA270" s="625" t="str">
        <f t="shared" si="38"/>
        <v/>
      </c>
      <c r="BB270" s="625"/>
      <c r="BC270" s="625"/>
      <c r="BD270" s="625" t="str">
        <f t="shared" si="32"/>
        <v>Yes/No</v>
      </c>
      <c r="BE270" s="625"/>
      <c r="BF270" s="625"/>
      <c r="BG270" s="625" t="str">
        <f t="shared" si="33"/>
        <v>Yes/No</v>
      </c>
      <c r="BH270" s="625"/>
      <c r="BI270" s="625"/>
      <c r="BJ270" s="625" t="str">
        <f t="shared" si="39"/>
        <v/>
      </c>
      <c r="BK270" s="625"/>
      <c r="BL270" s="626"/>
      <c r="BM270" s="626" t="s">
        <v>566</v>
      </c>
      <c r="BN270" s="635"/>
      <c r="BO270" s="635"/>
      <c r="BP270"/>
      <c r="BQ270"/>
      <c r="BR270"/>
      <c r="BS270"/>
    </row>
    <row r="271" spans="2:71" s="33" customFormat="1" ht="15" customHeight="1" thickTop="1" thickBot="1">
      <c r="B271" s="182">
        <f t="shared" ca="1" si="34"/>
        <v>262</v>
      </c>
      <c r="C271" s="634"/>
      <c r="D271" s="625"/>
      <c r="E271" s="625"/>
      <c r="F271" s="625"/>
      <c r="G271" s="625"/>
      <c r="H271" s="625"/>
      <c r="I271" s="625"/>
      <c r="J271" s="625"/>
      <c r="K271" s="625" t="str">
        <f t="shared" si="35"/>
        <v/>
      </c>
      <c r="L271" s="625"/>
      <c r="M271" s="625"/>
      <c r="N271" s="625"/>
      <c r="O271" s="625"/>
      <c r="P271" s="625"/>
      <c r="Q271" s="633" t="str">
        <f t="shared" si="36"/>
        <v/>
      </c>
      <c r="R271" s="633"/>
      <c r="S271" s="625"/>
      <c r="T271" s="625"/>
      <c r="U271" s="625"/>
      <c r="V271" s="625"/>
      <c r="W271" s="625"/>
      <c r="X271" s="625"/>
      <c r="Y271" s="625"/>
      <c r="Z271" s="629"/>
      <c r="AA271" s="629"/>
      <c r="AB271" s="629"/>
      <c r="AC271" s="630" t="e">
        <f t="shared" ca="1" si="40"/>
        <v>#NAME?</v>
      </c>
      <c r="AD271" s="631"/>
      <c r="AE271" s="632" t="s">
        <v>657</v>
      </c>
      <c r="AF271" s="632"/>
      <c r="AG271" s="632"/>
      <c r="AH271" s="625"/>
      <c r="AI271" s="625"/>
      <c r="AJ271" s="627" t="str">
        <f t="shared" si="37"/>
        <v/>
      </c>
      <c r="AK271" s="627"/>
      <c r="AL271" s="625"/>
      <c r="AM271" s="625"/>
      <c r="AN271" s="628" t="e">
        <f ca="1">T(INDIRECT(CONCATENATE("SIF_Site", $F$3, "!J120"))&amp;SIF_Site1Users!AL271)</f>
        <v>#NAME?</v>
      </c>
      <c r="AO271" s="628"/>
      <c r="AP271" s="628"/>
      <c r="AQ271" s="625"/>
      <c r="AR271" s="625"/>
      <c r="AS271" s="625"/>
      <c r="AT271" s="625" t="s">
        <v>462</v>
      </c>
      <c r="AU271" s="625"/>
      <c r="AV271" s="625"/>
      <c r="AW271" s="625"/>
      <c r="AX271" s="625" t="s">
        <v>431</v>
      </c>
      <c r="AY271" s="625"/>
      <c r="AZ271" s="625"/>
      <c r="BA271" s="625" t="str">
        <f t="shared" si="38"/>
        <v/>
      </c>
      <c r="BB271" s="625"/>
      <c r="BC271" s="625"/>
      <c r="BD271" s="625" t="str">
        <f t="shared" si="32"/>
        <v>Yes/No</v>
      </c>
      <c r="BE271" s="625"/>
      <c r="BF271" s="625"/>
      <c r="BG271" s="625" t="str">
        <f t="shared" si="33"/>
        <v>Yes/No</v>
      </c>
      <c r="BH271" s="625"/>
      <c r="BI271" s="625"/>
      <c r="BJ271" s="625" t="str">
        <f t="shared" si="39"/>
        <v/>
      </c>
      <c r="BK271" s="625"/>
      <c r="BL271" s="626"/>
      <c r="BM271" s="626" t="s">
        <v>566</v>
      </c>
      <c r="BN271" s="635"/>
      <c r="BO271" s="635"/>
      <c r="BP271"/>
      <c r="BQ271"/>
      <c r="BR271"/>
      <c r="BS271"/>
    </row>
    <row r="272" spans="2:71" s="33" customFormat="1" ht="15" customHeight="1" thickTop="1" thickBot="1">
      <c r="B272" s="182">
        <f t="shared" ca="1" si="34"/>
        <v>263</v>
      </c>
      <c r="C272" s="634"/>
      <c r="D272" s="625"/>
      <c r="E272" s="625"/>
      <c r="F272" s="625"/>
      <c r="G272" s="625"/>
      <c r="H272" s="625"/>
      <c r="I272" s="625"/>
      <c r="J272" s="625"/>
      <c r="K272" s="625" t="str">
        <f t="shared" si="35"/>
        <v/>
      </c>
      <c r="L272" s="625"/>
      <c r="M272" s="625"/>
      <c r="N272" s="625"/>
      <c r="O272" s="625"/>
      <c r="P272" s="625"/>
      <c r="Q272" s="633" t="str">
        <f t="shared" si="36"/>
        <v/>
      </c>
      <c r="R272" s="633"/>
      <c r="S272" s="625"/>
      <c r="T272" s="625"/>
      <c r="U272" s="625"/>
      <c r="V272" s="625"/>
      <c r="W272" s="625"/>
      <c r="X272" s="625"/>
      <c r="Y272" s="625"/>
      <c r="Z272" s="629"/>
      <c r="AA272" s="629"/>
      <c r="AB272" s="629"/>
      <c r="AC272" s="630" t="e">
        <f t="shared" ca="1" si="40"/>
        <v>#NAME?</v>
      </c>
      <c r="AD272" s="631"/>
      <c r="AE272" s="632" t="s">
        <v>657</v>
      </c>
      <c r="AF272" s="632"/>
      <c r="AG272" s="632"/>
      <c r="AH272" s="625"/>
      <c r="AI272" s="625"/>
      <c r="AJ272" s="627" t="str">
        <f t="shared" si="37"/>
        <v/>
      </c>
      <c r="AK272" s="627"/>
      <c r="AL272" s="625"/>
      <c r="AM272" s="625"/>
      <c r="AN272" s="628" t="e">
        <f ca="1">T(INDIRECT(CONCATENATE("SIF_Site", $F$3, "!J120"))&amp;SIF_Site1Users!AL272)</f>
        <v>#NAME?</v>
      </c>
      <c r="AO272" s="628"/>
      <c r="AP272" s="628"/>
      <c r="AQ272" s="625"/>
      <c r="AR272" s="625"/>
      <c r="AS272" s="625"/>
      <c r="AT272" s="625" t="s">
        <v>462</v>
      </c>
      <c r="AU272" s="625"/>
      <c r="AV272" s="625"/>
      <c r="AW272" s="625"/>
      <c r="AX272" s="625" t="s">
        <v>431</v>
      </c>
      <c r="AY272" s="625"/>
      <c r="AZ272" s="625"/>
      <c r="BA272" s="625" t="str">
        <f t="shared" si="38"/>
        <v/>
      </c>
      <c r="BB272" s="625"/>
      <c r="BC272" s="625"/>
      <c r="BD272" s="625" t="str">
        <f t="shared" si="32"/>
        <v>Yes/No</v>
      </c>
      <c r="BE272" s="625"/>
      <c r="BF272" s="625"/>
      <c r="BG272" s="625" t="str">
        <f t="shared" si="33"/>
        <v>Yes/No</v>
      </c>
      <c r="BH272" s="625"/>
      <c r="BI272" s="625"/>
      <c r="BJ272" s="625" t="str">
        <f t="shared" si="39"/>
        <v/>
      </c>
      <c r="BK272" s="625"/>
      <c r="BL272" s="626"/>
      <c r="BM272" s="626" t="s">
        <v>566</v>
      </c>
      <c r="BN272" s="635"/>
      <c r="BO272" s="635"/>
      <c r="BP272"/>
      <c r="BQ272"/>
      <c r="BR272"/>
      <c r="BS272"/>
    </row>
    <row r="273" spans="2:71" s="33" customFormat="1" ht="15" customHeight="1" thickTop="1" thickBot="1">
      <c r="B273" s="182">
        <f t="shared" ca="1" si="34"/>
        <v>264</v>
      </c>
      <c r="C273" s="634"/>
      <c r="D273" s="625"/>
      <c r="E273" s="625"/>
      <c r="F273" s="625"/>
      <c r="G273" s="625"/>
      <c r="H273" s="625"/>
      <c r="I273" s="625"/>
      <c r="J273" s="625"/>
      <c r="K273" s="625" t="str">
        <f t="shared" si="35"/>
        <v/>
      </c>
      <c r="L273" s="625"/>
      <c r="M273" s="625"/>
      <c r="N273" s="625"/>
      <c r="O273" s="625"/>
      <c r="P273" s="625"/>
      <c r="Q273" s="633" t="str">
        <f t="shared" si="36"/>
        <v/>
      </c>
      <c r="R273" s="633"/>
      <c r="S273" s="625"/>
      <c r="T273" s="625"/>
      <c r="U273" s="625"/>
      <c r="V273" s="625"/>
      <c r="W273" s="625"/>
      <c r="X273" s="625"/>
      <c r="Y273" s="625"/>
      <c r="Z273" s="629"/>
      <c r="AA273" s="629"/>
      <c r="AB273" s="629"/>
      <c r="AC273" s="630" t="e">
        <f t="shared" ca="1" si="40"/>
        <v>#NAME?</v>
      </c>
      <c r="AD273" s="631"/>
      <c r="AE273" s="632" t="s">
        <v>657</v>
      </c>
      <c r="AF273" s="632"/>
      <c r="AG273" s="632"/>
      <c r="AH273" s="625"/>
      <c r="AI273" s="625"/>
      <c r="AJ273" s="627" t="str">
        <f t="shared" si="37"/>
        <v/>
      </c>
      <c r="AK273" s="627"/>
      <c r="AL273" s="625"/>
      <c r="AM273" s="625"/>
      <c r="AN273" s="628" t="e">
        <f ca="1">T(INDIRECT(CONCATENATE("SIF_Site", $F$3, "!J120"))&amp;SIF_Site1Users!AL273)</f>
        <v>#NAME?</v>
      </c>
      <c r="AO273" s="628"/>
      <c r="AP273" s="628"/>
      <c r="AQ273" s="625"/>
      <c r="AR273" s="625"/>
      <c r="AS273" s="625"/>
      <c r="AT273" s="625" t="s">
        <v>462</v>
      </c>
      <c r="AU273" s="625"/>
      <c r="AV273" s="625"/>
      <c r="AW273" s="625"/>
      <c r="AX273" s="625" t="s">
        <v>431</v>
      </c>
      <c r="AY273" s="625"/>
      <c r="AZ273" s="625"/>
      <c r="BA273" s="625" t="str">
        <f t="shared" si="38"/>
        <v/>
      </c>
      <c r="BB273" s="625"/>
      <c r="BC273" s="625"/>
      <c r="BD273" s="625" t="str">
        <f t="shared" si="32"/>
        <v>Yes/No</v>
      </c>
      <c r="BE273" s="625"/>
      <c r="BF273" s="625"/>
      <c r="BG273" s="625" t="str">
        <f t="shared" si="33"/>
        <v>Yes/No</v>
      </c>
      <c r="BH273" s="625"/>
      <c r="BI273" s="625"/>
      <c r="BJ273" s="625" t="str">
        <f t="shared" si="39"/>
        <v/>
      </c>
      <c r="BK273" s="625"/>
      <c r="BL273" s="626"/>
      <c r="BM273" s="626" t="s">
        <v>566</v>
      </c>
      <c r="BN273" s="635"/>
      <c r="BO273" s="635"/>
      <c r="BP273"/>
      <c r="BQ273"/>
      <c r="BR273"/>
      <c r="BS273"/>
    </row>
    <row r="274" spans="2:71" s="33" customFormat="1" ht="15" customHeight="1" thickTop="1" thickBot="1">
      <c r="B274" s="182">
        <f t="shared" ca="1" si="34"/>
        <v>265</v>
      </c>
      <c r="C274" s="634"/>
      <c r="D274" s="625"/>
      <c r="E274" s="625"/>
      <c r="F274" s="625"/>
      <c r="G274" s="625"/>
      <c r="H274" s="625"/>
      <c r="I274" s="625"/>
      <c r="J274" s="625"/>
      <c r="K274" s="625" t="str">
        <f t="shared" si="35"/>
        <v/>
      </c>
      <c r="L274" s="625"/>
      <c r="M274" s="625"/>
      <c r="N274" s="625"/>
      <c r="O274" s="625"/>
      <c r="P274" s="625"/>
      <c r="Q274" s="633" t="str">
        <f t="shared" si="36"/>
        <v/>
      </c>
      <c r="R274" s="633"/>
      <c r="S274" s="625"/>
      <c r="T274" s="625"/>
      <c r="U274" s="625"/>
      <c r="V274" s="625"/>
      <c r="W274" s="625"/>
      <c r="X274" s="625"/>
      <c r="Y274" s="625"/>
      <c r="Z274" s="629"/>
      <c r="AA274" s="629"/>
      <c r="AB274" s="629"/>
      <c r="AC274" s="630" t="e">
        <f t="shared" ca="1" si="40"/>
        <v>#NAME?</v>
      </c>
      <c r="AD274" s="631"/>
      <c r="AE274" s="632" t="s">
        <v>657</v>
      </c>
      <c r="AF274" s="632"/>
      <c r="AG274" s="632"/>
      <c r="AH274" s="625"/>
      <c r="AI274" s="625"/>
      <c r="AJ274" s="627" t="str">
        <f t="shared" si="37"/>
        <v/>
      </c>
      <c r="AK274" s="627"/>
      <c r="AL274" s="625"/>
      <c r="AM274" s="625"/>
      <c r="AN274" s="628" t="e">
        <f ca="1">T(INDIRECT(CONCATENATE("SIF_Site", $F$3, "!J120"))&amp;SIF_Site1Users!AL274)</f>
        <v>#NAME?</v>
      </c>
      <c r="AO274" s="628"/>
      <c r="AP274" s="628"/>
      <c r="AQ274" s="625"/>
      <c r="AR274" s="625"/>
      <c r="AS274" s="625"/>
      <c r="AT274" s="625" t="s">
        <v>462</v>
      </c>
      <c r="AU274" s="625"/>
      <c r="AV274" s="625"/>
      <c r="AW274" s="625"/>
      <c r="AX274" s="625" t="s">
        <v>431</v>
      </c>
      <c r="AY274" s="625"/>
      <c r="AZ274" s="625"/>
      <c r="BA274" s="625" t="str">
        <f t="shared" si="38"/>
        <v/>
      </c>
      <c r="BB274" s="625"/>
      <c r="BC274" s="625"/>
      <c r="BD274" s="625" t="str">
        <f t="shared" si="32"/>
        <v>Yes/No</v>
      </c>
      <c r="BE274" s="625"/>
      <c r="BF274" s="625"/>
      <c r="BG274" s="625" t="str">
        <f t="shared" si="33"/>
        <v>Yes/No</v>
      </c>
      <c r="BH274" s="625"/>
      <c r="BI274" s="625"/>
      <c r="BJ274" s="625" t="str">
        <f t="shared" si="39"/>
        <v/>
      </c>
      <c r="BK274" s="625"/>
      <c r="BL274" s="626"/>
      <c r="BM274" s="626" t="s">
        <v>566</v>
      </c>
      <c r="BN274" s="635"/>
      <c r="BO274" s="635"/>
      <c r="BP274"/>
      <c r="BQ274"/>
      <c r="BR274"/>
      <c r="BS274"/>
    </row>
    <row r="275" spans="2:71" s="33" customFormat="1" ht="15" customHeight="1" thickTop="1" thickBot="1">
      <c r="B275" s="182">
        <f t="shared" ca="1" si="34"/>
        <v>266</v>
      </c>
      <c r="C275" s="634"/>
      <c r="D275" s="625"/>
      <c r="E275" s="625"/>
      <c r="F275" s="625"/>
      <c r="G275" s="625"/>
      <c r="H275" s="625"/>
      <c r="I275" s="625"/>
      <c r="J275" s="625"/>
      <c r="K275" s="625" t="str">
        <f t="shared" si="35"/>
        <v/>
      </c>
      <c r="L275" s="625"/>
      <c r="M275" s="625"/>
      <c r="N275" s="625"/>
      <c r="O275" s="625"/>
      <c r="P275" s="625"/>
      <c r="Q275" s="633" t="str">
        <f t="shared" si="36"/>
        <v/>
      </c>
      <c r="R275" s="633"/>
      <c r="S275" s="625"/>
      <c r="T275" s="625"/>
      <c r="U275" s="625"/>
      <c r="V275" s="625"/>
      <c r="W275" s="625"/>
      <c r="X275" s="625"/>
      <c r="Y275" s="625"/>
      <c r="Z275" s="629"/>
      <c r="AA275" s="629"/>
      <c r="AB275" s="629"/>
      <c r="AC275" s="630" t="e">
        <f t="shared" ca="1" si="40"/>
        <v>#NAME?</v>
      </c>
      <c r="AD275" s="631"/>
      <c r="AE275" s="632" t="s">
        <v>657</v>
      </c>
      <c r="AF275" s="632"/>
      <c r="AG275" s="632"/>
      <c r="AH275" s="625"/>
      <c r="AI275" s="625"/>
      <c r="AJ275" s="627" t="str">
        <f t="shared" si="37"/>
        <v/>
      </c>
      <c r="AK275" s="627"/>
      <c r="AL275" s="625"/>
      <c r="AM275" s="625"/>
      <c r="AN275" s="628" t="e">
        <f ca="1">T(INDIRECT(CONCATENATE("SIF_Site", $F$3, "!J120"))&amp;SIF_Site1Users!AL275)</f>
        <v>#NAME?</v>
      </c>
      <c r="AO275" s="628"/>
      <c r="AP275" s="628"/>
      <c r="AQ275" s="625"/>
      <c r="AR275" s="625"/>
      <c r="AS275" s="625"/>
      <c r="AT275" s="625" t="s">
        <v>462</v>
      </c>
      <c r="AU275" s="625"/>
      <c r="AV275" s="625"/>
      <c r="AW275" s="625"/>
      <c r="AX275" s="625" t="s">
        <v>431</v>
      </c>
      <c r="AY275" s="625"/>
      <c r="AZ275" s="625"/>
      <c r="BA275" s="625" t="str">
        <f t="shared" si="38"/>
        <v/>
      </c>
      <c r="BB275" s="625"/>
      <c r="BC275" s="625"/>
      <c r="BD275" s="625" t="str">
        <f t="shared" si="32"/>
        <v>Yes/No</v>
      </c>
      <c r="BE275" s="625"/>
      <c r="BF275" s="625"/>
      <c r="BG275" s="625" t="str">
        <f t="shared" si="33"/>
        <v>Yes/No</v>
      </c>
      <c r="BH275" s="625"/>
      <c r="BI275" s="625"/>
      <c r="BJ275" s="625" t="str">
        <f t="shared" si="39"/>
        <v/>
      </c>
      <c r="BK275" s="625"/>
      <c r="BL275" s="626"/>
      <c r="BM275" s="626" t="s">
        <v>566</v>
      </c>
      <c r="BN275" s="635"/>
      <c r="BO275" s="635"/>
      <c r="BP275"/>
      <c r="BQ275"/>
      <c r="BR275"/>
      <c r="BS275"/>
    </row>
    <row r="276" spans="2:71" s="33" customFormat="1" ht="15" customHeight="1" thickTop="1" thickBot="1">
      <c r="B276" s="182">
        <f t="shared" ca="1" si="34"/>
        <v>267</v>
      </c>
      <c r="C276" s="634"/>
      <c r="D276" s="625"/>
      <c r="E276" s="625"/>
      <c r="F276" s="625"/>
      <c r="G276" s="625"/>
      <c r="H276" s="625"/>
      <c r="I276" s="625"/>
      <c r="J276" s="625"/>
      <c r="K276" s="625" t="str">
        <f t="shared" si="35"/>
        <v/>
      </c>
      <c r="L276" s="625"/>
      <c r="M276" s="625"/>
      <c r="N276" s="625"/>
      <c r="O276" s="625"/>
      <c r="P276" s="625"/>
      <c r="Q276" s="633" t="str">
        <f t="shared" si="36"/>
        <v/>
      </c>
      <c r="R276" s="633"/>
      <c r="S276" s="625"/>
      <c r="T276" s="625"/>
      <c r="U276" s="625"/>
      <c r="V276" s="625"/>
      <c r="W276" s="625"/>
      <c r="X276" s="625"/>
      <c r="Y276" s="625"/>
      <c r="Z276" s="629"/>
      <c r="AA276" s="629"/>
      <c r="AB276" s="629"/>
      <c r="AC276" s="630" t="e">
        <f t="shared" ca="1" si="40"/>
        <v>#NAME?</v>
      </c>
      <c r="AD276" s="631"/>
      <c r="AE276" s="632" t="s">
        <v>657</v>
      </c>
      <c r="AF276" s="632"/>
      <c r="AG276" s="632"/>
      <c r="AH276" s="625"/>
      <c r="AI276" s="625"/>
      <c r="AJ276" s="627" t="str">
        <f t="shared" si="37"/>
        <v/>
      </c>
      <c r="AK276" s="627"/>
      <c r="AL276" s="625"/>
      <c r="AM276" s="625"/>
      <c r="AN276" s="628" t="e">
        <f ca="1">T(INDIRECT(CONCATENATE("SIF_Site", $F$3, "!J120"))&amp;SIF_Site1Users!AL276)</f>
        <v>#NAME?</v>
      </c>
      <c r="AO276" s="628"/>
      <c r="AP276" s="628"/>
      <c r="AQ276" s="625"/>
      <c r="AR276" s="625"/>
      <c r="AS276" s="625"/>
      <c r="AT276" s="625" t="s">
        <v>462</v>
      </c>
      <c r="AU276" s="625"/>
      <c r="AV276" s="625"/>
      <c r="AW276" s="625"/>
      <c r="AX276" s="625" t="s">
        <v>431</v>
      </c>
      <c r="AY276" s="625"/>
      <c r="AZ276" s="625"/>
      <c r="BA276" s="625" t="str">
        <f t="shared" si="38"/>
        <v/>
      </c>
      <c r="BB276" s="625"/>
      <c r="BC276" s="625"/>
      <c r="BD276" s="625" t="str">
        <f t="shared" si="32"/>
        <v>Yes/No</v>
      </c>
      <c r="BE276" s="625"/>
      <c r="BF276" s="625"/>
      <c r="BG276" s="625" t="str">
        <f t="shared" si="33"/>
        <v>Yes/No</v>
      </c>
      <c r="BH276" s="625"/>
      <c r="BI276" s="625"/>
      <c r="BJ276" s="625" t="str">
        <f t="shared" si="39"/>
        <v/>
      </c>
      <c r="BK276" s="625"/>
      <c r="BL276" s="626"/>
      <c r="BM276" s="626" t="s">
        <v>566</v>
      </c>
      <c r="BN276" s="635"/>
      <c r="BO276" s="635"/>
      <c r="BP276"/>
      <c r="BQ276"/>
      <c r="BR276"/>
      <c r="BS276"/>
    </row>
    <row r="277" spans="2:71" s="33" customFormat="1" ht="15" customHeight="1" thickTop="1" thickBot="1">
      <c r="B277" s="182">
        <f t="shared" ca="1" si="34"/>
        <v>268</v>
      </c>
      <c r="C277" s="634"/>
      <c r="D277" s="625"/>
      <c r="E277" s="625"/>
      <c r="F277" s="625"/>
      <c r="G277" s="625"/>
      <c r="H277" s="625"/>
      <c r="I277" s="625"/>
      <c r="J277" s="625"/>
      <c r="K277" s="625" t="str">
        <f t="shared" si="35"/>
        <v/>
      </c>
      <c r="L277" s="625"/>
      <c r="M277" s="625"/>
      <c r="N277" s="625"/>
      <c r="O277" s="625"/>
      <c r="P277" s="625"/>
      <c r="Q277" s="633" t="str">
        <f t="shared" si="36"/>
        <v/>
      </c>
      <c r="R277" s="633"/>
      <c r="S277" s="625"/>
      <c r="T277" s="625"/>
      <c r="U277" s="625"/>
      <c r="V277" s="625"/>
      <c r="W277" s="625"/>
      <c r="X277" s="625"/>
      <c r="Y277" s="625"/>
      <c r="Z277" s="629"/>
      <c r="AA277" s="629"/>
      <c r="AB277" s="629"/>
      <c r="AC277" s="630" t="e">
        <f t="shared" ca="1" si="40"/>
        <v>#NAME?</v>
      </c>
      <c r="AD277" s="631"/>
      <c r="AE277" s="632" t="s">
        <v>657</v>
      </c>
      <c r="AF277" s="632"/>
      <c r="AG277" s="632"/>
      <c r="AH277" s="625"/>
      <c r="AI277" s="625"/>
      <c r="AJ277" s="627" t="str">
        <f t="shared" si="37"/>
        <v/>
      </c>
      <c r="AK277" s="627"/>
      <c r="AL277" s="625"/>
      <c r="AM277" s="625"/>
      <c r="AN277" s="628" t="e">
        <f ca="1">T(INDIRECT(CONCATENATE("SIF_Site", $F$3, "!J120"))&amp;SIF_Site1Users!AL277)</f>
        <v>#NAME?</v>
      </c>
      <c r="AO277" s="628"/>
      <c r="AP277" s="628"/>
      <c r="AQ277" s="625"/>
      <c r="AR277" s="625"/>
      <c r="AS277" s="625"/>
      <c r="AT277" s="625" t="s">
        <v>462</v>
      </c>
      <c r="AU277" s="625"/>
      <c r="AV277" s="625"/>
      <c r="AW277" s="625"/>
      <c r="AX277" s="625" t="s">
        <v>431</v>
      </c>
      <c r="AY277" s="625"/>
      <c r="AZ277" s="625"/>
      <c r="BA277" s="625" t="str">
        <f t="shared" si="38"/>
        <v/>
      </c>
      <c r="BB277" s="625"/>
      <c r="BC277" s="625"/>
      <c r="BD277" s="625" t="str">
        <f t="shared" si="32"/>
        <v>Yes/No</v>
      </c>
      <c r="BE277" s="625"/>
      <c r="BF277" s="625"/>
      <c r="BG277" s="625" t="str">
        <f t="shared" si="33"/>
        <v>Yes/No</v>
      </c>
      <c r="BH277" s="625"/>
      <c r="BI277" s="625"/>
      <c r="BJ277" s="625" t="str">
        <f t="shared" si="39"/>
        <v/>
      </c>
      <c r="BK277" s="625"/>
      <c r="BL277" s="626"/>
      <c r="BM277" s="626" t="s">
        <v>566</v>
      </c>
      <c r="BN277" s="635"/>
      <c r="BO277" s="635"/>
      <c r="BP277"/>
      <c r="BQ277"/>
      <c r="BR277"/>
      <c r="BS277"/>
    </row>
    <row r="278" spans="2:71" s="33" customFormat="1" ht="15" customHeight="1" thickTop="1" thickBot="1">
      <c r="B278" s="182">
        <f t="shared" ca="1" si="34"/>
        <v>269</v>
      </c>
      <c r="C278" s="634"/>
      <c r="D278" s="625"/>
      <c r="E278" s="625"/>
      <c r="F278" s="625"/>
      <c r="G278" s="625"/>
      <c r="H278" s="625"/>
      <c r="I278" s="625"/>
      <c r="J278" s="625"/>
      <c r="K278" s="625" t="str">
        <f t="shared" si="35"/>
        <v/>
      </c>
      <c r="L278" s="625"/>
      <c r="M278" s="625"/>
      <c r="N278" s="625"/>
      <c r="O278" s="625"/>
      <c r="P278" s="625"/>
      <c r="Q278" s="633" t="str">
        <f t="shared" si="36"/>
        <v/>
      </c>
      <c r="R278" s="633"/>
      <c r="S278" s="625"/>
      <c r="T278" s="625"/>
      <c r="U278" s="625"/>
      <c r="V278" s="625"/>
      <c r="W278" s="625"/>
      <c r="X278" s="625"/>
      <c r="Y278" s="625"/>
      <c r="Z278" s="629"/>
      <c r="AA278" s="629"/>
      <c r="AB278" s="629"/>
      <c r="AC278" s="630" t="e">
        <f t="shared" ca="1" si="40"/>
        <v>#NAME?</v>
      </c>
      <c r="AD278" s="631"/>
      <c r="AE278" s="632" t="s">
        <v>657</v>
      </c>
      <c r="AF278" s="632"/>
      <c r="AG278" s="632"/>
      <c r="AH278" s="625"/>
      <c r="AI278" s="625"/>
      <c r="AJ278" s="627" t="str">
        <f t="shared" si="37"/>
        <v/>
      </c>
      <c r="AK278" s="627"/>
      <c r="AL278" s="625"/>
      <c r="AM278" s="625"/>
      <c r="AN278" s="628" t="e">
        <f ca="1">T(INDIRECT(CONCATENATE("SIF_Site", $F$3, "!J120"))&amp;SIF_Site1Users!AL278)</f>
        <v>#NAME?</v>
      </c>
      <c r="AO278" s="628"/>
      <c r="AP278" s="628"/>
      <c r="AQ278" s="625"/>
      <c r="AR278" s="625"/>
      <c r="AS278" s="625"/>
      <c r="AT278" s="625" t="s">
        <v>462</v>
      </c>
      <c r="AU278" s="625"/>
      <c r="AV278" s="625"/>
      <c r="AW278" s="625"/>
      <c r="AX278" s="625" t="s">
        <v>431</v>
      </c>
      <c r="AY278" s="625"/>
      <c r="AZ278" s="625"/>
      <c r="BA278" s="625" t="str">
        <f t="shared" si="38"/>
        <v/>
      </c>
      <c r="BB278" s="625"/>
      <c r="BC278" s="625"/>
      <c r="BD278" s="625" t="str">
        <f t="shared" si="32"/>
        <v>Yes/No</v>
      </c>
      <c r="BE278" s="625"/>
      <c r="BF278" s="625"/>
      <c r="BG278" s="625" t="str">
        <f t="shared" si="33"/>
        <v>Yes/No</v>
      </c>
      <c r="BH278" s="625"/>
      <c r="BI278" s="625"/>
      <c r="BJ278" s="625" t="str">
        <f t="shared" si="39"/>
        <v/>
      </c>
      <c r="BK278" s="625"/>
      <c r="BL278" s="626"/>
      <c r="BM278" s="626" t="s">
        <v>566</v>
      </c>
      <c r="BN278" s="635"/>
      <c r="BO278" s="635"/>
      <c r="BP278"/>
      <c r="BQ278"/>
      <c r="BR278"/>
      <c r="BS278"/>
    </row>
    <row r="279" spans="2:71" s="33" customFormat="1" ht="15" customHeight="1" thickTop="1" thickBot="1">
      <c r="B279" s="182">
        <f t="shared" ca="1" si="34"/>
        <v>270</v>
      </c>
      <c r="C279" s="634"/>
      <c r="D279" s="625"/>
      <c r="E279" s="625"/>
      <c r="F279" s="625"/>
      <c r="G279" s="625"/>
      <c r="H279" s="625"/>
      <c r="I279" s="625"/>
      <c r="J279" s="625"/>
      <c r="K279" s="625" t="str">
        <f t="shared" si="35"/>
        <v/>
      </c>
      <c r="L279" s="625"/>
      <c r="M279" s="625"/>
      <c r="N279" s="625"/>
      <c r="O279" s="625"/>
      <c r="P279" s="625"/>
      <c r="Q279" s="633" t="str">
        <f t="shared" si="36"/>
        <v/>
      </c>
      <c r="R279" s="633"/>
      <c r="S279" s="625"/>
      <c r="T279" s="625"/>
      <c r="U279" s="625"/>
      <c r="V279" s="625"/>
      <c r="W279" s="625"/>
      <c r="X279" s="625"/>
      <c r="Y279" s="625"/>
      <c r="Z279" s="629"/>
      <c r="AA279" s="629"/>
      <c r="AB279" s="629"/>
      <c r="AC279" s="630" t="e">
        <f t="shared" ca="1" si="40"/>
        <v>#NAME?</v>
      </c>
      <c r="AD279" s="631"/>
      <c r="AE279" s="632" t="s">
        <v>657</v>
      </c>
      <c r="AF279" s="632"/>
      <c r="AG279" s="632"/>
      <c r="AH279" s="625"/>
      <c r="AI279" s="625"/>
      <c r="AJ279" s="627" t="str">
        <f t="shared" si="37"/>
        <v/>
      </c>
      <c r="AK279" s="627"/>
      <c r="AL279" s="625"/>
      <c r="AM279" s="625"/>
      <c r="AN279" s="628" t="e">
        <f ca="1">T(INDIRECT(CONCATENATE("SIF_Site", $F$3, "!J120"))&amp;SIF_Site1Users!AL279)</f>
        <v>#NAME?</v>
      </c>
      <c r="AO279" s="628"/>
      <c r="AP279" s="628"/>
      <c r="AQ279" s="625"/>
      <c r="AR279" s="625"/>
      <c r="AS279" s="625"/>
      <c r="AT279" s="625" t="s">
        <v>462</v>
      </c>
      <c r="AU279" s="625"/>
      <c r="AV279" s="625"/>
      <c r="AW279" s="625"/>
      <c r="AX279" s="625" t="s">
        <v>431</v>
      </c>
      <c r="AY279" s="625"/>
      <c r="AZ279" s="625"/>
      <c r="BA279" s="625" t="str">
        <f t="shared" si="38"/>
        <v/>
      </c>
      <c r="BB279" s="625"/>
      <c r="BC279" s="625"/>
      <c r="BD279" s="625" t="str">
        <f t="shared" si="32"/>
        <v>Yes/No</v>
      </c>
      <c r="BE279" s="625"/>
      <c r="BF279" s="625"/>
      <c r="BG279" s="625" t="str">
        <f t="shared" si="33"/>
        <v>Yes/No</v>
      </c>
      <c r="BH279" s="625"/>
      <c r="BI279" s="625"/>
      <c r="BJ279" s="625" t="str">
        <f t="shared" si="39"/>
        <v/>
      </c>
      <c r="BK279" s="625"/>
      <c r="BL279" s="626"/>
      <c r="BM279" s="626" t="s">
        <v>566</v>
      </c>
      <c r="BN279" s="635"/>
      <c r="BO279" s="635"/>
      <c r="BP279"/>
      <c r="BQ279"/>
      <c r="BR279"/>
      <c r="BS279"/>
    </row>
    <row r="280" spans="2:71" s="33" customFormat="1" ht="15" customHeight="1" thickTop="1" thickBot="1">
      <c r="B280" s="182">
        <f t="shared" ca="1" si="34"/>
        <v>271</v>
      </c>
      <c r="C280" s="634"/>
      <c r="D280" s="625"/>
      <c r="E280" s="625"/>
      <c r="F280" s="625"/>
      <c r="G280" s="625"/>
      <c r="H280" s="625"/>
      <c r="I280" s="625"/>
      <c r="J280" s="625"/>
      <c r="K280" s="625" t="str">
        <f t="shared" si="35"/>
        <v/>
      </c>
      <c r="L280" s="625"/>
      <c r="M280" s="625"/>
      <c r="N280" s="625"/>
      <c r="O280" s="625"/>
      <c r="P280" s="625"/>
      <c r="Q280" s="633" t="str">
        <f t="shared" si="36"/>
        <v/>
      </c>
      <c r="R280" s="633"/>
      <c r="S280" s="625"/>
      <c r="T280" s="625"/>
      <c r="U280" s="625"/>
      <c r="V280" s="625"/>
      <c r="W280" s="625"/>
      <c r="X280" s="625"/>
      <c r="Y280" s="625"/>
      <c r="Z280" s="629"/>
      <c r="AA280" s="629"/>
      <c r="AB280" s="629"/>
      <c r="AC280" s="630" t="e">
        <f t="shared" ca="1" si="40"/>
        <v>#NAME?</v>
      </c>
      <c r="AD280" s="631"/>
      <c r="AE280" s="632" t="s">
        <v>657</v>
      </c>
      <c r="AF280" s="632"/>
      <c r="AG280" s="632"/>
      <c r="AH280" s="625"/>
      <c r="AI280" s="625"/>
      <c r="AJ280" s="627" t="str">
        <f t="shared" si="37"/>
        <v/>
      </c>
      <c r="AK280" s="627"/>
      <c r="AL280" s="625"/>
      <c r="AM280" s="625"/>
      <c r="AN280" s="628" t="e">
        <f ca="1">T(INDIRECT(CONCATENATE("SIF_Site", $F$3, "!J120"))&amp;SIF_Site1Users!AL280)</f>
        <v>#NAME?</v>
      </c>
      <c r="AO280" s="628"/>
      <c r="AP280" s="628"/>
      <c r="AQ280" s="625"/>
      <c r="AR280" s="625"/>
      <c r="AS280" s="625"/>
      <c r="AT280" s="625" t="s">
        <v>462</v>
      </c>
      <c r="AU280" s="625"/>
      <c r="AV280" s="625"/>
      <c r="AW280" s="625"/>
      <c r="AX280" s="625" t="s">
        <v>431</v>
      </c>
      <c r="AY280" s="625"/>
      <c r="AZ280" s="625"/>
      <c r="BA280" s="625" t="str">
        <f t="shared" si="38"/>
        <v/>
      </c>
      <c r="BB280" s="625"/>
      <c r="BC280" s="625"/>
      <c r="BD280" s="625" t="str">
        <f t="shared" si="32"/>
        <v>Yes/No</v>
      </c>
      <c r="BE280" s="625"/>
      <c r="BF280" s="625"/>
      <c r="BG280" s="625" t="str">
        <f t="shared" si="33"/>
        <v>Yes/No</v>
      </c>
      <c r="BH280" s="625"/>
      <c r="BI280" s="625"/>
      <c r="BJ280" s="625" t="str">
        <f t="shared" si="39"/>
        <v/>
      </c>
      <c r="BK280" s="625"/>
      <c r="BL280" s="626"/>
      <c r="BM280" s="626" t="s">
        <v>566</v>
      </c>
      <c r="BN280" s="635"/>
      <c r="BO280" s="635"/>
      <c r="BP280"/>
      <c r="BQ280"/>
      <c r="BR280"/>
      <c r="BS280"/>
    </row>
    <row r="281" spans="2:71" s="33" customFormat="1" ht="15" customHeight="1" thickTop="1" thickBot="1">
      <c r="B281" s="182">
        <f t="shared" ca="1" si="34"/>
        <v>272</v>
      </c>
      <c r="C281" s="634"/>
      <c r="D281" s="625"/>
      <c r="E281" s="625"/>
      <c r="F281" s="625"/>
      <c r="G281" s="625"/>
      <c r="H281" s="625"/>
      <c r="I281" s="625"/>
      <c r="J281" s="625"/>
      <c r="K281" s="625" t="str">
        <f t="shared" si="35"/>
        <v/>
      </c>
      <c r="L281" s="625"/>
      <c r="M281" s="625"/>
      <c r="N281" s="625"/>
      <c r="O281" s="625"/>
      <c r="P281" s="625"/>
      <c r="Q281" s="633" t="str">
        <f t="shared" si="36"/>
        <v/>
      </c>
      <c r="R281" s="633"/>
      <c r="S281" s="625"/>
      <c r="T281" s="625"/>
      <c r="U281" s="625"/>
      <c r="V281" s="625"/>
      <c r="W281" s="625"/>
      <c r="X281" s="625"/>
      <c r="Y281" s="625"/>
      <c r="Z281" s="629"/>
      <c r="AA281" s="629"/>
      <c r="AB281" s="629"/>
      <c r="AC281" s="630" t="e">
        <f t="shared" ca="1" si="40"/>
        <v>#NAME?</v>
      </c>
      <c r="AD281" s="631"/>
      <c r="AE281" s="632" t="s">
        <v>657</v>
      </c>
      <c r="AF281" s="632"/>
      <c r="AG281" s="632"/>
      <c r="AH281" s="625"/>
      <c r="AI281" s="625"/>
      <c r="AJ281" s="627" t="str">
        <f t="shared" si="37"/>
        <v/>
      </c>
      <c r="AK281" s="627"/>
      <c r="AL281" s="625"/>
      <c r="AM281" s="625"/>
      <c r="AN281" s="628" t="e">
        <f ca="1">T(INDIRECT(CONCATENATE("SIF_Site", $F$3, "!J120"))&amp;SIF_Site1Users!AL281)</f>
        <v>#NAME?</v>
      </c>
      <c r="AO281" s="628"/>
      <c r="AP281" s="628"/>
      <c r="AQ281" s="625"/>
      <c r="AR281" s="625"/>
      <c r="AS281" s="625"/>
      <c r="AT281" s="625" t="s">
        <v>462</v>
      </c>
      <c r="AU281" s="625"/>
      <c r="AV281" s="625"/>
      <c r="AW281" s="625"/>
      <c r="AX281" s="625" t="s">
        <v>431</v>
      </c>
      <c r="AY281" s="625"/>
      <c r="AZ281" s="625"/>
      <c r="BA281" s="625" t="str">
        <f t="shared" si="38"/>
        <v/>
      </c>
      <c r="BB281" s="625"/>
      <c r="BC281" s="625"/>
      <c r="BD281" s="625" t="str">
        <f t="shared" si="32"/>
        <v>Yes/No</v>
      </c>
      <c r="BE281" s="625"/>
      <c r="BF281" s="625"/>
      <c r="BG281" s="625" t="str">
        <f t="shared" si="33"/>
        <v>Yes/No</v>
      </c>
      <c r="BH281" s="625"/>
      <c r="BI281" s="625"/>
      <c r="BJ281" s="625" t="str">
        <f t="shared" si="39"/>
        <v/>
      </c>
      <c r="BK281" s="625"/>
      <c r="BL281" s="626"/>
      <c r="BM281" s="626" t="s">
        <v>566</v>
      </c>
      <c r="BN281" s="635"/>
      <c r="BO281" s="635"/>
      <c r="BP281"/>
      <c r="BQ281"/>
      <c r="BR281"/>
      <c r="BS281"/>
    </row>
    <row r="282" spans="2:71" s="33" customFormat="1" ht="15" customHeight="1" thickTop="1" thickBot="1">
      <c r="B282" s="182">
        <f t="shared" ca="1" si="34"/>
        <v>273</v>
      </c>
      <c r="C282" s="634"/>
      <c r="D282" s="625"/>
      <c r="E282" s="625"/>
      <c r="F282" s="625"/>
      <c r="G282" s="625"/>
      <c r="H282" s="625"/>
      <c r="I282" s="625"/>
      <c r="J282" s="625"/>
      <c r="K282" s="625" t="str">
        <f t="shared" si="35"/>
        <v/>
      </c>
      <c r="L282" s="625"/>
      <c r="M282" s="625"/>
      <c r="N282" s="625"/>
      <c r="O282" s="625"/>
      <c r="P282" s="625"/>
      <c r="Q282" s="633" t="str">
        <f t="shared" si="36"/>
        <v/>
      </c>
      <c r="R282" s="633"/>
      <c r="S282" s="625"/>
      <c r="T282" s="625"/>
      <c r="U282" s="625"/>
      <c r="V282" s="625"/>
      <c r="W282" s="625"/>
      <c r="X282" s="625"/>
      <c r="Y282" s="625"/>
      <c r="Z282" s="629"/>
      <c r="AA282" s="629"/>
      <c r="AB282" s="629"/>
      <c r="AC282" s="630" t="e">
        <f t="shared" ca="1" si="40"/>
        <v>#NAME?</v>
      </c>
      <c r="AD282" s="631"/>
      <c r="AE282" s="632" t="s">
        <v>657</v>
      </c>
      <c r="AF282" s="632"/>
      <c r="AG282" s="632"/>
      <c r="AH282" s="625"/>
      <c r="AI282" s="625"/>
      <c r="AJ282" s="627" t="str">
        <f t="shared" si="37"/>
        <v/>
      </c>
      <c r="AK282" s="627"/>
      <c r="AL282" s="625"/>
      <c r="AM282" s="625"/>
      <c r="AN282" s="628" t="e">
        <f ca="1">T(INDIRECT(CONCATENATE("SIF_Site", $F$3, "!J120"))&amp;SIF_Site1Users!AL282)</f>
        <v>#NAME?</v>
      </c>
      <c r="AO282" s="628"/>
      <c r="AP282" s="628"/>
      <c r="AQ282" s="625"/>
      <c r="AR282" s="625"/>
      <c r="AS282" s="625"/>
      <c r="AT282" s="625" t="s">
        <v>462</v>
      </c>
      <c r="AU282" s="625"/>
      <c r="AV282" s="625"/>
      <c r="AW282" s="625"/>
      <c r="AX282" s="625" t="s">
        <v>431</v>
      </c>
      <c r="AY282" s="625"/>
      <c r="AZ282" s="625"/>
      <c r="BA282" s="625" t="str">
        <f t="shared" si="38"/>
        <v/>
      </c>
      <c r="BB282" s="625"/>
      <c r="BC282" s="625"/>
      <c r="BD282" s="625" t="str">
        <f t="shared" si="32"/>
        <v>Yes/No</v>
      </c>
      <c r="BE282" s="625"/>
      <c r="BF282" s="625"/>
      <c r="BG282" s="625" t="str">
        <f t="shared" si="33"/>
        <v>Yes/No</v>
      </c>
      <c r="BH282" s="625"/>
      <c r="BI282" s="625"/>
      <c r="BJ282" s="625" t="str">
        <f t="shared" si="39"/>
        <v/>
      </c>
      <c r="BK282" s="625"/>
      <c r="BL282" s="626"/>
      <c r="BM282" s="626" t="s">
        <v>566</v>
      </c>
      <c r="BN282" s="635"/>
      <c r="BO282" s="635"/>
      <c r="BP282"/>
      <c r="BQ282"/>
      <c r="BR282"/>
      <c r="BS282"/>
    </row>
    <row r="283" spans="2:71" s="33" customFormat="1" ht="15" customHeight="1" thickTop="1" thickBot="1">
      <c r="B283" s="182">
        <f t="shared" ca="1" si="34"/>
        <v>274</v>
      </c>
      <c r="C283" s="634"/>
      <c r="D283" s="625"/>
      <c r="E283" s="625"/>
      <c r="F283" s="625"/>
      <c r="G283" s="625"/>
      <c r="H283" s="625"/>
      <c r="I283" s="625"/>
      <c r="J283" s="625"/>
      <c r="K283" s="625" t="str">
        <f t="shared" si="35"/>
        <v/>
      </c>
      <c r="L283" s="625"/>
      <c r="M283" s="625"/>
      <c r="N283" s="625"/>
      <c r="O283" s="625"/>
      <c r="P283" s="625"/>
      <c r="Q283" s="633" t="str">
        <f t="shared" si="36"/>
        <v/>
      </c>
      <c r="R283" s="633"/>
      <c r="S283" s="625"/>
      <c r="T283" s="625"/>
      <c r="U283" s="625"/>
      <c r="V283" s="625"/>
      <c r="W283" s="625"/>
      <c r="X283" s="625"/>
      <c r="Y283" s="625"/>
      <c r="Z283" s="629"/>
      <c r="AA283" s="629"/>
      <c r="AB283" s="629"/>
      <c r="AC283" s="630" t="e">
        <f t="shared" ca="1" si="40"/>
        <v>#NAME?</v>
      </c>
      <c r="AD283" s="631"/>
      <c r="AE283" s="632" t="s">
        <v>657</v>
      </c>
      <c r="AF283" s="632"/>
      <c r="AG283" s="632"/>
      <c r="AH283" s="625"/>
      <c r="AI283" s="625"/>
      <c r="AJ283" s="627" t="str">
        <f t="shared" si="37"/>
        <v/>
      </c>
      <c r="AK283" s="627"/>
      <c r="AL283" s="625"/>
      <c r="AM283" s="625"/>
      <c r="AN283" s="628" t="e">
        <f ca="1">T(INDIRECT(CONCATENATE("SIF_Site", $F$3, "!J120"))&amp;SIF_Site1Users!AL283)</f>
        <v>#NAME?</v>
      </c>
      <c r="AO283" s="628"/>
      <c r="AP283" s="628"/>
      <c r="AQ283" s="625"/>
      <c r="AR283" s="625"/>
      <c r="AS283" s="625"/>
      <c r="AT283" s="625" t="s">
        <v>462</v>
      </c>
      <c r="AU283" s="625"/>
      <c r="AV283" s="625"/>
      <c r="AW283" s="625"/>
      <c r="AX283" s="625" t="s">
        <v>431</v>
      </c>
      <c r="AY283" s="625"/>
      <c r="AZ283" s="625"/>
      <c r="BA283" s="625" t="str">
        <f t="shared" si="38"/>
        <v/>
      </c>
      <c r="BB283" s="625"/>
      <c r="BC283" s="625"/>
      <c r="BD283" s="625" t="str">
        <f t="shared" si="32"/>
        <v>Yes/No</v>
      </c>
      <c r="BE283" s="625"/>
      <c r="BF283" s="625"/>
      <c r="BG283" s="625" t="str">
        <f t="shared" si="33"/>
        <v>Yes/No</v>
      </c>
      <c r="BH283" s="625"/>
      <c r="BI283" s="625"/>
      <c r="BJ283" s="625" t="str">
        <f t="shared" si="39"/>
        <v/>
      </c>
      <c r="BK283" s="625"/>
      <c r="BL283" s="626"/>
      <c r="BM283" s="626" t="s">
        <v>566</v>
      </c>
      <c r="BN283" s="635"/>
      <c r="BO283" s="635"/>
      <c r="BP283"/>
      <c r="BQ283"/>
      <c r="BR283"/>
      <c r="BS283"/>
    </row>
    <row r="284" spans="2:71" s="33" customFormat="1" ht="15" customHeight="1" thickTop="1" thickBot="1">
      <c r="B284" s="182">
        <f t="shared" ca="1" si="34"/>
        <v>275</v>
      </c>
      <c r="C284" s="634"/>
      <c r="D284" s="625"/>
      <c r="E284" s="625"/>
      <c r="F284" s="625"/>
      <c r="G284" s="625"/>
      <c r="H284" s="625"/>
      <c r="I284" s="625"/>
      <c r="J284" s="625"/>
      <c r="K284" s="625" t="str">
        <f t="shared" si="35"/>
        <v/>
      </c>
      <c r="L284" s="625"/>
      <c r="M284" s="625"/>
      <c r="N284" s="625"/>
      <c r="O284" s="625"/>
      <c r="P284" s="625"/>
      <c r="Q284" s="633" t="str">
        <f t="shared" si="36"/>
        <v/>
      </c>
      <c r="R284" s="633"/>
      <c r="S284" s="625"/>
      <c r="T284" s="625"/>
      <c r="U284" s="625"/>
      <c r="V284" s="625"/>
      <c r="W284" s="625"/>
      <c r="X284" s="625"/>
      <c r="Y284" s="625"/>
      <c r="Z284" s="629"/>
      <c r="AA284" s="629"/>
      <c r="AB284" s="629"/>
      <c r="AC284" s="630" t="e">
        <f t="shared" ca="1" si="40"/>
        <v>#NAME?</v>
      </c>
      <c r="AD284" s="631"/>
      <c r="AE284" s="632" t="s">
        <v>657</v>
      </c>
      <c r="AF284" s="632"/>
      <c r="AG284" s="632"/>
      <c r="AH284" s="625"/>
      <c r="AI284" s="625"/>
      <c r="AJ284" s="627" t="str">
        <f t="shared" si="37"/>
        <v/>
      </c>
      <c r="AK284" s="627"/>
      <c r="AL284" s="625"/>
      <c r="AM284" s="625"/>
      <c r="AN284" s="628" t="e">
        <f ca="1">T(INDIRECT(CONCATENATE("SIF_Site", $F$3, "!J120"))&amp;SIF_Site1Users!AL284)</f>
        <v>#NAME?</v>
      </c>
      <c r="AO284" s="628"/>
      <c r="AP284" s="628"/>
      <c r="AQ284" s="625"/>
      <c r="AR284" s="625"/>
      <c r="AS284" s="625"/>
      <c r="AT284" s="625" t="s">
        <v>462</v>
      </c>
      <c r="AU284" s="625"/>
      <c r="AV284" s="625"/>
      <c r="AW284" s="625"/>
      <c r="AX284" s="625" t="s">
        <v>431</v>
      </c>
      <c r="AY284" s="625"/>
      <c r="AZ284" s="625"/>
      <c r="BA284" s="625" t="str">
        <f t="shared" si="38"/>
        <v/>
      </c>
      <c r="BB284" s="625"/>
      <c r="BC284" s="625"/>
      <c r="BD284" s="625" t="str">
        <f t="shared" si="32"/>
        <v>Yes/No</v>
      </c>
      <c r="BE284" s="625"/>
      <c r="BF284" s="625"/>
      <c r="BG284" s="625" t="str">
        <f t="shared" si="33"/>
        <v>Yes/No</v>
      </c>
      <c r="BH284" s="625"/>
      <c r="BI284" s="625"/>
      <c r="BJ284" s="625" t="str">
        <f t="shared" si="39"/>
        <v/>
      </c>
      <c r="BK284" s="625"/>
      <c r="BL284" s="626"/>
      <c r="BM284" s="626" t="s">
        <v>566</v>
      </c>
      <c r="BN284" s="635"/>
      <c r="BO284" s="635"/>
      <c r="BP284"/>
      <c r="BQ284"/>
      <c r="BR284"/>
      <c r="BS284"/>
    </row>
    <row r="285" spans="2:71" s="33" customFormat="1" ht="15" customHeight="1" thickTop="1" thickBot="1">
      <c r="B285" s="182">
        <f t="shared" ca="1" si="34"/>
        <v>276</v>
      </c>
      <c r="C285" s="634"/>
      <c r="D285" s="625"/>
      <c r="E285" s="625"/>
      <c r="F285" s="625"/>
      <c r="G285" s="625"/>
      <c r="H285" s="625"/>
      <c r="I285" s="625"/>
      <c r="J285" s="625"/>
      <c r="K285" s="625" t="str">
        <f t="shared" si="35"/>
        <v/>
      </c>
      <c r="L285" s="625"/>
      <c r="M285" s="625"/>
      <c r="N285" s="625"/>
      <c r="O285" s="625"/>
      <c r="P285" s="625"/>
      <c r="Q285" s="633" t="str">
        <f t="shared" si="36"/>
        <v/>
      </c>
      <c r="R285" s="633"/>
      <c r="S285" s="625"/>
      <c r="T285" s="625"/>
      <c r="U285" s="625"/>
      <c r="V285" s="625"/>
      <c r="W285" s="625"/>
      <c r="X285" s="625"/>
      <c r="Y285" s="625"/>
      <c r="Z285" s="629"/>
      <c r="AA285" s="629"/>
      <c r="AB285" s="629"/>
      <c r="AC285" s="630" t="e">
        <f t="shared" ca="1" si="40"/>
        <v>#NAME?</v>
      </c>
      <c r="AD285" s="631"/>
      <c r="AE285" s="632" t="s">
        <v>657</v>
      </c>
      <c r="AF285" s="632"/>
      <c r="AG285" s="632"/>
      <c r="AH285" s="625"/>
      <c r="AI285" s="625"/>
      <c r="AJ285" s="627" t="str">
        <f t="shared" si="37"/>
        <v/>
      </c>
      <c r="AK285" s="627"/>
      <c r="AL285" s="625"/>
      <c r="AM285" s="625"/>
      <c r="AN285" s="628" t="e">
        <f ca="1">T(INDIRECT(CONCATENATE("SIF_Site", $F$3, "!J120"))&amp;SIF_Site1Users!AL285)</f>
        <v>#NAME?</v>
      </c>
      <c r="AO285" s="628"/>
      <c r="AP285" s="628"/>
      <c r="AQ285" s="625"/>
      <c r="AR285" s="625"/>
      <c r="AS285" s="625"/>
      <c r="AT285" s="625" t="s">
        <v>462</v>
      </c>
      <c r="AU285" s="625"/>
      <c r="AV285" s="625"/>
      <c r="AW285" s="625"/>
      <c r="AX285" s="625" t="s">
        <v>431</v>
      </c>
      <c r="AY285" s="625"/>
      <c r="AZ285" s="625"/>
      <c r="BA285" s="625" t="str">
        <f t="shared" si="38"/>
        <v/>
      </c>
      <c r="BB285" s="625"/>
      <c r="BC285" s="625"/>
      <c r="BD285" s="625" t="str">
        <f t="shared" si="32"/>
        <v>Yes/No</v>
      </c>
      <c r="BE285" s="625"/>
      <c r="BF285" s="625"/>
      <c r="BG285" s="625" t="str">
        <f t="shared" si="33"/>
        <v>Yes/No</v>
      </c>
      <c r="BH285" s="625"/>
      <c r="BI285" s="625"/>
      <c r="BJ285" s="625" t="str">
        <f t="shared" si="39"/>
        <v/>
      </c>
      <c r="BK285" s="625"/>
      <c r="BL285" s="626"/>
      <c r="BM285" s="626" t="s">
        <v>566</v>
      </c>
      <c r="BN285" s="635"/>
      <c r="BO285" s="635"/>
      <c r="BP285"/>
      <c r="BQ285"/>
      <c r="BR285"/>
      <c r="BS285"/>
    </row>
    <row r="286" spans="2:71" s="33" customFormat="1" ht="15" customHeight="1" thickTop="1" thickBot="1">
      <c r="B286" s="182">
        <f t="shared" ca="1" si="34"/>
        <v>277</v>
      </c>
      <c r="C286" s="634"/>
      <c r="D286" s="625"/>
      <c r="E286" s="625"/>
      <c r="F286" s="625"/>
      <c r="G286" s="625"/>
      <c r="H286" s="625"/>
      <c r="I286" s="625"/>
      <c r="J286" s="625"/>
      <c r="K286" s="625" t="str">
        <f t="shared" si="35"/>
        <v/>
      </c>
      <c r="L286" s="625"/>
      <c r="M286" s="625"/>
      <c r="N286" s="625"/>
      <c r="O286" s="625"/>
      <c r="P286" s="625"/>
      <c r="Q286" s="633" t="str">
        <f t="shared" si="36"/>
        <v/>
      </c>
      <c r="R286" s="633"/>
      <c r="S286" s="625"/>
      <c r="T286" s="625"/>
      <c r="U286" s="625"/>
      <c r="V286" s="625"/>
      <c r="W286" s="625"/>
      <c r="X286" s="625"/>
      <c r="Y286" s="625"/>
      <c r="Z286" s="629"/>
      <c r="AA286" s="629"/>
      <c r="AB286" s="629"/>
      <c r="AC286" s="630" t="e">
        <f t="shared" ca="1" si="40"/>
        <v>#NAME?</v>
      </c>
      <c r="AD286" s="631"/>
      <c r="AE286" s="632" t="s">
        <v>657</v>
      </c>
      <c r="AF286" s="632"/>
      <c r="AG286" s="632"/>
      <c r="AH286" s="625"/>
      <c r="AI286" s="625"/>
      <c r="AJ286" s="627" t="str">
        <f t="shared" si="37"/>
        <v/>
      </c>
      <c r="AK286" s="627"/>
      <c r="AL286" s="625"/>
      <c r="AM286" s="625"/>
      <c r="AN286" s="628" t="e">
        <f ca="1">T(INDIRECT(CONCATENATE("SIF_Site", $F$3, "!J120"))&amp;SIF_Site1Users!AL286)</f>
        <v>#NAME?</v>
      </c>
      <c r="AO286" s="628"/>
      <c r="AP286" s="628"/>
      <c r="AQ286" s="625"/>
      <c r="AR286" s="625"/>
      <c r="AS286" s="625"/>
      <c r="AT286" s="625" t="s">
        <v>462</v>
      </c>
      <c r="AU286" s="625"/>
      <c r="AV286" s="625"/>
      <c r="AW286" s="625"/>
      <c r="AX286" s="625" t="s">
        <v>431</v>
      </c>
      <c r="AY286" s="625"/>
      <c r="AZ286" s="625"/>
      <c r="BA286" s="625" t="str">
        <f t="shared" si="38"/>
        <v/>
      </c>
      <c r="BB286" s="625"/>
      <c r="BC286" s="625"/>
      <c r="BD286" s="625" t="str">
        <f t="shared" si="32"/>
        <v>Yes/No</v>
      </c>
      <c r="BE286" s="625"/>
      <c r="BF286" s="625"/>
      <c r="BG286" s="625" t="str">
        <f t="shared" si="33"/>
        <v>Yes/No</v>
      </c>
      <c r="BH286" s="625"/>
      <c r="BI286" s="625"/>
      <c r="BJ286" s="625" t="str">
        <f t="shared" si="39"/>
        <v/>
      </c>
      <c r="BK286" s="625"/>
      <c r="BL286" s="626"/>
      <c r="BM286" s="626" t="s">
        <v>566</v>
      </c>
      <c r="BN286" s="635"/>
      <c r="BO286" s="635"/>
      <c r="BP286"/>
      <c r="BQ286"/>
      <c r="BR286"/>
      <c r="BS286"/>
    </row>
    <row r="287" spans="2:71" s="33" customFormat="1" ht="15" customHeight="1" thickTop="1" thickBot="1">
      <c r="B287" s="182">
        <f t="shared" ca="1" si="34"/>
        <v>278</v>
      </c>
      <c r="C287" s="634"/>
      <c r="D287" s="625"/>
      <c r="E287" s="625"/>
      <c r="F287" s="625"/>
      <c r="G287" s="625"/>
      <c r="H287" s="625"/>
      <c r="I287" s="625"/>
      <c r="J287" s="625"/>
      <c r="K287" s="625" t="str">
        <f t="shared" si="35"/>
        <v/>
      </c>
      <c r="L287" s="625"/>
      <c r="M287" s="625"/>
      <c r="N287" s="625"/>
      <c r="O287" s="625"/>
      <c r="P287" s="625"/>
      <c r="Q287" s="633" t="str">
        <f t="shared" si="36"/>
        <v/>
      </c>
      <c r="R287" s="633"/>
      <c r="S287" s="625"/>
      <c r="T287" s="625"/>
      <c r="U287" s="625"/>
      <c r="V287" s="625"/>
      <c r="W287" s="625"/>
      <c r="X287" s="625"/>
      <c r="Y287" s="625"/>
      <c r="Z287" s="629"/>
      <c r="AA287" s="629"/>
      <c r="AB287" s="629"/>
      <c r="AC287" s="630" t="e">
        <f t="shared" ca="1" si="40"/>
        <v>#NAME?</v>
      </c>
      <c r="AD287" s="631"/>
      <c r="AE287" s="632" t="s">
        <v>657</v>
      </c>
      <c r="AF287" s="632"/>
      <c r="AG287" s="632"/>
      <c r="AH287" s="625"/>
      <c r="AI287" s="625"/>
      <c r="AJ287" s="627" t="str">
        <f t="shared" si="37"/>
        <v/>
      </c>
      <c r="AK287" s="627"/>
      <c r="AL287" s="625"/>
      <c r="AM287" s="625"/>
      <c r="AN287" s="628" t="e">
        <f ca="1">T(INDIRECT(CONCATENATE("SIF_Site", $F$3, "!J120"))&amp;SIF_Site1Users!AL287)</f>
        <v>#NAME?</v>
      </c>
      <c r="AO287" s="628"/>
      <c r="AP287" s="628"/>
      <c r="AQ287" s="625"/>
      <c r="AR287" s="625"/>
      <c r="AS287" s="625"/>
      <c r="AT287" s="625" t="s">
        <v>462</v>
      </c>
      <c r="AU287" s="625"/>
      <c r="AV287" s="625"/>
      <c r="AW287" s="625"/>
      <c r="AX287" s="625" t="s">
        <v>431</v>
      </c>
      <c r="AY287" s="625"/>
      <c r="AZ287" s="625"/>
      <c r="BA287" s="625" t="str">
        <f t="shared" si="38"/>
        <v/>
      </c>
      <c r="BB287" s="625"/>
      <c r="BC287" s="625"/>
      <c r="BD287" s="625" t="str">
        <f t="shared" si="32"/>
        <v>Yes/No</v>
      </c>
      <c r="BE287" s="625"/>
      <c r="BF287" s="625"/>
      <c r="BG287" s="625" t="str">
        <f t="shared" si="33"/>
        <v>Yes/No</v>
      </c>
      <c r="BH287" s="625"/>
      <c r="BI287" s="625"/>
      <c r="BJ287" s="625" t="str">
        <f t="shared" si="39"/>
        <v/>
      </c>
      <c r="BK287" s="625"/>
      <c r="BL287" s="626"/>
      <c r="BM287" s="626" t="s">
        <v>566</v>
      </c>
      <c r="BN287" s="635"/>
      <c r="BO287" s="635"/>
      <c r="BP287"/>
      <c r="BQ287"/>
      <c r="BR287"/>
      <c r="BS287"/>
    </row>
    <row r="288" spans="2:71" s="33" customFormat="1" ht="15" customHeight="1" thickTop="1" thickBot="1">
      <c r="B288" s="182">
        <f t="shared" ca="1" si="34"/>
        <v>279</v>
      </c>
      <c r="C288" s="634"/>
      <c r="D288" s="625"/>
      <c r="E288" s="625"/>
      <c r="F288" s="625"/>
      <c r="G288" s="625"/>
      <c r="H288" s="625"/>
      <c r="I288" s="625"/>
      <c r="J288" s="625"/>
      <c r="K288" s="625" t="str">
        <f t="shared" si="35"/>
        <v/>
      </c>
      <c r="L288" s="625"/>
      <c r="M288" s="625"/>
      <c r="N288" s="625"/>
      <c r="O288" s="625"/>
      <c r="P288" s="625"/>
      <c r="Q288" s="633" t="str">
        <f t="shared" si="36"/>
        <v/>
      </c>
      <c r="R288" s="633"/>
      <c r="S288" s="625"/>
      <c r="T288" s="625"/>
      <c r="U288" s="625"/>
      <c r="V288" s="625"/>
      <c r="W288" s="625"/>
      <c r="X288" s="625"/>
      <c r="Y288" s="625"/>
      <c r="Z288" s="629"/>
      <c r="AA288" s="629"/>
      <c r="AB288" s="629"/>
      <c r="AC288" s="630" t="e">
        <f t="shared" ca="1" si="40"/>
        <v>#NAME?</v>
      </c>
      <c r="AD288" s="631"/>
      <c r="AE288" s="632" t="s">
        <v>657</v>
      </c>
      <c r="AF288" s="632"/>
      <c r="AG288" s="632"/>
      <c r="AH288" s="625"/>
      <c r="AI288" s="625"/>
      <c r="AJ288" s="627" t="str">
        <f t="shared" si="37"/>
        <v/>
      </c>
      <c r="AK288" s="627"/>
      <c r="AL288" s="625"/>
      <c r="AM288" s="625"/>
      <c r="AN288" s="628" t="e">
        <f ca="1">T(INDIRECT(CONCATENATE("SIF_Site", $F$3, "!J120"))&amp;SIF_Site1Users!AL288)</f>
        <v>#NAME?</v>
      </c>
      <c r="AO288" s="628"/>
      <c r="AP288" s="628"/>
      <c r="AQ288" s="625"/>
      <c r="AR288" s="625"/>
      <c r="AS288" s="625"/>
      <c r="AT288" s="625" t="s">
        <v>462</v>
      </c>
      <c r="AU288" s="625"/>
      <c r="AV288" s="625"/>
      <c r="AW288" s="625"/>
      <c r="AX288" s="625" t="s">
        <v>431</v>
      </c>
      <c r="AY288" s="625"/>
      <c r="AZ288" s="625"/>
      <c r="BA288" s="625" t="str">
        <f t="shared" si="38"/>
        <v/>
      </c>
      <c r="BB288" s="625"/>
      <c r="BC288" s="625"/>
      <c r="BD288" s="625" t="str">
        <f t="shared" si="32"/>
        <v>Yes/No</v>
      </c>
      <c r="BE288" s="625"/>
      <c r="BF288" s="625"/>
      <c r="BG288" s="625" t="str">
        <f t="shared" si="33"/>
        <v>Yes/No</v>
      </c>
      <c r="BH288" s="625"/>
      <c r="BI288" s="625"/>
      <c r="BJ288" s="625" t="str">
        <f t="shared" si="39"/>
        <v/>
      </c>
      <c r="BK288" s="625"/>
      <c r="BL288" s="626"/>
      <c r="BM288" s="626" t="s">
        <v>566</v>
      </c>
      <c r="BN288" s="635"/>
      <c r="BO288" s="635"/>
      <c r="BP288"/>
      <c r="BQ288"/>
      <c r="BR288"/>
      <c r="BS288"/>
    </row>
    <row r="289" spans="2:71" s="33" customFormat="1" ht="15" customHeight="1" thickTop="1" thickBot="1">
      <c r="B289" s="182">
        <f t="shared" ca="1" si="34"/>
        <v>280</v>
      </c>
      <c r="C289" s="634"/>
      <c r="D289" s="625"/>
      <c r="E289" s="625"/>
      <c r="F289" s="625"/>
      <c r="G289" s="625"/>
      <c r="H289" s="625"/>
      <c r="I289" s="625"/>
      <c r="J289" s="625"/>
      <c r="K289" s="625" t="str">
        <f t="shared" si="35"/>
        <v/>
      </c>
      <c r="L289" s="625"/>
      <c r="M289" s="625"/>
      <c r="N289" s="625"/>
      <c r="O289" s="625"/>
      <c r="P289" s="625"/>
      <c r="Q289" s="633" t="str">
        <f t="shared" si="36"/>
        <v/>
      </c>
      <c r="R289" s="633"/>
      <c r="S289" s="625"/>
      <c r="T289" s="625"/>
      <c r="U289" s="625"/>
      <c r="V289" s="625"/>
      <c r="W289" s="625"/>
      <c r="X289" s="625"/>
      <c r="Y289" s="625"/>
      <c r="Z289" s="629"/>
      <c r="AA289" s="629"/>
      <c r="AB289" s="629"/>
      <c r="AC289" s="630" t="e">
        <f t="shared" ca="1" si="40"/>
        <v>#NAME?</v>
      </c>
      <c r="AD289" s="631"/>
      <c r="AE289" s="632" t="s">
        <v>657</v>
      </c>
      <c r="AF289" s="632"/>
      <c r="AG289" s="632"/>
      <c r="AH289" s="625"/>
      <c r="AI289" s="625"/>
      <c r="AJ289" s="627" t="str">
        <f t="shared" si="37"/>
        <v/>
      </c>
      <c r="AK289" s="627"/>
      <c r="AL289" s="625"/>
      <c r="AM289" s="625"/>
      <c r="AN289" s="628" t="e">
        <f ca="1">T(INDIRECT(CONCATENATE("SIF_Site", $F$3, "!J120"))&amp;SIF_Site1Users!AL289)</f>
        <v>#NAME?</v>
      </c>
      <c r="AO289" s="628"/>
      <c r="AP289" s="628"/>
      <c r="AQ289" s="625"/>
      <c r="AR289" s="625"/>
      <c r="AS289" s="625"/>
      <c r="AT289" s="625" t="s">
        <v>462</v>
      </c>
      <c r="AU289" s="625"/>
      <c r="AV289" s="625"/>
      <c r="AW289" s="625"/>
      <c r="AX289" s="625" t="s">
        <v>431</v>
      </c>
      <c r="AY289" s="625"/>
      <c r="AZ289" s="625"/>
      <c r="BA289" s="625" t="str">
        <f t="shared" si="38"/>
        <v/>
      </c>
      <c r="BB289" s="625"/>
      <c r="BC289" s="625"/>
      <c r="BD289" s="625" t="str">
        <f t="shared" si="32"/>
        <v>Yes/No</v>
      </c>
      <c r="BE289" s="625"/>
      <c r="BF289" s="625"/>
      <c r="BG289" s="625" t="str">
        <f t="shared" si="33"/>
        <v>Yes/No</v>
      </c>
      <c r="BH289" s="625"/>
      <c r="BI289" s="625"/>
      <c r="BJ289" s="625" t="str">
        <f t="shared" si="39"/>
        <v/>
      </c>
      <c r="BK289" s="625"/>
      <c r="BL289" s="626"/>
      <c r="BM289" s="626" t="s">
        <v>566</v>
      </c>
      <c r="BN289" s="635"/>
      <c r="BO289" s="635"/>
      <c r="BP289"/>
      <c r="BQ289"/>
      <c r="BR289"/>
      <c r="BS289"/>
    </row>
    <row r="290" spans="2:71" s="33" customFormat="1" ht="15" customHeight="1" thickTop="1" thickBot="1">
      <c r="B290" s="182">
        <f t="shared" ca="1" si="34"/>
        <v>281</v>
      </c>
      <c r="C290" s="634"/>
      <c r="D290" s="625"/>
      <c r="E290" s="625"/>
      <c r="F290" s="625"/>
      <c r="G290" s="625"/>
      <c r="H290" s="625"/>
      <c r="I290" s="625"/>
      <c r="J290" s="625"/>
      <c r="K290" s="625" t="str">
        <f t="shared" si="35"/>
        <v/>
      </c>
      <c r="L290" s="625"/>
      <c r="M290" s="625"/>
      <c r="N290" s="625"/>
      <c r="O290" s="625"/>
      <c r="P290" s="625"/>
      <c r="Q290" s="633" t="str">
        <f t="shared" si="36"/>
        <v/>
      </c>
      <c r="R290" s="633"/>
      <c r="S290" s="625"/>
      <c r="T290" s="625"/>
      <c r="U290" s="625"/>
      <c r="V290" s="625"/>
      <c r="W290" s="625"/>
      <c r="X290" s="625"/>
      <c r="Y290" s="625"/>
      <c r="Z290" s="629"/>
      <c r="AA290" s="629"/>
      <c r="AB290" s="629"/>
      <c r="AC290" s="630" t="e">
        <f t="shared" ca="1" si="40"/>
        <v>#NAME?</v>
      </c>
      <c r="AD290" s="631"/>
      <c r="AE290" s="632" t="s">
        <v>657</v>
      </c>
      <c r="AF290" s="632"/>
      <c r="AG290" s="632"/>
      <c r="AH290" s="625"/>
      <c r="AI290" s="625"/>
      <c r="AJ290" s="627" t="str">
        <f t="shared" si="37"/>
        <v/>
      </c>
      <c r="AK290" s="627"/>
      <c r="AL290" s="625"/>
      <c r="AM290" s="625"/>
      <c r="AN290" s="628" t="e">
        <f ca="1">T(INDIRECT(CONCATENATE("SIF_Site", $F$3, "!J120"))&amp;SIF_Site1Users!AL290)</f>
        <v>#NAME?</v>
      </c>
      <c r="AO290" s="628"/>
      <c r="AP290" s="628"/>
      <c r="AQ290" s="625"/>
      <c r="AR290" s="625"/>
      <c r="AS290" s="625"/>
      <c r="AT290" s="625" t="s">
        <v>462</v>
      </c>
      <c r="AU290" s="625"/>
      <c r="AV290" s="625"/>
      <c r="AW290" s="625"/>
      <c r="AX290" s="625" t="s">
        <v>431</v>
      </c>
      <c r="AY290" s="625"/>
      <c r="AZ290" s="625"/>
      <c r="BA290" s="625" t="str">
        <f t="shared" si="38"/>
        <v/>
      </c>
      <c r="BB290" s="625"/>
      <c r="BC290" s="625"/>
      <c r="BD290" s="625" t="str">
        <f t="shared" si="32"/>
        <v>Yes/No</v>
      </c>
      <c r="BE290" s="625"/>
      <c r="BF290" s="625"/>
      <c r="BG290" s="625" t="str">
        <f t="shared" si="33"/>
        <v>Yes/No</v>
      </c>
      <c r="BH290" s="625"/>
      <c r="BI290" s="625"/>
      <c r="BJ290" s="625" t="str">
        <f t="shared" si="39"/>
        <v/>
      </c>
      <c r="BK290" s="625"/>
      <c r="BL290" s="626"/>
      <c r="BM290" s="626" t="s">
        <v>566</v>
      </c>
      <c r="BN290" s="635"/>
      <c r="BO290" s="635"/>
      <c r="BP290"/>
      <c r="BQ290"/>
      <c r="BR290"/>
      <c r="BS290"/>
    </row>
    <row r="291" spans="2:71" s="33" customFormat="1" ht="15" customHeight="1" thickTop="1" thickBot="1">
      <c r="B291" s="182">
        <f t="shared" ca="1" si="34"/>
        <v>282</v>
      </c>
      <c r="C291" s="634"/>
      <c r="D291" s="625"/>
      <c r="E291" s="625"/>
      <c r="F291" s="625"/>
      <c r="G291" s="625"/>
      <c r="H291" s="625"/>
      <c r="I291" s="625"/>
      <c r="J291" s="625"/>
      <c r="K291" s="625" t="str">
        <f t="shared" si="35"/>
        <v/>
      </c>
      <c r="L291" s="625"/>
      <c r="M291" s="625"/>
      <c r="N291" s="625"/>
      <c r="O291" s="625"/>
      <c r="P291" s="625"/>
      <c r="Q291" s="633" t="str">
        <f t="shared" si="36"/>
        <v/>
      </c>
      <c r="R291" s="633"/>
      <c r="S291" s="625"/>
      <c r="T291" s="625"/>
      <c r="U291" s="625"/>
      <c r="V291" s="625"/>
      <c r="W291" s="625"/>
      <c r="X291" s="625"/>
      <c r="Y291" s="625"/>
      <c r="Z291" s="629"/>
      <c r="AA291" s="629"/>
      <c r="AB291" s="629"/>
      <c r="AC291" s="630" t="e">
        <f t="shared" ca="1" si="40"/>
        <v>#NAME?</v>
      </c>
      <c r="AD291" s="631"/>
      <c r="AE291" s="632" t="s">
        <v>657</v>
      </c>
      <c r="AF291" s="632"/>
      <c r="AG291" s="632"/>
      <c r="AH291" s="625"/>
      <c r="AI291" s="625"/>
      <c r="AJ291" s="627" t="str">
        <f t="shared" si="37"/>
        <v/>
      </c>
      <c r="AK291" s="627"/>
      <c r="AL291" s="625"/>
      <c r="AM291" s="625"/>
      <c r="AN291" s="628" t="e">
        <f ca="1">T(INDIRECT(CONCATENATE("SIF_Site", $F$3, "!J120"))&amp;SIF_Site1Users!AL291)</f>
        <v>#NAME?</v>
      </c>
      <c r="AO291" s="628"/>
      <c r="AP291" s="628"/>
      <c r="AQ291" s="625"/>
      <c r="AR291" s="625"/>
      <c r="AS291" s="625"/>
      <c r="AT291" s="625" t="s">
        <v>462</v>
      </c>
      <c r="AU291" s="625"/>
      <c r="AV291" s="625"/>
      <c r="AW291" s="625"/>
      <c r="AX291" s="625" t="s">
        <v>431</v>
      </c>
      <c r="AY291" s="625"/>
      <c r="AZ291" s="625"/>
      <c r="BA291" s="625" t="str">
        <f t="shared" si="38"/>
        <v/>
      </c>
      <c r="BB291" s="625"/>
      <c r="BC291" s="625"/>
      <c r="BD291" s="625" t="str">
        <f t="shared" si="32"/>
        <v>Yes/No</v>
      </c>
      <c r="BE291" s="625"/>
      <c r="BF291" s="625"/>
      <c r="BG291" s="625" t="str">
        <f t="shared" si="33"/>
        <v>Yes/No</v>
      </c>
      <c r="BH291" s="625"/>
      <c r="BI291" s="625"/>
      <c r="BJ291" s="625" t="str">
        <f t="shared" si="39"/>
        <v/>
      </c>
      <c r="BK291" s="625"/>
      <c r="BL291" s="626"/>
      <c r="BM291" s="626" t="s">
        <v>566</v>
      </c>
      <c r="BN291" s="635"/>
      <c r="BO291" s="635"/>
      <c r="BP291"/>
      <c r="BQ291"/>
      <c r="BR291"/>
      <c r="BS291"/>
    </row>
    <row r="292" spans="2:71" s="33" customFormat="1" ht="15" customHeight="1" thickTop="1" thickBot="1">
      <c r="B292" s="182">
        <f t="shared" ca="1" si="34"/>
        <v>283</v>
      </c>
      <c r="C292" s="634"/>
      <c r="D292" s="625"/>
      <c r="E292" s="625"/>
      <c r="F292" s="625"/>
      <c r="G292" s="625"/>
      <c r="H292" s="625"/>
      <c r="I292" s="625"/>
      <c r="J292" s="625"/>
      <c r="K292" s="625" t="str">
        <f t="shared" si="35"/>
        <v/>
      </c>
      <c r="L292" s="625"/>
      <c r="M292" s="625"/>
      <c r="N292" s="625"/>
      <c r="O292" s="625"/>
      <c r="P292" s="625"/>
      <c r="Q292" s="633" t="str">
        <f t="shared" si="36"/>
        <v/>
      </c>
      <c r="R292" s="633"/>
      <c r="S292" s="625"/>
      <c r="T292" s="625"/>
      <c r="U292" s="625"/>
      <c r="V292" s="625"/>
      <c r="W292" s="625"/>
      <c r="X292" s="625"/>
      <c r="Y292" s="625"/>
      <c r="Z292" s="629"/>
      <c r="AA292" s="629"/>
      <c r="AB292" s="629"/>
      <c r="AC292" s="630" t="e">
        <f t="shared" ca="1" si="40"/>
        <v>#NAME?</v>
      </c>
      <c r="AD292" s="631"/>
      <c r="AE292" s="632" t="s">
        <v>657</v>
      </c>
      <c r="AF292" s="632"/>
      <c r="AG292" s="632"/>
      <c r="AH292" s="625"/>
      <c r="AI292" s="625"/>
      <c r="AJ292" s="627" t="str">
        <f t="shared" si="37"/>
        <v/>
      </c>
      <c r="AK292" s="627"/>
      <c r="AL292" s="625"/>
      <c r="AM292" s="625"/>
      <c r="AN292" s="628" t="e">
        <f ca="1">T(INDIRECT(CONCATENATE("SIF_Site", $F$3, "!J120"))&amp;SIF_Site1Users!AL292)</f>
        <v>#NAME?</v>
      </c>
      <c r="AO292" s="628"/>
      <c r="AP292" s="628"/>
      <c r="AQ292" s="625"/>
      <c r="AR292" s="625"/>
      <c r="AS292" s="625"/>
      <c r="AT292" s="625" t="s">
        <v>462</v>
      </c>
      <c r="AU292" s="625"/>
      <c r="AV292" s="625"/>
      <c r="AW292" s="625"/>
      <c r="AX292" s="625" t="s">
        <v>431</v>
      </c>
      <c r="AY292" s="625"/>
      <c r="AZ292" s="625"/>
      <c r="BA292" s="625" t="str">
        <f t="shared" si="38"/>
        <v/>
      </c>
      <c r="BB292" s="625"/>
      <c r="BC292" s="625"/>
      <c r="BD292" s="625" t="str">
        <f t="shared" si="32"/>
        <v>Yes/No</v>
      </c>
      <c r="BE292" s="625"/>
      <c r="BF292" s="625"/>
      <c r="BG292" s="625" t="str">
        <f t="shared" si="33"/>
        <v>Yes/No</v>
      </c>
      <c r="BH292" s="625"/>
      <c r="BI292" s="625"/>
      <c r="BJ292" s="625" t="str">
        <f t="shared" si="39"/>
        <v/>
      </c>
      <c r="BK292" s="625"/>
      <c r="BL292" s="626"/>
      <c r="BM292" s="626" t="s">
        <v>566</v>
      </c>
      <c r="BN292" s="635"/>
      <c r="BO292" s="635"/>
      <c r="BP292"/>
      <c r="BQ292"/>
      <c r="BR292"/>
      <c r="BS292"/>
    </row>
    <row r="293" spans="2:71" s="33" customFormat="1" ht="15" customHeight="1" thickTop="1" thickBot="1">
      <c r="B293" s="182">
        <f t="shared" ca="1" si="34"/>
        <v>284</v>
      </c>
      <c r="C293" s="634"/>
      <c r="D293" s="625"/>
      <c r="E293" s="625"/>
      <c r="F293" s="625"/>
      <c r="G293" s="625"/>
      <c r="H293" s="625"/>
      <c r="I293" s="625"/>
      <c r="J293" s="625"/>
      <c r="K293" s="625" t="str">
        <f t="shared" si="35"/>
        <v/>
      </c>
      <c r="L293" s="625"/>
      <c r="M293" s="625"/>
      <c r="N293" s="625"/>
      <c r="O293" s="625"/>
      <c r="P293" s="625"/>
      <c r="Q293" s="633" t="str">
        <f t="shared" si="36"/>
        <v/>
      </c>
      <c r="R293" s="633"/>
      <c r="S293" s="625"/>
      <c r="T293" s="625"/>
      <c r="U293" s="625"/>
      <c r="V293" s="625"/>
      <c r="W293" s="625"/>
      <c r="X293" s="625"/>
      <c r="Y293" s="625"/>
      <c r="Z293" s="629"/>
      <c r="AA293" s="629"/>
      <c r="AB293" s="629"/>
      <c r="AC293" s="630" t="e">
        <f t="shared" ca="1" si="40"/>
        <v>#NAME?</v>
      </c>
      <c r="AD293" s="631"/>
      <c r="AE293" s="632" t="s">
        <v>657</v>
      </c>
      <c r="AF293" s="632"/>
      <c r="AG293" s="632"/>
      <c r="AH293" s="625"/>
      <c r="AI293" s="625"/>
      <c r="AJ293" s="627" t="str">
        <f t="shared" si="37"/>
        <v/>
      </c>
      <c r="AK293" s="627"/>
      <c r="AL293" s="625"/>
      <c r="AM293" s="625"/>
      <c r="AN293" s="628" t="e">
        <f ca="1">T(INDIRECT(CONCATENATE("SIF_Site", $F$3, "!J120"))&amp;SIF_Site1Users!AL293)</f>
        <v>#NAME?</v>
      </c>
      <c r="AO293" s="628"/>
      <c r="AP293" s="628"/>
      <c r="AQ293" s="625"/>
      <c r="AR293" s="625"/>
      <c r="AS293" s="625"/>
      <c r="AT293" s="625" t="s">
        <v>462</v>
      </c>
      <c r="AU293" s="625"/>
      <c r="AV293" s="625"/>
      <c r="AW293" s="625"/>
      <c r="AX293" s="625" t="s">
        <v>431</v>
      </c>
      <c r="AY293" s="625"/>
      <c r="AZ293" s="625"/>
      <c r="BA293" s="625" t="str">
        <f t="shared" si="38"/>
        <v/>
      </c>
      <c r="BB293" s="625"/>
      <c r="BC293" s="625"/>
      <c r="BD293" s="625" t="str">
        <f t="shared" si="32"/>
        <v>Yes/No</v>
      </c>
      <c r="BE293" s="625"/>
      <c r="BF293" s="625"/>
      <c r="BG293" s="625" t="str">
        <f t="shared" si="33"/>
        <v>Yes/No</v>
      </c>
      <c r="BH293" s="625"/>
      <c r="BI293" s="625"/>
      <c r="BJ293" s="625" t="str">
        <f t="shared" si="39"/>
        <v/>
      </c>
      <c r="BK293" s="625"/>
      <c r="BL293" s="626"/>
      <c r="BM293" s="626" t="s">
        <v>566</v>
      </c>
      <c r="BN293" s="635"/>
      <c r="BO293" s="635"/>
      <c r="BP293"/>
      <c r="BQ293"/>
      <c r="BR293"/>
      <c r="BS293"/>
    </row>
    <row r="294" spans="2:71" s="33" customFormat="1" ht="15" customHeight="1" thickTop="1" thickBot="1">
      <c r="B294" s="182">
        <f t="shared" ca="1" si="34"/>
        <v>285</v>
      </c>
      <c r="C294" s="634"/>
      <c r="D294" s="625"/>
      <c r="E294" s="625"/>
      <c r="F294" s="625"/>
      <c r="G294" s="625"/>
      <c r="H294" s="625"/>
      <c r="I294" s="625"/>
      <c r="J294" s="625"/>
      <c r="K294" s="625" t="str">
        <f t="shared" si="35"/>
        <v/>
      </c>
      <c r="L294" s="625"/>
      <c r="M294" s="625"/>
      <c r="N294" s="625"/>
      <c r="O294" s="625"/>
      <c r="P294" s="625"/>
      <c r="Q294" s="633" t="str">
        <f t="shared" si="36"/>
        <v/>
      </c>
      <c r="R294" s="633"/>
      <c r="S294" s="625"/>
      <c r="T294" s="625"/>
      <c r="U294" s="625"/>
      <c r="V294" s="625"/>
      <c r="W294" s="625"/>
      <c r="X294" s="625"/>
      <c r="Y294" s="625"/>
      <c r="Z294" s="629"/>
      <c r="AA294" s="629"/>
      <c r="AB294" s="629"/>
      <c r="AC294" s="630" t="e">
        <f t="shared" ca="1" si="40"/>
        <v>#NAME?</v>
      </c>
      <c r="AD294" s="631"/>
      <c r="AE294" s="632" t="s">
        <v>657</v>
      </c>
      <c r="AF294" s="632"/>
      <c r="AG294" s="632"/>
      <c r="AH294" s="625"/>
      <c r="AI294" s="625"/>
      <c r="AJ294" s="627" t="str">
        <f t="shared" si="37"/>
        <v/>
      </c>
      <c r="AK294" s="627"/>
      <c r="AL294" s="625"/>
      <c r="AM294" s="625"/>
      <c r="AN294" s="628" t="e">
        <f ca="1">T(INDIRECT(CONCATENATE("SIF_Site", $F$3, "!J120"))&amp;SIF_Site1Users!AL294)</f>
        <v>#NAME?</v>
      </c>
      <c r="AO294" s="628"/>
      <c r="AP294" s="628"/>
      <c r="AQ294" s="625"/>
      <c r="AR294" s="625"/>
      <c r="AS294" s="625"/>
      <c r="AT294" s="625" t="s">
        <v>462</v>
      </c>
      <c r="AU294" s="625"/>
      <c r="AV294" s="625"/>
      <c r="AW294" s="625"/>
      <c r="AX294" s="625" t="s">
        <v>431</v>
      </c>
      <c r="AY294" s="625"/>
      <c r="AZ294" s="625"/>
      <c r="BA294" s="625" t="str">
        <f t="shared" si="38"/>
        <v/>
      </c>
      <c r="BB294" s="625"/>
      <c r="BC294" s="625"/>
      <c r="BD294" s="625" t="str">
        <f t="shared" si="32"/>
        <v>Yes/No</v>
      </c>
      <c r="BE294" s="625"/>
      <c r="BF294" s="625"/>
      <c r="BG294" s="625" t="str">
        <f t="shared" si="33"/>
        <v>Yes/No</v>
      </c>
      <c r="BH294" s="625"/>
      <c r="BI294" s="625"/>
      <c r="BJ294" s="625" t="str">
        <f t="shared" si="39"/>
        <v/>
      </c>
      <c r="BK294" s="625"/>
      <c r="BL294" s="626"/>
      <c r="BM294" s="626" t="s">
        <v>566</v>
      </c>
      <c r="BN294" s="635"/>
      <c r="BO294" s="635"/>
      <c r="BP294"/>
      <c r="BQ294"/>
      <c r="BR294"/>
      <c r="BS294"/>
    </row>
    <row r="295" spans="2:71" s="33" customFormat="1" ht="15" customHeight="1" thickTop="1" thickBot="1">
      <c r="B295" s="182">
        <f t="shared" ca="1" si="34"/>
        <v>286</v>
      </c>
      <c r="C295" s="634"/>
      <c r="D295" s="625"/>
      <c r="E295" s="625"/>
      <c r="F295" s="625"/>
      <c r="G295" s="625"/>
      <c r="H295" s="625"/>
      <c r="I295" s="625"/>
      <c r="J295" s="625"/>
      <c r="K295" s="625" t="str">
        <f t="shared" si="35"/>
        <v/>
      </c>
      <c r="L295" s="625"/>
      <c r="M295" s="625"/>
      <c r="N295" s="625"/>
      <c r="O295" s="625"/>
      <c r="P295" s="625"/>
      <c r="Q295" s="633" t="str">
        <f t="shared" si="36"/>
        <v/>
      </c>
      <c r="R295" s="633"/>
      <c r="S295" s="625"/>
      <c r="T295" s="625"/>
      <c r="U295" s="625"/>
      <c r="V295" s="625"/>
      <c r="W295" s="625"/>
      <c r="X295" s="625"/>
      <c r="Y295" s="625"/>
      <c r="Z295" s="629"/>
      <c r="AA295" s="629"/>
      <c r="AB295" s="629"/>
      <c r="AC295" s="630" t="e">
        <f t="shared" ca="1" si="40"/>
        <v>#NAME?</v>
      </c>
      <c r="AD295" s="631"/>
      <c r="AE295" s="632" t="s">
        <v>657</v>
      </c>
      <c r="AF295" s="632"/>
      <c r="AG295" s="632"/>
      <c r="AH295" s="625"/>
      <c r="AI295" s="625"/>
      <c r="AJ295" s="627" t="str">
        <f t="shared" si="37"/>
        <v/>
      </c>
      <c r="AK295" s="627"/>
      <c r="AL295" s="625"/>
      <c r="AM295" s="625"/>
      <c r="AN295" s="628" t="e">
        <f ca="1">T(INDIRECT(CONCATENATE("SIF_Site", $F$3, "!J120"))&amp;SIF_Site1Users!AL295)</f>
        <v>#NAME?</v>
      </c>
      <c r="AO295" s="628"/>
      <c r="AP295" s="628"/>
      <c r="AQ295" s="625"/>
      <c r="AR295" s="625"/>
      <c r="AS295" s="625"/>
      <c r="AT295" s="625" t="s">
        <v>462</v>
      </c>
      <c r="AU295" s="625"/>
      <c r="AV295" s="625"/>
      <c r="AW295" s="625"/>
      <c r="AX295" s="625" t="s">
        <v>431</v>
      </c>
      <c r="AY295" s="625"/>
      <c r="AZ295" s="625"/>
      <c r="BA295" s="625" t="str">
        <f t="shared" si="38"/>
        <v/>
      </c>
      <c r="BB295" s="625"/>
      <c r="BC295" s="625"/>
      <c r="BD295" s="625" t="str">
        <f t="shared" si="32"/>
        <v>Yes/No</v>
      </c>
      <c r="BE295" s="625"/>
      <c r="BF295" s="625"/>
      <c r="BG295" s="625" t="str">
        <f t="shared" si="33"/>
        <v>Yes/No</v>
      </c>
      <c r="BH295" s="625"/>
      <c r="BI295" s="625"/>
      <c r="BJ295" s="625" t="str">
        <f t="shared" si="39"/>
        <v/>
      </c>
      <c r="BK295" s="625"/>
      <c r="BL295" s="626"/>
      <c r="BM295" s="626" t="s">
        <v>566</v>
      </c>
      <c r="BN295" s="635"/>
      <c r="BO295" s="635"/>
      <c r="BP295"/>
      <c r="BQ295"/>
      <c r="BR295"/>
      <c r="BS295"/>
    </row>
    <row r="296" spans="2:71" s="33" customFormat="1" ht="15" customHeight="1" thickTop="1" thickBot="1">
      <c r="B296" s="182">
        <f t="shared" ca="1" si="34"/>
        <v>287</v>
      </c>
      <c r="C296" s="634"/>
      <c r="D296" s="625"/>
      <c r="E296" s="625"/>
      <c r="F296" s="625"/>
      <c r="G296" s="625"/>
      <c r="H296" s="625"/>
      <c r="I296" s="625"/>
      <c r="J296" s="625"/>
      <c r="K296" s="625" t="str">
        <f t="shared" si="35"/>
        <v/>
      </c>
      <c r="L296" s="625"/>
      <c r="M296" s="625"/>
      <c r="N296" s="625"/>
      <c r="O296" s="625"/>
      <c r="P296" s="625"/>
      <c r="Q296" s="633" t="str">
        <f t="shared" si="36"/>
        <v/>
      </c>
      <c r="R296" s="633"/>
      <c r="S296" s="625"/>
      <c r="T296" s="625"/>
      <c r="U296" s="625"/>
      <c r="V296" s="625"/>
      <c r="W296" s="625"/>
      <c r="X296" s="625"/>
      <c r="Y296" s="625"/>
      <c r="Z296" s="629"/>
      <c r="AA296" s="629"/>
      <c r="AB296" s="629"/>
      <c r="AC296" s="630" t="e">
        <f t="shared" ca="1" si="40"/>
        <v>#NAME?</v>
      </c>
      <c r="AD296" s="631"/>
      <c r="AE296" s="632" t="s">
        <v>657</v>
      </c>
      <c r="AF296" s="632"/>
      <c r="AG296" s="632"/>
      <c r="AH296" s="625"/>
      <c r="AI296" s="625"/>
      <c r="AJ296" s="627" t="str">
        <f t="shared" si="37"/>
        <v/>
      </c>
      <c r="AK296" s="627"/>
      <c r="AL296" s="625"/>
      <c r="AM296" s="625"/>
      <c r="AN296" s="628" t="e">
        <f ca="1">T(INDIRECT(CONCATENATE("SIF_Site", $F$3, "!J120"))&amp;SIF_Site1Users!AL296)</f>
        <v>#NAME?</v>
      </c>
      <c r="AO296" s="628"/>
      <c r="AP296" s="628"/>
      <c r="AQ296" s="625"/>
      <c r="AR296" s="625"/>
      <c r="AS296" s="625"/>
      <c r="AT296" s="625" t="s">
        <v>462</v>
      </c>
      <c r="AU296" s="625"/>
      <c r="AV296" s="625"/>
      <c r="AW296" s="625"/>
      <c r="AX296" s="625" t="s">
        <v>431</v>
      </c>
      <c r="AY296" s="625"/>
      <c r="AZ296" s="625"/>
      <c r="BA296" s="625" t="str">
        <f t="shared" si="38"/>
        <v/>
      </c>
      <c r="BB296" s="625"/>
      <c r="BC296" s="625"/>
      <c r="BD296" s="625" t="str">
        <f t="shared" si="32"/>
        <v>Yes/No</v>
      </c>
      <c r="BE296" s="625"/>
      <c r="BF296" s="625"/>
      <c r="BG296" s="625" t="str">
        <f t="shared" si="33"/>
        <v>Yes/No</v>
      </c>
      <c r="BH296" s="625"/>
      <c r="BI296" s="625"/>
      <c r="BJ296" s="625" t="str">
        <f t="shared" si="39"/>
        <v/>
      </c>
      <c r="BK296" s="625"/>
      <c r="BL296" s="626"/>
      <c r="BM296" s="626" t="s">
        <v>566</v>
      </c>
      <c r="BN296" s="635"/>
      <c r="BO296" s="635"/>
      <c r="BP296"/>
      <c r="BQ296"/>
      <c r="BR296"/>
      <c r="BS296"/>
    </row>
    <row r="297" spans="2:71" s="33" customFormat="1" ht="15" customHeight="1" thickTop="1" thickBot="1">
      <c r="B297" s="182">
        <f t="shared" ca="1" si="34"/>
        <v>288</v>
      </c>
      <c r="C297" s="634"/>
      <c r="D297" s="625"/>
      <c r="E297" s="625"/>
      <c r="F297" s="625"/>
      <c r="G297" s="625"/>
      <c r="H297" s="625"/>
      <c r="I297" s="625"/>
      <c r="J297" s="625"/>
      <c r="K297" s="625" t="str">
        <f t="shared" si="35"/>
        <v/>
      </c>
      <c r="L297" s="625"/>
      <c r="M297" s="625"/>
      <c r="N297" s="625"/>
      <c r="O297" s="625"/>
      <c r="P297" s="625"/>
      <c r="Q297" s="633" t="str">
        <f t="shared" si="36"/>
        <v/>
      </c>
      <c r="R297" s="633"/>
      <c r="S297" s="625"/>
      <c r="T297" s="625"/>
      <c r="U297" s="625"/>
      <c r="V297" s="625"/>
      <c r="W297" s="625"/>
      <c r="X297" s="625"/>
      <c r="Y297" s="625"/>
      <c r="Z297" s="629"/>
      <c r="AA297" s="629"/>
      <c r="AB297" s="629"/>
      <c r="AC297" s="630" t="e">
        <f t="shared" ca="1" si="40"/>
        <v>#NAME?</v>
      </c>
      <c r="AD297" s="631"/>
      <c r="AE297" s="632" t="s">
        <v>657</v>
      </c>
      <c r="AF297" s="632"/>
      <c r="AG297" s="632"/>
      <c r="AH297" s="625"/>
      <c r="AI297" s="625"/>
      <c r="AJ297" s="627" t="str">
        <f t="shared" si="37"/>
        <v/>
      </c>
      <c r="AK297" s="627"/>
      <c r="AL297" s="625"/>
      <c r="AM297" s="625"/>
      <c r="AN297" s="628" t="e">
        <f ca="1">T(INDIRECT(CONCATENATE("SIF_Site", $F$3, "!J120"))&amp;SIF_Site1Users!AL297)</f>
        <v>#NAME?</v>
      </c>
      <c r="AO297" s="628"/>
      <c r="AP297" s="628"/>
      <c r="AQ297" s="625"/>
      <c r="AR297" s="625"/>
      <c r="AS297" s="625"/>
      <c r="AT297" s="625" t="s">
        <v>462</v>
      </c>
      <c r="AU297" s="625"/>
      <c r="AV297" s="625"/>
      <c r="AW297" s="625"/>
      <c r="AX297" s="625" t="s">
        <v>431</v>
      </c>
      <c r="AY297" s="625"/>
      <c r="AZ297" s="625"/>
      <c r="BA297" s="625" t="str">
        <f t="shared" si="38"/>
        <v/>
      </c>
      <c r="BB297" s="625"/>
      <c r="BC297" s="625"/>
      <c r="BD297" s="625" t="str">
        <f t="shared" si="32"/>
        <v>Yes/No</v>
      </c>
      <c r="BE297" s="625"/>
      <c r="BF297" s="625"/>
      <c r="BG297" s="625" t="str">
        <f t="shared" si="33"/>
        <v>Yes/No</v>
      </c>
      <c r="BH297" s="625"/>
      <c r="BI297" s="625"/>
      <c r="BJ297" s="625" t="str">
        <f t="shared" si="39"/>
        <v/>
      </c>
      <c r="BK297" s="625"/>
      <c r="BL297" s="626"/>
      <c r="BM297" s="626" t="s">
        <v>566</v>
      </c>
      <c r="BN297" s="635"/>
      <c r="BO297" s="635"/>
      <c r="BP297"/>
      <c r="BQ297"/>
      <c r="BR297"/>
      <c r="BS297"/>
    </row>
    <row r="298" spans="2:71" s="33" customFormat="1" ht="15" customHeight="1" thickTop="1" thickBot="1">
      <c r="B298" s="182">
        <f t="shared" ca="1" si="34"/>
        <v>289</v>
      </c>
      <c r="C298" s="634"/>
      <c r="D298" s="625"/>
      <c r="E298" s="625"/>
      <c r="F298" s="625"/>
      <c r="G298" s="625"/>
      <c r="H298" s="625"/>
      <c r="I298" s="625"/>
      <c r="J298" s="625"/>
      <c r="K298" s="625" t="str">
        <f t="shared" si="35"/>
        <v/>
      </c>
      <c r="L298" s="625"/>
      <c r="M298" s="625"/>
      <c r="N298" s="625"/>
      <c r="O298" s="625"/>
      <c r="P298" s="625"/>
      <c r="Q298" s="633" t="str">
        <f t="shared" si="36"/>
        <v/>
      </c>
      <c r="R298" s="633"/>
      <c r="S298" s="625"/>
      <c r="T298" s="625"/>
      <c r="U298" s="625"/>
      <c r="V298" s="625"/>
      <c r="W298" s="625"/>
      <c r="X298" s="625"/>
      <c r="Y298" s="625"/>
      <c r="Z298" s="629"/>
      <c r="AA298" s="629"/>
      <c r="AB298" s="629"/>
      <c r="AC298" s="630" t="e">
        <f t="shared" ca="1" si="40"/>
        <v>#NAME?</v>
      </c>
      <c r="AD298" s="631"/>
      <c r="AE298" s="632" t="s">
        <v>657</v>
      </c>
      <c r="AF298" s="632"/>
      <c r="AG298" s="632"/>
      <c r="AH298" s="625"/>
      <c r="AI298" s="625"/>
      <c r="AJ298" s="627" t="str">
        <f t="shared" si="37"/>
        <v/>
      </c>
      <c r="AK298" s="627"/>
      <c r="AL298" s="625"/>
      <c r="AM298" s="625"/>
      <c r="AN298" s="628" t="e">
        <f ca="1">T(INDIRECT(CONCATENATE("SIF_Site", $F$3, "!J120"))&amp;SIF_Site1Users!AL298)</f>
        <v>#NAME?</v>
      </c>
      <c r="AO298" s="628"/>
      <c r="AP298" s="628"/>
      <c r="AQ298" s="625"/>
      <c r="AR298" s="625"/>
      <c r="AS298" s="625"/>
      <c r="AT298" s="625" t="s">
        <v>462</v>
      </c>
      <c r="AU298" s="625"/>
      <c r="AV298" s="625"/>
      <c r="AW298" s="625"/>
      <c r="AX298" s="625" t="s">
        <v>431</v>
      </c>
      <c r="AY298" s="625"/>
      <c r="AZ298" s="625"/>
      <c r="BA298" s="625" t="str">
        <f t="shared" si="38"/>
        <v/>
      </c>
      <c r="BB298" s="625"/>
      <c r="BC298" s="625"/>
      <c r="BD298" s="625" t="str">
        <f t="shared" si="32"/>
        <v>Yes/No</v>
      </c>
      <c r="BE298" s="625"/>
      <c r="BF298" s="625"/>
      <c r="BG298" s="625" t="str">
        <f t="shared" si="33"/>
        <v>Yes/No</v>
      </c>
      <c r="BH298" s="625"/>
      <c r="BI298" s="625"/>
      <c r="BJ298" s="625" t="str">
        <f t="shared" si="39"/>
        <v/>
      </c>
      <c r="BK298" s="625"/>
      <c r="BL298" s="626"/>
      <c r="BM298" s="626" t="s">
        <v>566</v>
      </c>
      <c r="BN298" s="635"/>
      <c r="BO298" s="635"/>
      <c r="BP298"/>
      <c r="BQ298"/>
      <c r="BR298"/>
      <c r="BS298"/>
    </row>
    <row r="299" spans="2:71" s="33" customFormat="1" ht="15" customHeight="1" thickTop="1" thickBot="1">
      <c r="B299" s="182">
        <f t="shared" ca="1" si="34"/>
        <v>290</v>
      </c>
      <c r="C299" s="634"/>
      <c r="D299" s="625"/>
      <c r="E299" s="625"/>
      <c r="F299" s="625"/>
      <c r="G299" s="625"/>
      <c r="H299" s="625"/>
      <c r="I299" s="625"/>
      <c r="J299" s="625"/>
      <c r="K299" s="625" t="str">
        <f t="shared" si="35"/>
        <v/>
      </c>
      <c r="L299" s="625"/>
      <c r="M299" s="625"/>
      <c r="N299" s="625"/>
      <c r="O299" s="625"/>
      <c r="P299" s="625"/>
      <c r="Q299" s="633" t="str">
        <f t="shared" si="36"/>
        <v/>
      </c>
      <c r="R299" s="633"/>
      <c r="S299" s="625"/>
      <c r="T299" s="625"/>
      <c r="U299" s="625"/>
      <c r="V299" s="625"/>
      <c r="W299" s="625"/>
      <c r="X299" s="625"/>
      <c r="Y299" s="625"/>
      <c r="Z299" s="629"/>
      <c r="AA299" s="629"/>
      <c r="AB299" s="629"/>
      <c r="AC299" s="630" t="e">
        <f t="shared" ca="1" si="40"/>
        <v>#NAME?</v>
      </c>
      <c r="AD299" s="631"/>
      <c r="AE299" s="632" t="s">
        <v>657</v>
      </c>
      <c r="AF299" s="632"/>
      <c r="AG299" s="632"/>
      <c r="AH299" s="625"/>
      <c r="AI299" s="625"/>
      <c r="AJ299" s="627" t="str">
        <f t="shared" si="37"/>
        <v/>
      </c>
      <c r="AK299" s="627"/>
      <c r="AL299" s="625"/>
      <c r="AM299" s="625"/>
      <c r="AN299" s="628" t="e">
        <f ca="1">T(INDIRECT(CONCATENATE("SIF_Site", $F$3, "!J120"))&amp;SIF_Site1Users!AL299)</f>
        <v>#NAME?</v>
      </c>
      <c r="AO299" s="628"/>
      <c r="AP299" s="628"/>
      <c r="AQ299" s="625"/>
      <c r="AR299" s="625"/>
      <c r="AS299" s="625"/>
      <c r="AT299" s="625" t="s">
        <v>462</v>
      </c>
      <c r="AU299" s="625"/>
      <c r="AV299" s="625"/>
      <c r="AW299" s="625"/>
      <c r="AX299" s="625" t="s">
        <v>431</v>
      </c>
      <c r="AY299" s="625"/>
      <c r="AZ299" s="625"/>
      <c r="BA299" s="625" t="str">
        <f t="shared" si="38"/>
        <v/>
      </c>
      <c r="BB299" s="625"/>
      <c r="BC299" s="625"/>
      <c r="BD299" s="625" t="str">
        <f t="shared" si="32"/>
        <v>Yes/No</v>
      </c>
      <c r="BE299" s="625"/>
      <c r="BF299" s="625"/>
      <c r="BG299" s="625" t="str">
        <f t="shared" si="33"/>
        <v>Yes/No</v>
      </c>
      <c r="BH299" s="625"/>
      <c r="BI299" s="625"/>
      <c r="BJ299" s="625" t="str">
        <f t="shared" si="39"/>
        <v/>
      </c>
      <c r="BK299" s="625"/>
      <c r="BL299" s="626"/>
      <c r="BM299" s="626" t="s">
        <v>566</v>
      </c>
      <c r="BN299" s="635"/>
      <c r="BO299" s="635"/>
      <c r="BP299"/>
      <c r="BQ299"/>
      <c r="BR299"/>
      <c r="BS299"/>
    </row>
    <row r="300" spans="2:71" s="33" customFormat="1" ht="15" customHeight="1" thickTop="1" thickBot="1">
      <c r="B300" s="182">
        <f t="shared" ca="1" si="34"/>
        <v>291</v>
      </c>
      <c r="C300" s="634"/>
      <c r="D300" s="625"/>
      <c r="E300" s="625"/>
      <c r="F300" s="625"/>
      <c r="G300" s="625"/>
      <c r="H300" s="625"/>
      <c r="I300" s="625"/>
      <c r="J300" s="625"/>
      <c r="K300" s="625" t="str">
        <f t="shared" si="35"/>
        <v/>
      </c>
      <c r="L300" s="625"/>
      <c r="M300" s="625"/>
      <c r="N300" s="625"/>
      <c r="O300" s="625"/>
      <c r="P300" s="625"/>
      <c r="Q300" s="633" t="str">
        <f t="shared" si="36"/>
        <v/>
      </c>
      <c r="R300" s="633"/>
      <c r="S300" s="625"/>
      <c r="T300" s="625"/>
      <c r="U300" s="625"/>
      <c r="V300" s="625"/>
      <c r="W300" s="625"/>
      <c r="X300" s="625"/>
      <c r="Y300" s="625"/>
      <c r="Z300" s="629"/>
      <c r="AA300" s="629"/>
      <c r="AB300" s="629"/>
      <c r="AC300" s="630" t="e">
        <f t="shared" ca="1" si="40"/>
        <v>#NAME?</v>
      </c>
      <c r="AD300" s="631"/>
      <c r="AE300" s="632" t="s">
        <v>657</v>
      </c>
      <c r="AF300" s="632"/>
      <c r="AG300" s="632"/>
      <c r="AH300" s="625"/>
      <c r="AI300" s="625"/>
      <c r="AJ300" s="627" t="str">
        <f t="shared" si="37"/>
        <v/>
      </c>
      <c r="AK300" s="627"/>
      <c r="AL300" s="625"/>
      <c r="AM300" s="625"/>
      <c r="AN300" s="628" t="e">
        <f ca="1">T(INDIRECT(CONCATENATE("SIF_Site", $F$3, "!J120"))&amp;SIF_Site1Users!AL300)</f>
        <v>#NAME?</v>
      </c>
      <c r="AO300" s="628"/>
      <c r="AP300" s="628"/>
      <c r="AQ300" s="625"/>
      <c r="AR300" s="625"/>
      <c r="AS300" s="625"/>
      <c r="AT300" s="625" t="s">
        <v>462</v>
      </c>
      <c r="AU300" s="625"/>
      <c r="AV300" s="625"/>
      <c r="AW300" s="625"/>
      <c r="AX300" s="625" t="s">
        <v>431</v>
      </c>
      <c r="AY300" s="625"/>
      <c r="AZ300" s="625"/>
      <c r="BA300" s="625" t="str">
        <f t="shared" si="38"/>
        <v/>
      </c>
      <c r="BB300" s="625"/>
      <c r="BC300" s="625"/>
      <c r="BD300" s="625" t="str">
        <f t="shared" si="32"/>
        <v>Yes/No</v>
      </c>
      <c r="BE300" s="625"/>
      <c r="BF300" s="625"/>
      <c r="BG300" s="625" t="str">
        <f t="shared" si="33"/>
        <v>Yes/No</v>
      </c>
      <c r="BH300" s="625"/>
      <c r="BI300" s="625"/>
      <c r="BJ300" s="625" t="str">
        <f t="shared" si="39"/>
        <v/>
      </c>
      <c r="BK300" s="625"/>
      <c r="BL300" s="626"/>
      <c r="BM300" s="626" t="s">
        <v>566</v>
      </c>
      <c r="BN300" s="635"/>
      <c r="BO300" s="635"/>
      <c r="BP300"/>
      <c r="BQ300"/>
      <c r="BR300"/>
      <c r="BS300"/>
    </row>
    <row r="301" spans="2:71" s="33" customFormat="1" ht="15" customHeight="1" thickTop="1" thickBot="1">
      <c r="B301" s="182">
        <f t="shared" ca="1" si="34"/>
        <v>292</v>
      </c>
      <c r="C301" s="634"/>
      <c r="D301" s="625"/>
      <c r="E301" s="625"/>
      <c r="F301" s="625"/>
      <c r="G301" s="625"/>
      <c r="H301" s="625"/>
      <c r="I301" s="625"/>
      <c r="J301" s="625"/>
      <c r="K301" s="625" t="str">
        <f t="shared" si="35"/>
        <v/>
      </c>
      <c r="L301" s="625"/>
      <c r="M301" s="625"/>
      <c r="N301" s="625"/>
      <c r="O301" s="625"/>
      <c r="P301" s="625"/>
      <c r="Q301" s="633" t="str">
        <f t="shared" si="36"/>
        <v/>
      </c>
      <c r="R301" s="633"/>
      <c r="S301" s="625"/>
      <c r="T301" s="625"/>
      <c r="U301" s="625"/>
      <c r="V301" s="625"/>
      <c r="W301" s="625"/>
      <c r="X301" s="625"/>
      <c r="Y301" s="625"/>
      <c r="Z301" s="629"/>
      <c r="AA301" s="629"/>
      <c r="AB301" s="629"/>
      <c r="AC301" s="630" t="e">
        <f t="shared" ca="1" si="40"/>
        <v>#NAME?</v>
      </c>
      <c r="AD301" s="631"/>
      <c r="AE301" s="632" t="s">
        <v>657</v>
      </c>
      <c r="AF301" s="632"/>
      <c r="AG301" s="632"/>
      <c r="AH301" s="625"/>
      <c r="AI301" s="625"/>
      <c r="AJ301" s="627" t="str">
        <f t="shared" si="37"/>
        <v/>
      </c>
      <c r="AK301" s="627"/>
      <c r="AL301" s="625"/>
      <c r="AM301" s="625"/>
      <c r="AN301" s="628" t="e">
        <f ca="1">T(INDIRECT(CONCATENATE("SIF_Site", $F$3, "!J120"))&amp;SIF_Site1Users!AL301)</f>
        <v>#NAME?</v>
      </c>
      <c r="AO301" s="628"/>
      <c r="AP301" s="628"/>
      <c r="AQ301" s="625"/>
      <c r="AR301" s="625"/>
      <c r="AS301" s="625"/>
      <c r="AT301" s="625" t="s">
        <v>462</v>
      </c>
      <c r="AU301" s="625"/>
      <c r="AV301" s="625"/>
      <c r="AW301" s="625"/>
      <c r="AX301" s="625" t="s">
        <v>431</v>
      </c>
      <c r="AY301" s="625"/>
      <c r="AZ301" s="625"/>
      <c r="BA301" s="625" t="str">
        <f t="shared" si="38"/>
        <v/>
      </c>
      <c r="BB301" s="625"/>
      <c r="BC301" s="625"/>
      <c r="BD301" s="625" t="str">
        <f t="shared" si="32"/>
        <v>Yes/No</v>
      </c>
      <c r="BE301" s="625"/>
      <c r="BF301" s="625"/>
      <c r="BG301" s="625" t="str">
        <f t="shared" si="33"/>
        <v>Yes/No</v>
      </c>
      <c r="BH301" s="625"/>
      <c r="BI301" s="625"/>
      <c r="BJ301" s="625" t="str">
        <f t="shared" si="39"/>
        <v/>
      </c>
      <c r="BK301" s="625"/>
      <c r="BL301" s="626"/>
      <c r="BM301" s="626" t="s">
        <v>566</v>
      </c>
      <c r="BN301" s="635"/>
      <c r="BO301" s="635"/>
      <c r="BP301"/>
      <c r="BQ301"/>
      <c r="BR301"/>
      <c r="BS301"/>
    </row>
    <row r="302" spans="2:71" s="33" customFormat="1" ht="15" customHeight="1" thickTop="1" thickBot="1">
      <c r="B302" s="182">
        <f t="shared" ca="1" si="34"/>
        <v>293</v>
      </c>
      <c r="C302" s="634"/>
      <c r="D302" s="625"/>
      <c r="E302" s="625"/>
      <c r="F302" s="625"/>
      <c r="G302" s="625"/>
      <c r="H302" s="625"/>
      <c r="I302" s="625"/>
      <c r="J302" s="625"/>
      <c r="K302" s="625" t="str">
        <f t="shared" si="35"/>
        <v/>
      </c>
      <c r="L302" s="625"/>
      <c r="M302" s="625"/>
      <c r="N302" s="625"/>
      <c r="O302" s="625"/>
      <c r="P302" s="625"/>
      <c r="Q302" s="633" t="str">
        <f t="shared" si="36"/>
        <v/>
      </c>
      <c r="R302" s="633"/>
      <c r="S302" s="625"/>
      <c r="T302" s="625"/>
      <c r="U302" s="625"/>
      <c r="V302" s="625"/>
      <c r="W302" s="625"/>
      <c r="X302" s="625"/>
      <c r="Y302" s="625"/>
      <c r="Z302" s="629"/>
      <c r="AA302" s="629"/>
      <c r="AB302" s="629"/>
      <c r="AC302" s="630" t="e">
        <f t="shared" ca="1" si="40"/>
        <v>#NAME?</v>
      </c>
      <c r="AD302" s="631"/>
      <c r="AE302" s="632" t="s">
        <v>657</v>
      </c>
      <c r="AF302" s="632"/>
      <c r="AG302" s="632"/>
      <c r="AH302" s="625"/>
      <c r="AI302" s="625"/>
      <c r="AJ302" s="627" t="str">
        <f t="shared" si="37"/>
        <v/>
      </c>
      <c r="AK302" s="627"/>
      <c r="AL302" s="625"/>
      <c r="AM302" s="625"/>
      <c r="AN302" s="628" t="e">
        <f ca="1">T(INDIRECT(CONCATENATE("SIF_Site", $F$3, "!J120"))&amp;SIF_Site1Users!AL302)</f>
        <v>#NAME?</v>
      </c>
      <c r="AO302" s="628"/>
      <c r="AP302" s="628"/>
      <c r="AQ302" s="625"/>
      <c r="AR302" s="625"/>
      <c r="AS302" s="625"/>
      <c r="AT302" s="625" t="s">
        <v>462</v>
      </c>
      <c r="AU302" s="625"/>
      <c r="AV302" s="625"/>
      <c r="AW302" s="625"/>
      <c r="AX302" s="625" t="s">
        <v>431</v>
      </c>
      <c r="AY302" s="625"/>
      <c r="AZ302" s="625"/>
      <c r="BA302" s="625" t="str">
        <f t="shared" si="38"/>
        <v/>
      </c>
      <c r="BB302" s="625"/>
      <c r="BC302" s="625"/>
      <c r="BD302" s="625" t="str">
        <f t="shared" ref="BD302:BD389" si="41">IF($AV302="Static","Not applicable","Yes/No")</f>
        <v>Yes/No</v>
      </c>
      <c r="BE302" s="625"/>
      <c r="BF302" s="625"/>
      <c r="BG302" s="625" t="str">
        <f t="shared" ref="BG302:BG389" si="42">IF($AV302="Static","Not applicable","Yes/No")</f>
        <v>Yes/No</v>
      </c>
      <c r="BH302" s="625"/>
      <c r="BI302" s="625"/>
      <c r="BJ302" s="625" t="str">
        <f t="shared" si="39"/>
        <v/>
      </c>
      <c r="BK302" s="625"/>
      <c r="BL302" s="626"/>
      <c r="BM302" s="626" t="s">
        <v>566</v>
      </c>
      <c r="BN302" s="635"/>
      <c r="BO302" s="635"/>
      <c r="BP302"/>
      <c r="BQ302"/>
      <c r="BR302"/>
      <c r="BS302"/>
    </row>
    <row r="303" spans="2:71" s="33" customFormat="1" ht="15" customHeight="1" thickTop="1" thickBot="1">
      <c r="B303" s="182">
        <f t="shared" ref="B303:B308" ca="1" si="43">N(OFFSET(C303,-1,-1,1,1))+1</f>
        <v>294</v>
      </c>
      <c r="C303" s="634"/>
      <c r="D303" s="625"/>
      <c r="E303" s="625"/>
      <c r="F303" s="625"/>
      <c r="G303" s="625"/>
      <c r="H303" s="625"/>
      <c r="I303" s="625"/>
      <c r="J303" s="625"/>
      <c r="K303" s="625" t="str">
        <f t="shared" ref="K303:K308" si="44">G303&amp;C303</f>
        <v/>
      </c>
      <c r="L303" s="625"/>
      <c r="M303" s="625"/>
      <c r="N303" s="625"/>
      <c r="O303" s="625"/>
      <c r="P303" s="625"/>
      <c r="Q303" s="633" t="str">
        <f t="shared" ref="Q303:Q308" si="45">K303</f>
        <v/>
      </c>
      <c r="R303" s="633"/>
      <c r="S303" s="625"/>
      <c r="T303" s="625"/>
      <c r="U303" s="625"/>
      <c r="V303" s="625"/>
      <c r="W303" s="625"/>
      <c r="X303" s="625"/>
      <c r="Y303" s="625"/>
      <c r="Z303" s="629"/>
      <c r="AA303" s="629"/>
      <c r="AB303" s="629"/>
      <c r="AC303" s="630" t="e">
        <f t="shared" ca="1" si="40"/>
        <v>#NAME?</v>
      </c>
      <c r="AD303" s="631"/>
      <c r="AE303" s="632" t="s">
        <v>657</v>
      </c>
      <c r="AF303" s="632"/>
      <c r="AG303" s="632"/>
      <c r="AH303" s="625"/>
      <c r="AI303" s="625"/>
      <c r="AJ303" s="627" t="str">
        <f t="shared" ref="AJ303:AJ308" si="46">K303</f>
        <v/>
      </c>
      <c r="AK303" s="627"/>
      <c r="AL303" s="625"/>
      <c r="AM303" s="625"/>
      <c r="AN303" s="628" t="e">
        <f ca="1">T(INDIRECT(CONCATENATE("SIF_Site", $F$3, "!J120"))&amp;SIF_Site1Users!AL303)</f>
        <v>#NAME?</v>
      </c>
      <c r="AO303" s="628"/>
      <c r="AP303" s="628"/>
      <c r="AQ303" s="625"/>
      <c r="AR303" s="625"/>
      <c r="AS303" s="625"/>
      <c r="AT303" s="625" t="s">
        <v>462</v>
      </c>
      <c r="AU303" s="625"/>
      <c r="AV303" s="625"/>
      <c r="AW303" s="625"/>
      <c r="AX303" s="625" t="s">
        <v>431</v>
      </c>
      <c r="AY303" s="625"/>
      <c r="AZ303" s="625"/>
      <c r="BA303" s="625" t="str">
        <f t="shared" ref="BA303:BA308" si="47">IF($AV303="Static",IF($AX303="Yes","___.___.___.__","VzB supplies"),IF(AV303="Dynamic","Not applicable",""))</f>
        <v/>
      </c>
      <c r="BB303" s="625"/>
      <c r="BC303" s="625"/>
      <c r="BD303" s="625" t="str">
        <f t="shared" si="41"/>
        <v>Yes/No</v>
      </c>
      <c r="BE303" s="625"/>
      <c r="BF303" s="625"/>
      <c r="BG303" s="625" t="str">
        <f t="shared" si="42"/>
        <v>Yes/No</v>
      </c>
      <c r="BH303" s="625"/>
      <c r="BI303" s="625"/>
      <c r="BJ303" s="625" t="str">
        <f t="shared" ref="BJ303:BJ308" si="48">IF(AX303="Yes/No","",IF($AX303="Yes","___.___.___.__",IF($AX303="Yes(Special)","___.___.___.__","VzB supplies")))</f>
        <v/>
      </c>
      <c r="BK303" s="625"/>
      <c r="BL303" s="626"/>
      <c r="BM303" s="626" t="s">
        <v>566</v>
      </c>
      <c r="BN303" s="635"/>
      <c r="BO303" s="635"/>
      <c r="BP303"/>
      <c r="BQ303"/>
      <c r="BR303"/>
      <c r="BS303"/>
    </row>
    <row r="304" spans="2:71" s="33" customFormat="1" ht="15" customHeight="1" thickTop="1" thickBot="1">
      <c r="B304" s="182">
        <f t="shared" ca="1" si="43"/>
        <v>295</v>
      </c>
      <c r="C304" s="634"/>
      <c r="D304" s="625"/>
      <c r="E304" s="625"/>
      <c r="F304" s="625"/>
      <c r="G304" s="625"/>
      <c r="H304" s="625"/>
      <c r="I304" s="625"/>
      <c r="J304" s="625"/>
      <c r="K304" s="625" t="str">
        <f t="shared" si="44"/>
        <v/>
      </c>
      <c r="L304" s="625"/>
      <c r="M304" s="625"/>
      <c r="N304" s="625"/>
      <c r="O304" s="625"/>
      <c r="P304" s="625"/>
      <c r="Q304" s="633" t="str">
        <f t="shared" si="45"/>
        <v/>
      </c>
      <c r="R304" s="633"/>
      <c r="S304" s="625"/>
      <c r="T304" s="625"/>
      <c r="U304" s="625"/>
      <c r="V304" s="625"/>
      <c r="W304" s="625"/>
      <c r="X304" s="625"/>
      <c r="Y304" s="625"/>
      <c r="Z304" s="629"/>
      <c r="AA304" s="629"/>
      <c r="AB304" s="629"/>
      <c r="AC304" s="630" t="e">
        <f t="shared" ca="1" si="40"/>
        <v>#NAME?</v>
      </c>
      <c r="AD304" s="631"/>
      <c r="AE304" s="632" t="s">
        <v>657</v>
      </c>
      <c r="AF304" s="632"/>
      <c r="AG304" s="632"/>
      <c r="AH304" s="625"/>
      <c r="AI304" s="625"/>
      <c r="AJ304" s="627" t="str">
        <f t="shared" si="46"/>
        <v/>
      </c>
      <c r="AK304" s="627"/>
      <c r="AL304" s="625"/>
      <c r="AM304" s="625"/>
      <c r="AN304" s="628" t="e">
        <f ca="1">T(INDIRECT(CONCATENATE("SIF_Site", $F$3, "!J120"))&amp;SIF_Site1Users!AL304)</f>
        <v>#NAME?</v>
      </c>
      <c r="AO304" s="628"/>
      <c r="AP304" s="628"/>
      <c r="AQ304" s="625"/>
      <c r="AR304" s="625"/>
      <c r="AS304" s="625"/>
      <c r="AT304" s="625" t="s">
        <v>462</v>
      </c>
      <c r="AU304" s="625"/>
      <c r="AV304" s="625"/>
      <c r="AW304" s="625"/>
      <c r="AX304" s="625" t="s">
        <v>431</v>
      </c>
      <c r="AY304" s="625"/>
      <c r="AZ304" s="625"/>
      <c r="BA304" s="625" t="str">
        <f t="shared" si="47"/>
        <v/>
      </c>
      <c r="BB304" s="625"/>
      <c r="BC304" s="625"/>
      <c r="BD304" s="625" t="str">
        <f t="shared" si="41"/>
        <v>Yes/No</v>
      </c>
      <c r="BE304" s="625"/>
      <c r="BF304" s="625"/>
      <c r="BG304" s="625" t="str">
        <f t="shared" si="42"/>
        <v>Yes/No</v>
      </c>
      <c r="BH304" s="625"/>
      <c r="BI304" s="625"/>
      <c r="BJ304" s="625" t="str">
        <f t="shared" si="48"/>
        <v/>
      </c>
      <c r="BK304" s="625"/>
      <c r="BL304" s="626"/>
      <c r="BM304" s="626" t="s">
        <v>566</v>
      </c>
      <c r="BN304" s="635"/>
      <c r="BO304" s="635"/>
      <c r="BP304"/>
      <c r="BQ304"/>
      <c r="BR304"/>
      <c r="BS304"/>
    </row>
    <row r="305" spans="2:71" s="33" customFormat="1" ht="15" customHeight="1" thickTop="1" thickBot="1">
      <c r="B305" s="182">
        <f t="shared" ca="1" si="43"/>
        <v>296</v>
      </c>
      <c r="C305" s="634"/>
      <c r="D305" s="625"/>
      <c r="E305" s="625"/>
      <c r="F305" s="625"/>
      <c r="G305" s="625"/>
      <c r="H305" s="625"/>
      <c r="I305" s="625"/>
      <c r="J305" s="625"/>
      <c r="K305" s="625" t="str">
        <f t="shared" si="44"/>
        <v/>
      </c>
      <c r="L305" s="625"/>
      <c r="M305" s="625"/>
      <c r="N305" s="625"/>
      <c r="O305" s="625"/>
      <c r="P305" s="625"/>
      <c r="Q305" s="633" t="str">
        <f t="shared" si="45"/>
        <v/>
      </c>
      <c r="R305" s="633"/>
      <c r="S305" s="625"/>
      <c r="T305" s="625"/>
      <c r="U305" s="625"/>
      <c r="V305" s="625"/>
      <c r="W305" s="625"/>
      <c r="X305" s="625"/>
      <c r="Y305" s="625"/>
      <c r="Z305" s="629"/>
      <c r="AA305" s="629"/>
      <c r="AB305" s="629"/>
      <c r="AC305" s="630" t="e">
        <f t="shared" ca="1" si="40"/>
        <v>#NAME?</v>
      </c>
      <c r="AD305" s="631"/>
      <c r="AE305" s="632" t="s">
        <v>657</v>
      </c>
      <c r="AF305" s="632"/>
      <c r="AG305" s="632"/>
      <c r="AH305" s="625"/>
      <c r="AI305" s="625"/>
      <c r="AJ305" s="627" t="str">
        <f t="shared" si="46"/>
        <v/>
      </c>
      <c r="AK305" s="627"/>
      <c r="AL305" s="625"/>
      <c r="AM305" s="625"/>
      <c r="AN305" s="628" t="e">
        <f ca="1">T(INDIRECT(CONCATENATE("SIF_Site", $F$3, "!J120"))&amp;SIF_Site1Users!AL305)</f>
        <v>#NAME?</v>
      </c>
      <c r="AO305" s="628"/>
      <c r="AP305" s="628"/>
      <c r="AQ305" s="625"/>
      <c r="AR305" s="625"/>
      <c r="AS305" s="625"/>
      <c r="AT305" s="625" t="s">
        <v>462</v>
      </c>
      <c r="AU305" s="625"/>
      <c r="AV305" s="625"/>
      <c r="AW305" s="625"/>
      <c r="AX305" s="625" t="s">
        <v>431</v>
      </c>
      <c r="AY305" s="625"/>
      <c r="AZ305" s="625"/>
      <c r="BA305" s="625" t="str">
        <f t="shared" si="47"/>
        <v/>
      </c>
      <c r="BB305" s="625"/>
      <c r="BC305" s="625"/>
      <c r="BD305" s="625" t="str">
        <f t="shared" si="41"/>
        <v>Yes/No</v>
      </c>
      <c r="BE305" s="625"/>
      <c r="BF305" s="625"/>
      <c r="BG305" s="625" t="str">
        <f t="shared" si="42"/>
        <v>Yes/No</v>
      </c>
      <c r="BH305" s="625"/>
      <c r="BI305" s="625"/>
      <c r="BJ305" s="625" t="str">
        <f t="shared" si="48"/>
        <v/>
      </c>
      <c r="BK305" s="625"/>
      <c r="BL305" s="626"/>
      <c r="BM305" s="626" t="s">
        <v>566</v>
      </c>
      <c r="BN305" s="635"/>
      <c r="BO305" s="635"/>
      <c r="BP305"/>
      <c r="BQ305"/>
      <c r="BR305"/>
      <c r="BS305"/>
    </row>
    <row r="306" spans="2:71" s="33" customFormat="1" ht="15" customHeight="1" thickTop="1" thickBot="1">
      <c r="B306" s="182">
        <f t="shared" ca="1" si="43"/>
        <v>297</v>
      </c>
      <c r="C306" s="634"/>
      <c r="D306" s="625"/>
      <c r="E306" s="625"/>
      <c r="F306" s="625"/>
      <c r="G306" s="625"/>
      <c r="H306" s="625"/>
      <c r="I306" s="625"/>
      <c r="J306" s="625"/>
      <c r="K306" s="625" t="str">
        <f t="shared" si="44"/>
        <v/>
      </c>
      <c r="L306" s="625"/>
      <c r="M306" s="625"/>
      <c r="N306" s="625"/>
      <c r="O306" s="625"/>
      <c r="P306" s="625"/>
      <c r="Q306" s="633" t="str">
        <f t="shared" si="45"/>
        <v/>
      </c>
      <c r="R306" s="633"/>
      <c r="S306" s="625"/>
      <c r="T306" s="625"/>
      <c r="U306" s="625"/>
      <c r="V306" s="625"/>
      <c r="W306" s="625"/>
      <c r="X306" s="625"/>
      <c r="Y306" s="625"/>
      <c r="Z306" s="629"/>
      <c r="AA306" s="629"/>
      <c r="AB306" s="629"/>
      <c r="AC306" s="630" t="e">
        <f t="shared" ca="1" si="40"/>
        <v>#NAME?</v>
      </c>
      <c r="AD306" s="631"/>
      <c r="AE306" s="632" t="s">
        <v>657</v>
      </c>
      <c r="AF306" s="632"/>
      <c r="AG306" s="632"/>
      <c r="AH306" s="625"/>
      <c r="AI306" s="625"/>
      <c r="AJ306" s="627" t="str">
        <f t="shared" si="46"/>
        <v/>
      </c>
      <c r="AK306" s="627"/>
      <c r="AL306" s="625"/>
      <c r="AM306" s="625"/>
      <c r="AN306" s="628" t="e">
        <f ca="1">T(INDIRECT(CONCATENATE("SIF_Site", $F$3, "!J120"))&amp;SIF_Site1Users!AL306)</f>
        <v>#NAME?</v>
      </c>
      <c r="AO306" s="628"/>
      <c r="AP306" s="628"/>
      <c r="AQ306" s="625"/>
      <c r="AR306" s="625"/>
      <c r="AS306" s="625"/>
      <c r="AT306" s="625" t="s">
        <v>462</v>
      </c>
      <c r="AU306" s="625"/>
      <c r="AV306" s="625"/>
      <c r="AW306" s="625"/>
      <c r="AX306" s="625" t="s">
        <v>431</v>
      </c>
      <c r="AY306" s="625"/>
      <c r="AZ306" s="625"/>
      <c r="BA306" s="625" t="str">
        <f t="shared" si="47"/>
        <v/>
      </c>
      <c r="BB306" s="625"/>
      <c r="BC306" s="625"/>
      <c r="BD306" s="625" t="str">
        <f t="shared" si="41"/>
        <v>Yes/No</v>
      </c>
      <c r="BE306" s="625"/>
      <c r="BF306" s="625"/>
      <c r="BG306" s="625" t="str">
        <f t="shared" si="42"/>
        <v>Yes/No</v>
      </c>
      <c r="BH306" s="625"/>
      <c r="BI306" s="625"/>
      <c r="BJ306" s="625" t="str">
        <f t="shared" si="48"/>
        <v/>
      </c>
      <c r="BK306" s="625"/>
      <c r="BL306" s="626"/>
      <c r="BM306" s="626" t="s">
        <v>566</v>
      </c>
      <c r="BN306" s="635"/>
      <c r="BO306" s="635"/>
      <c r="BP306"/>
      <c r="BQ306"/>
      <c r="BR306"/>
      <c r="BS306"/>
    </row>
    <row r="307" spans="2:71" s="33" customFormat="1" ht="15" customHeight="1" thickTop="1" thickBot="1">
      <c r="B307" s="182">
        <f t="shared" ca="1" si="43"/>
        <v>298</v>
      </c>
      <c r="C307" s="634"/>
      <c r="D307" s="625"/>
      <c r="E307" s="625"/>
      <c r="F307" s="625"/>
      <c r="G307" s="625"/>
      <c r="H307" s="625"/>
      <c r="I307" s="625"/>
      <c r="J307" s="625"/>
      <c r="K307" s="625" t="str">
        <f t="shared" si="44"/>
        <v/>
      </c>
      <c r="L307" s="625"/>
      <c r="M307" s="625"/>
      <c r="N307" s="625"/>
      <c r="O307" s="625"/>
      <c r="P307" s="625"/>
      <c r="Q307" s="633" t="str">
        <f t="shared" si="45"/>
        <v/>
      </c>
      <c r="R307" s="633"/>
      <c r="S307" s="625"/>
      <c r="T307" s="625"/>
      <c r="U307" s="625"/>
      <c r="V307" s="625"/>
      <c r="W307" s="625"/>
      <c r="X307" s="625"/>
      <c r="Y307" s="625"/>
      <c r="Z307" s="629"/>
      <c r="AA307" s="629"/>
      <c r="AB307" s="629"/>
      <c r="AC307" s="630" t="e">
        <f t="shared" ca="1" si="40"/>
        <v>#NAME?</v>
      </c>
      <c r="AD307" s="631"/>
      <c r="AE307" s="632" t="s">
        <v>657</v>
      </c>
      <c r="AF307" s="632"/>
      <c r="AG307" s="632"/>
      <c r="AH307" s="625"/>
      <c r="AI307" s="625"/>
      <c r="AJ307" s="627" t="str">
        <f t="shared" si="46"/>
        <v/>
      </c>
      <c r="AK307" s="627"/>
      <c r="AL307" s="625"/>
      <c r="AM307" s="625"/>
      <c r="AN307" s="628" t="e">
        <f ca="1">T(INDIRECT(CONCATENATE("SIF_Site", $F$3, "!J120"))&amp;SIF_Site1Users!AL307)</f>
        <v>#NAME?</v>
      </c>
      <c r="AO307" s="628"/>
      <c r="AP307" s="628"/>
      <c r="AQ307" s="625"/>
      <c r="AR307" s="625"/>
      <c r="AS307" s="625"/>
      <c r="AT307" s="625" t="s">
        <v>462</v>
      </c>
      <c r="AU307" s="625"/>
      <c r="AV307" s="625"/>
      <c r="AW307" s="625"/>
      <c r="AX307" s="625" t="s">
        <v>431</v>
      </c>
      <c r="AY307" s="625"/>
      <c r="AZ307" s="625"/>
      <c r="BA307" s="625" t="str">
        <f t="shared" si="47"/>
        <v/>
      </c>
      <c r="BB307" s="625"/>
      <c r="BC307" s="625"/>
      <c r="BD307" s="625" t="str">
        <f t="shared" si="41"/>
        <v>Yes/No</v>
      </c>
      <c r="BE307" s="625"/>
      <c r="BF307" s="625"/>
      <c r="BG307" s="625" t="str">
        <f t="shared" si="42"/>
        <v>Yes/No</v>
      </c>
      <c r="BH307" s="625"/>
      <c r="BI307" s="625"/>
      <c r="BJ307" s="625" t="str">
        <f t="shared" si="48"/>
        <v/>
      </c>
      <c r="BK307" s="625"/>
      <c r="BL307" s="626"/>
      <c r="BM307" s="626" t="s">
        <v>566</v>
      </c>
      <c r="BN307" s="635"/>
      <c r="BO307" s="635"/>
      <c r="BP307"/>
      <c r="BQ307"/>
      <c r="BR307"/>
      <c r="BS307"/>
    </row>
    <row r="308" spans="2:71" s="33" customFormat="1" ht="15" customHeight="1" thickTop="1" thickBot="1">
      <c r="B308" s="182">
        <f t="shared" ca="1" si="43"/>
        <v>299</v>
      </c>
      <c r="C308" s="634"/>
      <c r="D308" s="625"/>
      <c r="E308" s="625"/>
      <c r="F308" s="625"/>
      <c r="G308" s="625"/>
      <c r="H308" s="625"/>
      <c r="I308" s="625"/>
      <c r="J308" s="625"/>
      <c r="K308" s="625" t="str">
        <f t="shared" si="44"/>
        <v/>
      </c>
      <c r="L308" s="625"/>
      <c r="M308" s="625"/>
      <c r="N308" s="625"/>
      <c r="O308" s="625"/>
      <c r="P308" s="625"/>
      <c r="Q308" s="633" t="str">
        <f t="shared" si="45"/>
        <v/>
      </c>
      <c r="R308" s="633"/>
      <c r="S308" s="625"/>
      <c r="T308" s="625"/>
      <c r="U308" s="625"/>
      <c r="V308" s="625"/>
      <c r="W308" s="625"/>
      <c r="X308" s="625"/>
      <c r="Y308" s="625"/>
      <c r="Z308" s="629"/>
      <c r="AA308" s="629"/>
      <c r="AB308" s="629"/>
      <c r="AC308" s="630" t="e">
        <f t="shared" ca="1" si="40"/>
        <v>#NAME?</v>
      </c>
      <c r="AD308" s="631"/>
      <c r="AE308" s="632" t="s">
        <v>657</v>
      </c>
      <c r="AF308" s="632"/>
      <c r="AG308" s="632"/>
      <c r="AH308" s="625"/>
      <c r="AI308" s="625"/>
      <c r="AJ308" s="627" t="str">
        <f t="shared" si="46"/>
        <v/>
      </c>
      <c r="AK308" s="627"/>
      <c r="AL308" s="625"/>
      <c r="AM308" s="625"/>
      <c r="AN308" s="628" t="e">
        <f ca="1">T(INDIRECT(CONCATENATE("SIF_Site", $F$3, "!J120"))&amp;SIF_Site1Users!AL308)</f>
        <v>#NAME?</v>
      </c>
      <c r="AO308" s="628"/>
      <c r="AP308" s="628"/>
      <c r="AQ308" s="625"/>
      <c r="AR308" s="625"/>
      <c r="AS308" s="625"/>
      <c r="AT308" s="625" t="s">
        <v>462</v>
      </c>
      <c r="AU308" s="625"/>
      <c r="AV308" s="625"/>
      <c r="AW308" s="625"/>
      <c r="AX308" s="625" t="s">
        <v>431</v>
      </c>
      <c r="AY308" s="625"/>
      <c r="AZ308" s="625"/>
      <c r="BA308" s="625" t="str">
        <f t="shared" si="47"/>
        <v/>
      </c>
      <c r="BB308" s="625"/>
      <c r="BC308" s="625"/>
      <c r="BD308" s="625" t="str">
        <f t="shared" si="41"/>
        <v>Yes/No</v>
      </c>
      <c r="BE308" s="625"/>
      <c r="BF308" s="625"/>
      <c r="BG308" s="625" t="str">
        <f t="shared" si="42"/>
        <v>Yes/No</v>
      </c>
      <c r="BH308" s="625"/>
      <c r="BI308" s="625"/>
      <c r="BJ308" s="625" t="str">
        <f t="shared" si="48"/>
        <v/>
      </c>
      <c r="BK308" s="625"/>
      <c r="BL308" s="626"/>
      <c r="BM308" s="626" t="s">
        <v>566</v>
      </c>
      <c r="BN308" s="635"/>
      <c r="BO308" s="635"/>
      <c r="BP308"/>
      <c r="BQ308"/>
      <c r="BR308"/>
      <c r="BS308"/>
    </row>
    <row r="309" spans="2:71" s="33" customFormat="1" ht="15" customHeight="1" thickTop="1" thickBot="1">
      <c r="B309" s="182">
        <f t="shared" ref="B309:B358" ca="1" si="49">N(OFFSET(C309,-1,-1,1,1))+1</f>
        <v>300</v>
      </c>
      <c r="C309" s="634"/>
      <c r="D309" s="625"/>
      <c r="E309" s="625"/>
      <c r="F309" s="625"/>
      <c r="G309" s="625"/>
      <c r="H309" s="625"/>
      <c r="I309" s="625"/>
      <c r="J309" s="625"/>
      <c r="K309" s="625" t="str">
        <f t="shared" ref="K309:K358" si="50">G309&amp;C309</f>
        <v/>
      </c>
      <c r="L309" s="625"/>
      <c r="M309" s="625"/>
      <c r="N309" s="625"/>
      <c r="O309" s="625"/>
      <c r="P309" s="625"/>
      <c r="Q309" s="633" t="str">
        <f t="shared" ref="Q309:Q358" si="51">K309</f>
        <v/>
      </c>
      <c r="R309" s="633"/>
      <c r="S309" s="625"/>
      <c r="T309" s="625"/>
      <c r="U309" s="625"/>
      <c r="V309" s="625"/>
      <c r="W309" s="625"/>
      <c r="X309" s="625"/>
      <c r="Y309" s="625"/>
      <c r="Z309" s="629"/>
      <c r="AA309" s="629"/>
      <c r="AB309" s="629"/>
      <c r="AC309" s="630" t="e">
        <f t="shared" ca="1" si="40"/>
        <v>#NAME?</v>
      </c>
      <c r="AD309" s="631"/>
      <c r="AE309" s="632" t="s">
        <v>657</v>
      </c>
      <c r="AF309" s="632"/>
      <c r="AG309" s="632"/>
      <c r="AH309" s="625"/>
      <c r="AI309" s="625"/>
      <c r="AJ309" s="627" t="str">
        <f t="shared" ref="AJ309:AJ358" si="52">K309</f>
        <v/>
      </c>
      <c r="AK309" s="627"/>
      <c r="AL309" s="625"/>
      <c r="AM309" s="625"/>
      <c r="AN309" s="628" t="e">
        <f ca="1">T(INDIRECT(CONCATENATE("SIF_Site", $F$3, "!J120"))&amp;SIF_Site1Users!AL309)</f>
        <v>#NAME?</v>
      </c>
      <c r="AO309" s="628"/>
      <c r="AP309" s="628"/>
      <c r="AQ309" s="625"/>
      <c r="AR309" s="625"/>
      <c r="AS309" s="625"/>
      <c r="AT309" s="625" t="s">
        <v>462</v>
      </c>
      <c r="AU309" s="625"/>
      <c r="AV309" s="625"/>
      <c r="AW309" s="625"/>
      <c r="AX309" s="625" t="s">
        <v>431</v>
      </c>
      <c r="AY309" s="625"/>
      <c r="AZ309" s="625"/>
      <c r="BA309" s="625" t="str">
        <f t="shared" ref="BA309:BA358" si="53">IF($AV309="Static",IF($AX309="Yes","___.___.___.__","VzB supplies"),IF(AV309="Dynamic","Not applicable",""))</f>
        <v/>
      </c>
      <c r="BB309" s="625"/>
      <c r="BC309" s="625"/>
      <c r="BD309" s="625" t="str">
        <f t="shared" si="41"/>
        <v>Yes/No</v>
      </c>
      <c r="BE309" s="625"/>
      <c r="BF309" s="625"/>
      <c r="BG309" s="625" t="str">
        <f t="shared" si="42"/>
        <v>Yes/No</v>
      </c>
      <c r="BH309" s="625"/>
      <c r="BI309" s="625"/>
      <c r="BJ309" s="625" t="str">
        <f t="shared" ref="BJ309:BJ358" si="54">IF(AX309="Yes/No","",IF($AX309="Yes","___.___.___.__",IF($AX309="Yes(Special)","___.___.___.__","VzB supplies")))</f>
        <v/>
      </c>
      <c r="BK309" s="625"/>
      <c r="BL309" s="626"/>
      <c r="BM309" s="626" t="s">
        <v>566</v>
      </c>
      <c r="BN309" s="635"/>
      <c r="BO309" s="635"/>
      <c r="BP309"/>
      <c r="BQ309"/>
      <c r="BR309"/>
      <c r="BS309"/>
    </row>
    <row r="310" spans="2:71" s="33" customFormat="1" ht="15" customHeight="1" thickTop="1" thickBot="1">
      <c r="B310" s="182">
        <f t="shared" ca="1" si="49"/>
        <v>301</v>
      </c>
      <c r="C310" s="634"/>
      <c r="D310" s="625"/>
      <c r="E310" s="625"/>
      <c r="F310" s="625"/>
      <c r="G310" s="625"/>
      <c r="H310" s="625"/>
      <c r="I310" s="625"/>
      <c r="J310" s="625"/>
      <c r="K310" s="625" t="str">
        <f t="shared" si="50"/>
        <v/>
      </c>
      <c r="L310" s="625"/>
      <c r="M310" s="625"/>
      <c r="N310" s="625"/>
      <c r="O310" s="625"/>
      <c r="P310" s="625"/>
      <c r="Q310" s="633" t="str">
        <f t="shared" si="51"/>
        <v/>
      </c>
      <c r="R310" s="633"/>
      <c r="S310" s="625"/>
      <c r="T310" s="625"/>
      <c r="U310" s="625"/>
      <c r="V310" s="625"/>
      <c r="W310" s="625"/>
      <c r="X310" s="625"/>
      <c r="Y310" s="625"/>
      <c r="Z310" s="629"/>
      <c r="AA310" s="629"/>
      <c r="AB310" s="629"/>
      <c r="AC310" s="630" t="e">
        <f t="shared" ca="1" si="40"/>
        <v>#NAME?</v>
      </c>
      <c r="AD310" s="631"/>
      <c r="AE310" s="632" t="s">
        <v>657</v>
      </c>
      <c r="AF310" s="632"/>
      <c r="AG310" s="632"/>
      <c r="AH310" s="625"/>
      <c r="AI310" s="625"/>
      <c r="AJ310" s="627" t="str">
        <f t="shared" si="52"/>
        <v/>
      </c>
      <c r="AK310" s="627"/>
      <c r="AL310" s="625"/>
      <c r="AM310" s="625"/>
      <c r="AN310" s="628" t="e">
        <f ca="1">T(INDIRECT(CONCATENATE("SIF_Site", $F$3, "!J120"))&amp;SIF_Site1Users!AL310)</f>
        <v>#NAME?</v>
      </c>
      <c r="AO310" s="628"/>
      <c r="AP310" s="628"/>
      <c r="AQ310" s="625"/>
      <c r="AR310" s="625"/>
      <c r="AS310" s="625"/>
      <c r="AT310" s="625" t="s">
        <v>462</v>
      </c>
      <c r="AU310" s="625"/>
      <c r="AV310" s="625"/>
      <c r="AW310" s="625"/>
      <c r="AX310" s="625" t="s">
        <v>431</v>
      </c>
      <c r="AY310" s="625"/>
      <c r="AZ310" s="625"/>
      <c r="BA310" s="625" t="str">
        <f t="shared" si="53"/>
        <v/>
      </c>
      <c r="BB310" s="625"/>
      <c r="BC310" s="625"/>
      <c r="BD310" s="625" t="str">
        <f t="shared" si="41"/>
        <v>Yes/No</v>
      </c>
      <c r="BE310" s="625"/>
      <c r="BF310" s="625"/>
      <c r="BG310" s="625" t="str">
        <f t="shared" si="42"/>
        <v>Yes/No</v>
      </c>
      <c r="BH310" s="625"/>
      <c r="BI310" s="625"/>
      <c r="BJ310" s="625" t="str">
        <f t="shared" si="54"/>
        <v/>
      </c>
      <c r="BK310" s="625"/>
      <c r="BL310" s="626"/>
      <c r="BM310" s="626" t="s">
        <v>566</v>
      </c>
      <c r="BN310" s="635"/>
      <c r="BO310" s="635"/>
      <c r="BP310"/>
      <c r="BQ310"/>
      <c r="BR310"/>
      <c r="BS310"/>
    </row>
    <row r="311" spans="2:71" s="33" customFormat="1" ht="15" customHeight="1" thickTop="1" thickBot="1">
      <c r="B311" s="182">
        <f t="shared" ca="1" si="49"/>
        <v>302</v>
      </c>
      <c r="C311" s="634"/>
      <c r="D311" s="625"/>
      <c r="E311" s="625"/>
      <c r="F311" s="625"/>
      <c r="G311" s="625"/>
      <c r="H311" s="625"/>
      <c r="I311" s="625"/>
      <c r="J311" s="625"/>
      <c r="K311" s="625" t="str">
        <f t="shared" si="50"/>
        <v/>
      </c>
      <c r="L311" s="625"/>
      <c r="M311" s="625"/>
      <c r="N311" s="625"/>
      <c r="O311" s="625"/>
      <c r="P311" s="625"/>
      <c r="Q311" s="633" t="str">
        <f t="shared" si="51"/>
        <v/>
      </c>
      <c r="R311" s="633"/>
      <c r="S311" s="625"/>
      <c r="T311" s="625"/>
      <c r="U311" s="625"/>
      <c r="V311" s="625"/>
      <c r="W311" s="625"/>
      <c r="X311" s="625"/>
      <c r="Y311" s="625"/>
      <c r="Z311" s="629"/>
      <c r="AA311" s="629"/>
      <c r="AB311" s="629"/>
      <c r="AC311" s="630" t="e">
        <f t="shared" ca="1" si="40"/>
        <v>#NAME?</v>
      </c>
      <c r="AD311" s="631"/>
      <c r="AE311" s="632" t="s">
        <v>657</v>
      </c>
      <c r="AF311" s="632"/>
      <c r="AG311" s="632"/>
      <c r="AH311" s="625"/>
      <c r="AI311" s="625"/>
      <c r="AJ311" s="627" t="str">
        <f t="shared" si="52"/>
        <v/>
      </c>
      <c r="AK311" s="627"/>
      <c r="AL311" s="625"/>
      <c r="AM311" s="625"/>
      <c r="AN311" s="628" t="e">
        <f ca="1">T(INDIRECT(CONCATENATE("SIF_Site", $F$3, "!J120"))&amp;SIF_Site1Users!AL311)</f>
        <v>#NAME?</v>
      </c>
      <c r="AO311" s="628"/>
      <c r="AP311" s="628"/>
      <c r="AQ311" s="625"/>
      <c r="AR311" s="625"/>
      <c r="AS311" s="625"/>
      <c r="AT311" s="625" t="s">
        <v>462</v>
      </c>
      <c r="AU311" s="625"/>
      <c r="AV311" s="625"/>
      <c r="AW311" s="625"/>
      <c r="AX311" s="625" t="s">
        <v>431</v>
      </c>
      <c r="AY311" s="625"/>
      <c r="AZ311" s="625"/>
      <c r="BA311" s="625" t="str">
        <f t="shared" si="53"/>
        <v/>
      </c>
      <c r="BB311" s="625"/>
      <c r="BC311" s="625"/>
      <c r="BD311" s="625" t="str">
        <f t="shared" si="41"/>
        <v>Yes/No</v>
      </c>
      <c r="BE311" s="625"/>
      <c r="BF311" s="625"/>
      <c r="BG311" s="625" t="str">
        <f t="shared" si="42"/>
        <v>Yes/No</v>
      </c>
      <c r="BH311" s="625"/>
      <c r="BI311" s="625"/>
      <c r="BJ311" s="625" t="str">
        <f t="shared" si="54"/>
        <v/>
      </c>
      <c r="BK311" s="625"/>
      <c r="BL311" s="626"/>
      <c r="BM311" s="626" t="s">
        <v>566</v>
      </c>
      <c r="BN311" s="635"/>
      <c r="BO311" s="635"/>
      <c r="BP311"/>
      <c r="BQ311"/>
      <c r="BR311"/>
      <c r="BS311"/>
    </row>
    <row r="312" spans="2:71" s="33" customFormat="1" ht="15" customHeight="1" thickTop="1" thickBot="1">
      <c r="B312" s="182">
        <f t="shared" ca="1" si="49"/>
        <v>303</v>
      </c>
      <c r="C312" s="634"/>
      <c r="D312" s="625"/>
      <c r="E312" s="625"/>
      <c r="F312" s="625"/>
      <c r="G312" s="625"/>
      <c r="H312" s="625"/>
      <c r="I312" s="625"/>
      <c r="J312" s="625"/>
      <c r="K312" s="625" t="str">
        <f t="shared" si="50"/>
        <v/>
      </c>
      <c r="L312" s="625"/>
      <c r="M312" s="625"/>
      <c r="N312" s="625"/>
      <c r="O312" s="625"/>
      <c r="P312" s="625"/>
      <c r="Q312" s="633" t="str">
        <f t="shared" si="51"/>
        <v/>
      </c>
      <c r="R312" s="633"/>
      <c r="S312" s="625"/>
      <c r="T312" s="625"/>
      <c r="U312" s="625"/>
      <c r="V312" s="625"/>
      <c r="W312" s="625"/>
      <c r="X312" s="625"/>
      <c r="Y312" s="625"/>
      <c r="Z312" s="629"/>
      <c r="AA312" s="629"/>
      <c r="AB312" s="629"/>
      <c r="AC312" s="630" t="e">
        <f t="shared" ca="1" si="40"/>
        <v>#NAME?</v>
      </c>
      <c r="AD312" s="631"/>
      <c r="AE312" s="632" t="s">
        <v>657</v>
      </c>
      <c r="AF312" s="632"/>
      <c r="AG312" s="632"/>
      <c r="AH312" s="625"/>
      <c r="AI312" s="625"/>
      <c r="AJ312" s="627" t="str">
        <f t="shared" si="52"/>
        <v/>
      </c>
      <c r="AK312" s="627"/>
      <c r="AL312" s="625"/>
      <c r="AM312" s="625"/>
      <c r="AN312" s="628" t="e">
        <f ca="1">T(INDIRECT(CONCATENATE("SIF_Site", $F$3, "!J120"))&amp;SIF_Site1Users!AL312)</f>
        <v>#NAME?</v>
      </c>
      <c r="AO312" s="628"/>
      <c r="AP312" s="628"/>
      <c r="AQ312" s="625"/>
      <c r="AR312" s="625"/>
      <c r="AS312" s="625"/>
      <c r="AT312" s="625" t="s">
        <v>462</v>
      </c>
      <c r="AU312" s="625"/>
      <c r="AV312" s="625"/>
      <c r="AW312" s="625"/>
      <c r="AX312" s="625" t="s">
        <v>431</v>
      </c>
      <c r="AY312" s="625"/>
      <c r="AZ312" s="625"/>
      <c r="BA312" s="625" t="str">
        <f t="shared" si="53"/>
        <v/>
      </c>
      <c r="BB312" s="625"/>
      <c r="BC312" s="625"/>
      <c r="BD312" s="625" t="str">
        <f t="shared" si="41"/>
        <v>Yes/No</v>
      </c>
      <c r="BE312" s="625"/>
      <c r="BF312" s="625"/>
      <c r="BG312" s="625" t="str">
        <f t="shared" si="42"/>
        <v>Yes/No</v>
      </c>
      <c r="BH312" s="625"/>
      <c r="BI312" s="625"/>
      <c r="BJ312" s="625" t="str">
        <f t="shared" si="54"/>
        <v/>
      </c>
      <c r="BK312" s="625"/>
      <c r="BL312" s="626"/>
      <c r="BM312" s="626" t="s">
        <v>566</v>
      </c>
      <c r="BN312" s="635"/>
      <c r="BO312" s="635"/>
      <c r="BP312"/>
      <c r="BQ312"/>
      <c r="BR312"/>
      <c r="BS312"/>
    </row>
    <row r="313" spans="2:71" s="33" customFormat="1" ht="15" customHeight="1" thickTop="1" thickBot="1">
      <c r="B313" s="182">
        <f t="shared" ca="1" si="49"/>
        <v>304</v>
      </c>
      <c r="C313" s="634"/>
      <c r="D313" s="625"/>
      <c r="E313" s="625"/>
      <c r="F313" s="625"/>
      <c r="G313" s="625"/>
      <c r="H313" s="625"/>
      <c r="I313" s="625"/>
      <c r="J313" s="625"/>
      <c r="K313" s="625" t="str">
        <f t="shared" si="50"/>
        <v/>
      </c>
      <c r="L313" s="625"/>
      <c r="M313" s="625"/>
      <c r="N313" s="625"/>
      <c r="O313" s="625"/>
      <c r="P313" s="625"/>
      <c r="Q313" s="633" t="str">
        <f t="shared" si="51"/>
        <v/>
      </c>
      <c r="R313" s="633"/>
      <c r="S313" s="625"/>
      <c r="T313" s="625"/>
      <c r="U313" s="625"/>
      <c r="V313" s="625"/>
      <c r="W313" s="625"/>
      <c r="X313" s="625"/>
      <c r="Y313" s="625"/>
      <c r="Z313" s="629"/>
      <c r="AA313" s="629"/>
      <c r="AB313" s="629"/>
      <c r="AC313" s="630" t="e">
        <f t="shared" ca="1" si="40"/>
        <v>#NAME?</v>
      </c>
      <c r="AD313" s="631"/>
      <c r="AE313" s="632" t="s">
        <v>657</v>
      </c>
      <c r="AF313" s="632"/>
      <c r="AG313" s="632"/>
      <c r="AH313" s="625"/>
      <c r="AI313" s="625"/>
      <c r="AJ313" s="627" t="str">
        <f t="shared" si="52"/>
        <v/>
      </c>
      <c r="AK313" s="627"/>
      <c r="AL313" s="625"/>
      <c r="AM313" s="625"/>
      <c r="AN313" s="628" t="e">
        <f ca="1">T(INDIRECT(CONCATENATE("SIF_Site", $F$3, "!J120"))&amp;SIF_Site1Users!AL313)</f>
        <v>#NAME?</v>
      </c>
      <c r="AO313" s="628"/>
      <c r="AP313" s="628"/>
      <c r="AQ313" s="625"/>
      <c r="AR313" s="625"/>
      <c r="AS313" s="625"/>
      <c r="AT313" s="625" t="s">
        <v>462</v>
      </c>
      <c r="AU313" s="625"/>
      <c r="AV313" s="625"/>
      <c r="AW313" s="625"/>
      <c r="AX313" s="625" t="s">
        <v>431</v>
      </c>
      <c r="AY313" s="625"/>
      <c r="AZ313" s="625"/>
      <c r="BA313" s="625" t="str">
        <f t="shared" si="53"/>
        <v/>
      </c>
      <c r="BB313" s="625"/>
      <c r="BC313" s="625"/>
      <c r="BD313" s="625" t="str">
        <f t="shared" si="41"/>
        <v>Yes/No</v>
      </c>
      <c r="BE313" s="625"/>
      <c r="BF313" s="625"/>
      <c r="BG313" s="625" t="str">
        <f t="shared" si="42"/>
        <v>Yes/No</v>
      </c>
      <c r="BH313" s="625"/>
      <c r="BI313" s="625"/>
      <c r="BJ313" s="625" t="str">
        <f t="shared" si="54"/>
        <v/>
      </c>
      <c r="BK313" s="625"/>
      <c r="BL313" s="626"/>
      <c r="BM313" s="626" t="s">
        <v>566</v>
      </c>
      <c r="BN313" s="635"/>
      <c r="BO313" s="635"/>
      <c r="BP313"/>
      <c r="BQ313"/>
      <c r="BR313"/>
      <c r="BS313"/>
    </row>
    <row r="314" spans="2:71" s="33" customFormat="1" ht="15" customHeight="1" thickTop="1" thickBot="1">
      <c r="B314" s="182">
        <f t="shared" ca="1" si="49"/>
        <v>305</v>
      </c>
      <c r="C314" s="634"/>
      <c r="D314" s="625"/>
      <c r="E314" s="625"/>
      <c r="F314" s="625"/>
      <c r="G314" s="625"/>
      <c r="H314" s="625"/>
      <c r="I314" s="625"/>
      <c r="J314" s="625"/>
      <c r="K314" s="625" t="str">
        <f t="shared" si="50"/>
        <v/>
      </c>
      <c r="L314" s="625"/>
      <c r="M314" s="625"/>
      <c r="N314" s="625"/>
      <c r="O314" s="625"/>
      <c r="P314" s="625"/>
      <c r="Q314" s="633" t="str">
        <f t="shared" si="51"/>
        <v/>
      </c>
      <c r="R314" s="633"/>
      <c r="S314" s="625"/>
      <c r="T314" s="625"/>
      <c r="U314" s="625"/>
      <c r="V314" s="625"/>
      <c r="W314" s="625"/>
      <c r="X314" s="625"/>
      <c r="Y314" s="625"/>
      <c r="Z314" s="629"/>
      <c r="AA314" s="629"/>
      <c r="AB314" s="629"/>
      <c r="AC314" s="630" t="e">
        <f t="shared" ca="1" si="40"/>
        <v>#NAME?</v>
      </c>
      <c r="AD314" s="631"/>
      <c r="AE314" s="632" t="s">
        <v>657</v>
      </c>
      <c r="AF314" s="632"/>
      <c r="AG314" s="632"/>
      <c r="AH314" s="625"/>
      <c r="AI314" s="625"/>
      <c r="AJ314" s="627" t="str">
        <f t="shared" si="52"/>
        <v/>
      </c>
      <c r="AK314" s="627"/>
      <c r="AL314" s="625"/>
      <c r="AM314" s="625"/>
      <c r="AN314" s="628" t="e">
        <f ca="1">T(INDIRECT(CONCATENATE("SIF_Site", $F$3, "!J120"))&amp;SIF_Site1Users!AL314)</f>
        <v>#NAME?</v>
      </c>
      <c r="AO314" s="628"/>
      <c r="AP314" s="628"/>
      <c r="AQ314" s="625"/>
      <c r="AR314" s="625"/>
      <c r="AS314" s="625"/>
      <c r="AT314" s="625" t="s">
        <v>462</v>
      </c>
      <c r="AU314" s="625"/>
      <c r="AV314" s="625"/>
      <c r="AW314" s="625"/>
      <c r="AX314" s="625" t="s">
        <v>431</v>
      </c>
      <c r="AY314" s="625"/>
      <c r="AZ314" s="625"/>
      <c r="BA314" s="625" t="str">
        <f t="shared" si="53"/>
        <v/>
      </c>
      <c r="BB314" s="625"/>
      <c r="BC314" s="625"/>
      <c r="BD314" s="625" t="str">
        <f t="shared" si="41"/>
        <v>Yes/No</v>
      </c>
      <c r="BE314" s="625"/>
      <c r="BF314" s="625"/>
      <c r="BG314" s="625" t="str">
        <f t="shared" si="42"/>
        <v>Yes/No</v>
      </c>
      <c r="BH314" s="625"/>
      <c r="BI314" s="625"/>
      <c r="BJ314" s="625" t="str">
        <f t="shared" si="54"/>
        <v/>
      </c>
      <c r="BK314" s="625"/>
      <c r="BL314" s="626"/>
      <c r="BM314" s="626" t="s">
        <v>566</v>
      </c>
      <c r="BN314" s="635"/>
      <c r="BO314" s="635"/>
      <c r="BP314"/>
      <c r="BQ314"/>
      <c r="BR314"/>
      <c r="BS314"/>
    </row>
    <row r="315" spans="2:71" s="33" customFormat="1" ht="15" customHeight="1" thickTop="1" thickBot="1">
      <c r="B315" s="182">
        <f t="shared" ca="1" si="49"/>
        <v>306</v>
      </c>
      <c r="C315" s="634"/>
      <c r="D315" s="625"/>
      <c r="E315" s="625"/>
      <c r="F315" s="625"/>
      <c r="G315" s="625"/>
      <c r="H315" s="625"/>
      <c r="I315" s="625"/>
      <c r="J315" s="625"/>
      <c r="K315" s="625" t="str">
        <f t="shared" si="50"/>
        <v/>
      </c>
      <c r="L315" s="625"/>
      <c r="M315" s="625"/>
      <c r="N315" s="625"/>
      <c r="O315" s="625"/>
      <c r="P315" s="625"/>
      <c r="Q315" s="633" t="str">
        <f t="shared" si="51"/>
        <v/>
      </c>
      <c r="R315" s="633"/>
      <c r="S315" s="625"/>
      <c r="T315" s="625"/>
      <c r="U315" s="625"/>
      <c r="V315" s="625"/>
      <c r="W315" s="625"/>
      <c r="X315" s="625"/>
      <c r="Y315" s="625"/>
      <c r="Z315" s="629"/>
      <c r="AA315" s="629"/>
      <c r="AB315" s="629"/>
      <c r="AC315" s="630" t="e">
        <f t="shared" ca="1" si="40"/>
        <v>#NAME?</v>
      </c>
      <c r="AD315" s="631"/>
      <c r="AE315" s="632" t="s">
        <v>657</v>
      </c>
      <c r="AF315" s="632"/>
      <c r="AG315" s="632"/>
      <c r="AH315" s="625"/>
      <c r="AI315" s="625"/>
      <c r="AJ315" s="627" t="str">
        <f t="shared" si="52"/>
        <v/>
      </c>
      <c r="AK315" s="627"/>
      <c r="AL315" s="625"/>
      <c r="AM315" s="625"/>
      <c r="AN315" s="628" t="e">
        <f ca="1">T(INDIRECT(CONCATENATE("SIF_Site", $F$3, "!J120"))&amp;SIF_Site1Users!AL315)</f>
        <v>#NAME?</v>
      </c>
      <c r="AO315" s="628"/>
      <c r="AP315" s="628"/>
      <c r="AQ315" s="625"/>
      <c r="AR315" s="625"/>
      <c r="AS315" s="625"/>
      <c r="AT315" s="625" t="s">
        <v>462</v>
      </c>
      <c r="AU315" s="625"/>
      <c r="AV315" s="625"/>
      <c r="AW315" s="625"/>
      <c r="AX315" s="625" t="s">
        <v>431</v>
      </c>
      <c r="AY315" s="625"/>
      <c r="AZ315" s="625"/>
      <c r="BA315" s="625" t="str">
        <f t="shared" si="53"/>
        <v/>
      </c>
      <c r="BB315" s="625"/>
      <c r="BC315" s="625"/>
      <c r="BD315" s="625" t="str">
        <f t="shared" si="41"/>
        <v>Yes/No</v>
      </c>
      <c r="BE315" s="625"/>
      <c r="BF315" s="625"/>
      <c r="BG315" s="625" t="str">
        <f t="shared" si="42"/>
        <v>Yes/No</v>
      </c>
      <c r="BH315" s="625"/>
      <c r="BI315" s="625"/>
      <c r="BJ315" s="625" t="str">
        <f t="shared" si="54"/>
        <v/>
      </c>
      <c r="BK315" s="625"/>
      <c r="BL315" s="626"/>
      <c r="BM315" s="626" t="s">
        <v>566</v>
      </c>
      <c r="BN315" s="635"/>
      <c r="BO315" s="635"/>
      <c r="BP315"/>
      <c r="BQ315"/>
      <c r="BR315"/>
      <c r="BS315"/>
    </row>
    <row r="316" spans="2:71" s="33" customFormat="1" ht="15" customHeight="1" thickTop="1" thickBot="1">
      <c r="B316" s="182">
        <f t="shared" ca="1" si="49"/>
        <v>307</v>
      </c>
      <c r="C316" s="634"/>
      <c r="D316" s="625"/>
      <c r="E316" s="625"/>
      <c r="F316" s="625"/>
      <c r="G316" s="625"/>
      <c r="H316" s="625"/>
      <c r="I316" s="625"/>
      <c r="J316" s="625"/>
      <c r="K316" s="625" t="str">
        <f t="shared" si="50"/>
        <v/>
      </c>
      <c r="L316" s="625"/>
      <c r="M316" s="625"/>
      <c r="N316" s="625"/>
      <c r="O316" s="625"/>
      <c r="P316" s="625"/>
      <c r="Q316" s="633" t="str">
        <f t="shared" si="51"/>
        <v/>
      </c>
      <c r="R316" s="633"/>
      <c r="S316" s="625"/>
      <c r="T316" s="625"/>
      <c r="U316" s="625"/>
      <c r="V316" s="625"/>
      <c r="W316" s="625"/>
      <c r="X316" s="625"/>
      <c r="Y316" s="625"/>
      <c r="Z316" s="629"/>
      <c r="AA316" s="629"/>
      <c r="AB316" s="629"/>
      <c r="AC316" s="630" t="e">
        <f t="shared" ca="1" si="40"/>
        <v>#NAME?</v>
      </c>
      <c r="AD316" s="631"/>
      <c r="AE316" s="632" t="s">
        <v>657</v>
      </c>
      <c r="AF316" s="632"/>
      <c r="AG316" s="632"/>
      <c r="AH316" s="625"/>
      <c r="AI316" s="625"/>
      <c r="AJ316" s="627" t="str">
        <f t="shared" si="52"/>
        <v/>
      </c>
      <c r="AK316" s="627"/>
      <c r="AL316" s="625"/>
      <c r="AM316" s="625"/>
      <c r="AN316" s="628" t="e">
        <f ca="1">T(INDIRECT(CONCATENATE("SIF_Site", $F$3, "!J120"))&amp;SIF_Site1Users!AL316)</f>
        <v>#NAME?</v>
      </c>
      <c r="AO316" s="628"/>
      <c r="AP316" s="628"/>
      <c r="AQ316" s="625"/>
      <c r="AR316" s="625"/>
      <c r="AS316" s="625"/>
      <c r="AT316" s="625" t="s">
        <v>462</v>
      </c>
      <c r="AU316" s="625"/>
      <c r="AV316" s="625"/>
      <c r="AW316" s="625"/>
      <c r="AX316" s="625" t="s">
        <v>431</v>
      </c>
      <c r="AY316" s="625"/>
      <c r="AZ316" s="625"/>
      <c r="BA316" s="625" t="str">
        <f t="shared" si="53"/>
        <v/>
      </c>
      <c r="BB316" s="625"/>
      <c r="BC316" s="625"/>
      <c r="BD316" s="625" t="str">
        <f t="shared" si="41"/>
        <v>Yes/No</v>
      </c>
      <c r="BE316" s="625"/>
      <c r="BF316" s="625"/>
      <c r="BG316" s="625" t="str">
        <f t="shared" si="42"/>
        <v>Yes/No</v>
      </c>
      <c r="BH316" s="625"/>
      <c r="BI316" s="625"/>
      <c r="BJ316" s="625" t="str">
        <f t="shared" si="54"/>
        <v/>
      </c>
      <c r="BK316" s="625"/>
      <c r="BL316" s="626"/>
      <c r="BM316" s="626" t="s">
        <v>566</v>
      </c>
      <c r="BN316" s="635"/>
      <c r="BO316" s="635"/>
      <c r="BP316"/>
      <c r="BQ316"/>
      <c r="BR316"/>
      <c r="BS316"/>
    </row>
    <row r="317" spans="2:71" s="33" customFormat="1" ht="15" customHeight="1" thickTop="1" thickBot="1">
      <c r="B317" s="182">
        <f t="shared" ca="1" si="49"/>
        <v>308</v>
      </c>
      <c r="C317" s="634"/>
      <c r="D317" s="625"/>
      <c r="E317" s="625"/>
      <c r="F317" s="625"/>
      <c r="G317" s="625"/>
      <c r="H317" s="625"/>
      <c r="I317" s="625"/>
      <c r="J317" s="625"/>
      <c r="K317" s="625" t="str">
        <f t="shared" si="50"/>
        <v/>
      </c>
      <c r="L317" s="625"/>
      <c r="M317" s="625"/>
      <c r="N317" s="625"/>
      <c r="O317" s="625"/>
      <c r="P317" s="625"/>
      <c r="Q317" s="633" t="str">
        <f t="shared" si="51"/>
        <v/>
      </c>
      <c r="R317" s="633"/>
      <c r="S317" s="625"/>
      <c r="T317" s="625"/>
      <c r="U317" s="625"/>
      <c r="V317" s="625"/>
      <c r="W317" s="625"/>
      <c r="X317" s="625"/>
      <c r="Y317" s="625"/>
      <c r="Z317" s="629"/>
      <c r="AA317" s="629"/>
      <c r="AB317" s="629"/>
      <c r="AC317" s="630" t="e">
        <f t="shared" ca="1" si="40"/>
        <v>#NAME?</v>
      </c>
      <c r="AD317" s="631"/>
      <c r="AE317" s="632" t="s">
        <v>657</v>
      </c>
      <c r="AF317" s="632"/>
      <c r="AG317" s="632"/>
      <c r="AH317" s="625"/>
      <c r="AI317" s="625"/>
      <c r="AJ317" s="627" t="str">
        <f t="shared" si="52"/>
        <v/>
      </c>
      <c r="AK317" s="627"/>
      <c r="AL317" s="625"/>
      <c r="AM317" s="625"/>
      <c r="AN317" s="628" t="e">
        <f ca="1">T(INDIRECT(CONCATENATE("SIF_Site", $F$3, "!J120"))&amp;SIF_Site1Users!AL317)</f>
        <v>#NAME?</v>
      </c>
      <c r="AO317" s="628"/>
      <c r="AP317" s="628"/>
      <c r="AQ317" s="625"/>
      <c r="AR317" s="625"/>
      <c r="AS317" s="625"/>
      <c r="AT317" s="625" t="s">
        <v>462</v>
      </c>
      <c r="AU317" s="625"/>
      <c r="AV317" s="625"/>
      <c r="AW317" s="625"/>
      <c r="AX317" s="625" t="s">
        <v>431</v>
      </c>
      <c r="AY317" s="625"/>
      <c r="AZ317" s="625"/>
      <c r="BA317" s="625" t="str">
        <f t="shared" si="53"/>
        <v/>
      </c>
      <c r="BB317" s="625"/>
      <c r="BC317" s="625"/>
      <c r="BD317" s="625" t="str">
        <f t="shared" si="41"/>
        <v>Yes/No</v>
      </c>
      <c r="BE317" s="625"/>
      <c r="BF317" s="625"/>
      <c r="BG317" s="625" t="str">
        <f t="shared" si="42"/>
        <v>Yes/No</v>
      </c>
      <c r="BH317" s="625"/>
      <c r="BI317" s="625"/>
      <c r="BJ317" s="625" t="str">
        <f t="shared" si="54"/>
        <v/>
      </c>
      <c r="BK317" s="625"/>
      <c r="BL317" s="626"/>
      <c r="BM317" s="626" t="s">
        <v>566</v>
      </c>
      <c r="BN317" s="635"/>
      <c r="BO317" s="635"/>
      <c r="BP317"/>
      <c r="BQ317"/>
      <c r="BR317"/>
      <c r="BS317"/>
    </row>
    <row r="318" spans="2:71" s="33" customFormat="1" ht="15" customHeight="1" thickTop="1" thickBot="1">
      <c r="B318" s="182">
        <f t="shared" ca="1" si="49"/>
        <v>309</v>
      </c>
      <c r="C318" s="634"/>
      <c r="D318" s="625"/>
      <c r="E318" s="625"/>
      <c r="F318" s="625"/>
      <c r="G318" s="625"/>
      <c r="H318" s="625"/>
      <c r="I318" s="625"/>
      <c r="J318" s="625"/>
      <c r="K318" s="625" t="str">
        <f t="shared" si="50"/>
        <v/>
      </c>
      <c r="L318" s="625"/>
      <c r="M318" s="625"/>
      <c r="N318" s="625"/>
      <c r="O318" s="625"/>
      <c r="P318" s="625"/>
      <c r="Q318" s="633" t="str">
        <f t="shared" si="51"/>
        <v/>
      </c>
      <c r="R318" s="633"/>
      <c r="S318" s="625"/>
      <c r="T318" s="625"/>
      <c r="U318" s="625"/>
      <c r="V318" s="625"/>
      <c r="W318" s="625"/>
      <c r="X318" s="625"/>
      <c r="Y318" s="625"/>
      <c r="Z318" s="629"/>
      <c r="AA318" s="629"/>
      <c r="AB318" s="629"/>
      <c r="AC318" s="630" t="e">
        <f t="shared" ca="1" si="40"/>
        <v>#NAME?</v>
      </c>
      <c r="AD318" s="631"/>
      <c r="AE318" s="632" t="s">
        <v>657</v>
      </c>
      <c r="AF318" s="632"/>
      <c r="AG318" s="632"/>
      <c r="AH318" s="625"/>
      <c r="AI318" s="625"/>
      <c r="AJ318" s="627" t="str">
        <f t="shared" si="52"/>
        <v/>
      </c>
      <c r="AK318" s="627"/>
      <c r="AL318" s="625"/>
      <c r="AM318" s="625"/>
      <c r="AN318" s="628" t="e">
        <f ca="1">T(INDIRECT(CONCATENATE("SIF_Site", $F$3, "!J120"))&amp;SIF_Site1Users!AL318)</f>
        <v>#NAME?</v>
      </c>
      <c r="AO318" s="628"/>
      <c r="AP318" s="628"/>
      <c r="AQ318" s="625"/>
      <c r="AR318" s="625"/>
      <c r="AS318" s="625"/>
      <c r="AT318" s="625" t="s">
        <v>462</v>
      </c>
      <c r="AU318" s="625"/>
      <c r="AV318" s="625"/>
      <c r="AW318" s="625"/>
      <c r="AX318" s="625" t="s">
        <v>431</v>
      </c>
      <c r="AY318" s="625"/>
      <c r="AZ318" s="625"/>
      <c r="BA318" s="625" t="str">
        <f t="shared" si="53"/>
        <v/>
      </c>
      <c r="BB318" s="625"/>
      <c r="BC318" s="625"/>
      <c r="BD318" s="625" t="str">
        <f t="shared" si="41"/>
        <v>Yes/No</v>
      </c>
      <c r="BE318" s="625"/>
      <c r="BF318" s="625"/>
      <c r="BG318" s="625" t="str">
        <f t="shared" si="42"/>
        <v>Yes/No</v>
      </c>
      <c r="BH318" s="625"/>
      <c r="BI318" s="625"/>
      <c r="BJ318" s="625" t="str">
        <f t="shared" si="54"/>
        <v/>
      </c>
      <c r="BK318" s="625"/>
      <c r="BL318" s="626"/>
      <c r="BM318" s="626" t="s">
        <v>566</v>
      </c>
      <c r="BN318" s="635"/>
      <c r="BO318" s="635"/>
      <c r="BP318"/>
      <c r="BQ318"/>
      <c r="BR318"/>
      <c r="BS318"/>
    </row>
    <row r="319" spans="2:71" s="33" customFormat="1" ht="15" customHeight="1" thickTop="1" thickBot="1">
      <c r="B319" s="182">
        <f t="shared" ca="1" si="49"/>
        <v>310</v>
      </c>
      <c r="C319" s="634"/>
      <c r="D319" s="625"/>
      <c r="E319" s="625"/>
      <c r="F319" s="625"/>
      <c r="G319" s="625"/>
      <c r="H319" s="625"/>
      <c r="I319" s="625"/>
      <c r="J319" s="625"/>
      <c r="K319" s="625" t="str">
        <f t="shared" si="50"/>
        <v/>
      </c>
      <c r="L319" s="625"/>
      <c r="M319" s="625"/>
      <c r="N319" s="625"/>
      <c r="O319" s="625"/>
      <c r="P319" s="625"/>
      <c r="Q319" s="633" t="str">
        <f t="shared" si="51"/>
        <v/>
      </c>
      <c r="R319" s="633"/>
      <c r="S319" s="625"/>
      <c r="T319" s="625"/>
      <c r="U319" s="625"/>
      <c r="V319" s="625"/>
      <c r="W319" s="625"/>
      <c r="X319" s="625"/>
      <c r="Y319" s="625"/>
      <c r="Z319" s="629"/>
      <c r="AA319" s="629"/>
      <c r="AB319" s="629"/>
      <c r="AC319" s="630" t="e">
        <f t="shared" ca="1" si="40"/>
        <v>#NAME?</v>
      </c>
      <c r="AD319" s="631"/>
      <c r="AE319" s="632" t="s">
        <v>657</v>
      </c>
      <c r="AF319" s="632"/>
      <c r="AG319" s="632"/>
      <c r="AH319" s="625"/>
      <c r="AI319" s="625"/>
      <c r="AJ319" s="627" t="str">
        <f t="shared" si="52"/>
        <v/>
      </c>
      <c r="AK319" s="627"/>
      <c r="AL319" s="625"/>
      <c r="AM319" s="625"/>
      <c r="AN319" s="628" t="e">
        <f ca="1">T(INDIRECT(CONCATENATE("SIF_Site", $F$3, "!J120"))&amp;SIF_Site1Users!AL319)</f>
        <v>#NAME?</v>
      </c>
      <c r="AO319" s="628"/>
      <c r="AP319" s="628"/>
      <c r="AQ319" s="625"/>
      <c r="AR319" s="625"/>
      <c r="AS319" s="625"/>
      <c r="AT319" s="625" t="s">
        <v>462</v>
      </c>
      <c r="AU319" s="625"/>
      <c r="AV319" s="625"/>
      <c r="AW319" s="625"/>
      <c r="AX319" s="625" t="s">
        <v>431</v>
      </c>
      <c r="AY319" s="625"/>
      <c r="AZ319" s="625"/>
      <c r="BA319" s="625" t="str">
        <f t="shared" si="53"/>
        <v/>
      </c>
      <c r="BB319" s="625"/>
      <c r="BC319" s="625"/>
      <c r="BD319" s="625" t="str">
        <f t="shared" si="41"/>
        <v>Yes/No</v>
      </c>
      <c r="BE319" s="625"/>
      <c r="BF319" s="625"/>
      <c r="BG319" s="625" t="str">
        <f t="shared" si="42"/>
        <v>Yes/No</v>
      </c>
      <c r="BH319" s="625"/>
      <c r="BI319" s="625"/>
      <c r="BJ319" s="625" t="str">
        <f t="shared" si="54"/>
        <v/>
      </c>
      <c r="BK319" s="625"/>
      <c r="BL319" s="626"/>
      <c r="BM319" s="626" t="s">
        <v>566</v>
      </c>
      <c r="BN319" s="635"/>
      <c r="BO319" s="635"/>
      <c r="BP319"/>
      <c r="BQ319"/>
      <c r="BR319"/>
      <c r="BS319"/>
    </row>
    <row r="320" spans="2:71" s="33" customFormat="1" ht="15" customHeight="1" thickTop="1" thickBot="1">
      <c r="B320" s="182">
        <f t="shared" ca="1" si="49"/>
        <v>311</v>
      </c>
      <c r="C320" s="634"/>
      <c r="D320" s="625"/>
      <c r="E320" s="625"/>
      <c r="F320" s="625"/>
      <c r="G320" s="625"/>
      <c r="H320" s="625"/>
      <c r="I320" s="625"/>
      <c r="J320" s="625"/>
      <c r="K320" s="625" t="str">
        <f t="shared" si="50"/>
        <v/>
      </c>
      <c r="L320" s="625"/>
      <c r="M320" s="625"/>
      <c r="N320" s="625"/>
      <c r="O320" s="625"/>
      <c r="P320" s="625"/>
      <c r="Q320" s="633" t="str">
        <f t="shared" si="51"/>
        <v/>
      </c>
      <c r="R320" s="633"/>
      <c r="S320" s="625"/>
      <c r="T320" s="625"/>
      <c r="U320" s="625"/>
      <c r="V320" s="625"/>
      <c r="W320" s="625"/>
      <c r="X320" s="625"/>
      <c r="Y320" s="625"/>
      <c r="Z320" s="629"/>
      <c r="AA320" s="629"/>
      <c r="AB320" s="629"/>
      <c r="AC320" s="630" t="e">
        <f t="shared" ca="1" si="40"/>
        <v>#NAME?</v>
      </c>
      <c r="AD320" s="631"/>
      <c r="AE320" s="632" t="s">
        <v>657</v>
      </c>
      <c r="AF320" s="632"/>
      <c r="AG320" s="632"/>
      <c r="AH320" s="625"/>
      <c r="AI320" s="625"/>
      <c r="AJ320" s="627" t="str">
        <f t="shared" si="52"/>
        <v/>
      </c>
      <c r="AK320" s="627"/>
      <c r="AL320" s="625"/>
      <c r="AM320" s="625"/>
      <c r="AN320" s="628" t="e">
        <f ca="1">T(INDIRECT(CONCATENATE("SIF_Site", $F$3, "!J120"))&amp;SIF_Site1Users!AL320)</f>
        <v>#NAME?</v>
      </c>
      <c r="AO320" s="628"/>
      <c r="AP320" s="628"/>
      <c r="AQ320" s="625"/>
      <c r="AR320" s="625"/>
      <c r="AS320" s="625"/>
      <c r="AT320" s="625" t="s">
        <v>462</v>
      </c>
      <c r="AU320" s="625"/>
      <c r="AV320" s="625"/>
      <c r="AW320" s="625"/>
      <c r="AX320" s="625" t="s">
        <v>431</v>
      </c>
      <c r="AY320" s="625"/>
      <c r="AZ320" s="625"/>
      <c r="BA320" s="625" t="str">
        <f t="shared" si="53"/>
        <v/>
      </c>
      <c r="BB320" s="625"/>
      <c r="BC320" s="625"/>
      <c r="BD320" s="625" t="str">
        <f t="shared" si="41"/>
        <v>Yes/No</v>
      </c>
      <c r="BE320" s="625"/>
      <c r="BF320" s="625"/>
      <c r="BG320" s="625" t="str">
        <f t="shared" si="42"/>
        <v>Yes/No</v>
      </c>
      <c r="BH320" s="625"/>
      <c r="BI320" s="625"/>
      <c r="BJ320" s="625" t="str">
        <f t="shared" si="54"/>
        <v/>
      </c>
      <c r="BK320" s="625"/>
      <c r="BL320" s="626"/>
      <c r="BM320" s="626" t="s">
        <v>566</v>
      </c>
      <c r="BN320" s="635"/>
      <c r="BO320" s="635"/>
      <c r="BP320"/>
      <c r="BQ320"/>
      <c r="BR320"/>
      <c r="BS320"/>
    </row>
    <row r="321" spans="2:71" s="33" customFormat="1" ht="15" customHeight="1" thickTop="1" thickBot="1">
      <c r="B321" s="182">
        <f t="shared" ca="1" si="49"/>
        <v>312</v>
      </c>
      <c r="C321" s="634"/>
      <c r="D321" s="625"/>
      <c r="E321" s="625"/>
      <c r="F321" s="625"/>
      <c r="G321" s="625"/>
      <c r="H321" s="625"/>
      <c r="I321" s="625"/>
      <c r="J321" s="625"/>
      <c r="K321" s="625" t="str">
        <f t="shared" si="50"/>
        <v/>
      </c>
      <c r="L321" s="625"/>
      <c r="M321" s="625"/>
      <c r="N321" s="625"/>
      <c r="O321" s="625"/>
      <c r="P321" s="625"/>
      <c r="Q321" s="633" t="str">
        <f t="shared" si="51"/>
        <v/>
      </c>
      <c r="R321" s="633"/>
      <c r="S321" s="625"/>
      <c r="T321" s="625"/>
      <c r="U321" s="625"/>
      <c r="V321" s="625"/>
      <c r="W321" s="625"/>
      <c r="X321" s="625"/>
      <c r="Y321" s="625"/>
      <c r="Z321" s="629"/>
      <c r="AA321" s="629"/>
      <c r="AB321" s="629"/>
      <c r="AC321" s="630" t="e">
        <f t="shared" ca="1" si="40"/>
        <v>#NAME?</v>
      </c>
      <c r="AD321" s="631"/>
      <c r="AE321" s="632" t="s">
        <v>657</v>
      </c>
      <c r="AF321" s="632"/>
      <c r="AG321" s="632"/>
      <c r="AH321" s="625"/>
      <c r="AI321" s="625"/>
      <c r="AJ321" s="627" t="str">
        <f t="shared" si="52"/>
        <v/>
      </c>
      <c r="AK321" s="627"/>
      <c r="AL321" s="625"/>
      <c r="AM321" s="625"/>
      <c r="AN321" s="628" t="e">
        <f ca="1">T(INDIRECT(CONCATENATE("SIF_Site", $F$3, "!J120"))&amp;SIF_Site1Users!AL321)</f>
        <v>#NAME?</v>
      </c>
      <c r="AO321" s="628"/>
      <c r="AP321" s="628"/>
      <c r="AQ321" s="625"/>
      <c r="AR321" s="625"/>
      <c r="AS321" s="625"/>
      <c r="AT321" s="625" t="s">
        <v>462</v>
      </c>
      <c r="AU321" s="625"/>
      <c r="AV321" s="625"/>
      <c r="AW321" s="625"/>
      <c r="AX321" s="625" t="s">
        <v>431</v>
      </c>
      <c r="AY321" s="625"/>
      <c r="AZ321" s="625"/>
      <c r="BA321" s="625" t="str">
        <f t="shared" si="53"/>
        <v/>
      </c>
      <c r="BB321" s="625"/>
      <c r="BC321" s="625"/>
      <c r="BD321" s="625" t="str">
        <f t="shared" si="41"/>
        <v>Yes/No</v>
      </c>
      <c r="BE321" s="625"/>
      <c r="BF321" s="625"/>
      <c r="BG321" s="625" t="str">
        <f t="shared" si="42"/>
        <v>Yes/No</v>
      </c>
      <c r="BH321" s="625"/>
      <c r="BI321" s="625"/>
      <c r="BJ321" s="625" t="str">
        <f t="shared" si="54"/>
        <v/>
      </c>
      <c r="BK321" s="625"/>
      <c r="BL321" s="626"/>
      <c r="BM321" s="626" t="s">
        <v>566</v>
      </c>
      <c r="BN321" s="635"/>
      <c r="BO321" s="635"/>
      <c r="BP321"/>
      <c r="BQ321"/>
      <c r="BR321"/>
      <c r="BS321"/>
    </row>
    <row r="322" spans="2:71" s="33" customFormat="1" ht="15" customHeight="1" thickTop="1" thickBot="1">
      <c r="B322" s="182">
        <f t="shared" ca="1" si="49"/>
        <v>313</v>
      </c>
      <c r="C322" s="634"/>
      <c r="D322" s="625"/>
      <c r="E322" s="625"/>
      <c r="F322" s="625"/>
      <c r="G322" s="625"/>
      <c r="H322" s="625"/>
      <c r="I322" s="625"/>
      <c r="J322" s="625"/>
      <c r="K322" s="625" t="str">
        <f t="shared" si="50"/>
        <v/>
      </c>
      <c r="L322" s="625"/>
      <c r="M322" s="625"/>
      <c r="N322" s="625"/>
      <c r="O322" s="625"/>
      <c r="P322" s="625"/>
      <c r="Q322" s="633" t="str">
        <f t="shared" si="51"/>
        <v/>
      </c>
      <c r="R322" s="633"/>
      <c r="S322" s="625"/>
      <c r="T322" s="625"/>
      <c r="U322" s="625"/>
      <c r="V322" s="625"/>
      <c r="W322" s="625"/>
      <c r="X322" s="625"/>
      <c r="Y322" s="625"/>
      <c r="Z322" s="629"/>
      <c r="AA322" s="629"/>
      <c r="AB322" s="629"/>
      <c r="AC322" s="630" t="e">
        <f t="shared" ca="1" si="40"/>
        <v>#NAME?</v>
      </c>
      <c r="AD322" s="631"/>
      <c r="AE322" s="632" t="s">
        <v>657</v>
      </c>
      <c r="AF322" s="632"/>
      <c r="AG322" s="632"/>
      <c r="AH322" s="625"/>
      <c r="AI322" s="625"/>
      <c r="AJ322" s="627" t="str">
        <f t="shared" si="52"/>
        <v/>
      </c>
      <c r="AK322" s="627"/>
      <c r="AL322" s="625"/>
      <c r="AM322" s="625"/>
      <c r="AN322" s="628" t="e">
        <f ca="1">T(INDIRECT(CONCATENATE("SIF_Site", $F$3, "!J120"))&amp;SIF_Site1Users!AL322)</f>
        <v>#NAME?</v>
      </c>
      <c r="AO322" s="628"/>
      <c r="AP322" s="628"/>
      <c r="AQ322" s="625"/>
      <c r="AR322" s="625"/>
      <c r="AS322" s="625"/>
      <c r="AT322" s="625" t="s">
        <v>462</v>
      </c>
      <c r="AU322" s="625"/>
      <c r="AV322" s="625"/>
      <c r="AW322" s="625"/>
      <c r="AX322" s="625" t="s">
        <v>431</v>
      </c>
      <c r="AY322" s="625"/>
      <c r="AZ322" s="625"/>
      <c r="BA322" s="625" t="str">
        <f t="shared" si="53"/>
        <v/>
      </c>
      <c r="BB322" s="625"/>
      <c r="BC322" s="625"/>
      <c r="BD322" s="625" t="str">
        <f t="shared" si="41"/>
        <v>Yes/No</v>
      </c>
      <c r="BE322" s="625"/>
      <c r="BF322" s="625"/>
      <c r="BG322" s="625" t="str">
        <f t="shared" si="42"/>
        <v>Yes/No</v>
      </c>
      <c r="BH322" s="625"/>
      <c r="BI322" s="625"/>
      <c r="BJ322" s="625" t="str">
        <f t="shared" si="54"/>
        <v/>
      </c>
      <c r="BK322" s="625"/>
      <c r="BL322" s="626"/>
      <c r="BM322" s="626" t="s">
        <v>566</v>
      </c>
      <c r="BN322" s="635"/>
      <c r="BO322" s="635"/>
      <c r="BP322"/>
      <c r="BQ322"/>
      <c r="BR322"/>
      <c r="BS322"/>
    </row>
    <row r="323" spans="2:71" s="33" customFormat="1" ht="15" customHeight="1" thickTop="1" thickBot="1">
      <c r="B323" s="182">
        <f t="shared" ca="1" si="49"/>
        <v>314</v>
      </c>
      <c r="C323" s="634"/>
      <c r="D323" s="625"/>
      <c r="E323" s="625"/>
      <c r="F323" s="625"/>
      <c r="G323" s="625"/>
      <c r="H323" s="625"/>
      <c r="I323" s="625"/>
      <c r="J323" s="625"/>
      <c r="K323" s="625" t="str">
        <f t="shared" si="50"/>
        <v/>
      </c>
      <c r="L323" s="625"/>
      <c r="M323" s="625"/>
      <c r="N323" s="625"/>
      <c r="O323" s="625"/>
      <c r="P323" s="625"/>
      <c r="Q323" s="633" t="str">
        <f t="shared" si="51"/>
        <v/>
      </c>
      <c r="R323" s="633"/>
      <c r="S323" s="625"/>
      <c r="T323" s="625"/>
      <c r="U323" s="625"/>
      <c r="V323" s="625"/>
      <c r="W323" s="625"/>
      <c r="X323" s="625"/>
      <c r="Y323" s="625"/>
      <c r="Z323" s="629"/>
      <c r="AA323" s="629"/>
      <c r="AB323" s="629"/>
      <c r="AC323" s="630" t="e">
        <f t="shared" ca="1" si="40"/>
        <v>#NAME?</v>
      </c>
      <c r="AD323" s="631"/>
      <c r="AE323" s="632" t="s">
        <v>657</v>
      </c>
      <c r="AF323" s="632"/>
      <c r="AG323" s="632"/>
      <c r="AH323" s="625"/>
      <c r="AI323" s="625"/>
      <c r="AJ323" s="627" t="str">
        <f t="shared" si="52"/>
        <v/>
      </c>
      <c r="AK323" s="627"/>
      <c r="AL323" s="625"/>
      <c r="AM323" s="625"/>
      <c r="AN323" s="628" t="e">
        <f ca="1">T(INDIRECT(CONCATENATE("SIF_Site", $F$3, "!J120"))&amp;SIF_Site1Users!AL323)</f>
        <v>#NAME?</v>
      </c>
      <c r="AO323" s="628"/>
      <c r="AP323" s="628"/>
      <c r="AQ323" s="625"/>
      <c r="AR323" s="625"/>
      <c r="AS323" s="625"/>
      <c r="AT323" s="625" t="s">
        <v>462</v>
      </c>
      <c r="AU323" s="625"/>
      <c r="AV323" s="625"/>
      <c r="AW323" s="625"/>
      <c r="AX323" s="625" t="s">
        <v>431</v>
      </c>
      <c r="AY323" s="625"/>
      <c r="AZ323" s="625"/>
      <c r="BA323" s="625" t="str">
        <f t="shared" si="53"/>
        <v/>
      </c>
      <c r="BB323" s="625"/>
      <c r="BC323" s="625"/>
      <c r="BD323" s="625" t="str">
        <f t="shared" si="41"/>
        <v>Yes/No</v>
      </c>
      <c r="BE323" s="625"/>
      <c r="BF323" s="625"/>
      <c r="BG323" s="625" t="str">
        <f t="shared" si="42"/>
        <v>Yes/No</v>
      </c>
      <c r="BH323" s="625"/>
      <c r="BI323" s="625"/>
      <c r="BJ323" s="625" t="str">
        <f t="shared" si="54"/>
        <v/>
      </c>
      <c r="BK323" s="625"/>
      <c r="BL323" s="626"/>
      <c r="BM323" s="626" t="s">
        <v>566</v>
      </c>
      <c r="BN323" s="635"/>
      <c r="BO323" s="635"/>
      <c r="BP323"/>
      <c r="BQ323"/>
      <c r="BR323"/>
      <c r="BS323"/>
    </row>
    <row r="324" spans="2:71" s="33" customFormat="1" ht="15" customHeight="1" thickTop="1" thickBot="1">
      <c r="B324" s="182">
        <f t="shared" ca="1" si="49"/>
        <v>315</v>
      </c>
      <c r="C324" s="634"/>
      <c r="D324" s="625"/>
      <c r="E324" s="625"/>
      <c r="F324" s="625"/>
      <c r="G324" s="625"/>
      <c r="H324" s="625"/>
      <c r="I324" s="625"/>
      <c r="J324" s="625"/>
      <c r="K324" s="625" t="str">
        <f t="shared" si="50"/>
        <v/>
      </c>
      <c r="L324" s="625"/>
      <c r="M324" s="625"/>
      <c r="N324" s="625"/>
      <c r="O324" s="625"/>
      <c r="P324" s="625"/>
      <c r="Q324" s="633" t="str">
        <f t="shared" si="51"/>
        <v/>
      </c>
      <c r="R324" s="633"/>
      <c r="S324" s="625"/>
      <c r="T324" s="625"/>
      <c r="U324" s="625"/>
      <c r="V324" s="625"/>
      <c r="W324" s="625"/>
      <c r="X324" s="625"/>
      <c r="Y324" s="625"/>
      <c r="Z324" s="629"/>
      <c r="AA324" s="629"/>
      <c r="AB324" s="629"/>
      <c r="AC324" s="630" t="e">
        <f t="shared" ca="1" si="40"/>
        <v>#NAME?</v>
      </c>
      <c r="AD324" s="631"/>
      <c r="AE324" s="632" t="s">
        <v>657</v>
      </c>
      <c r="AF324" s="632"/>
      <c r="AG324" s="632"/>
      <c r="AH324" s="625"/>
      <c r="AI324" s="625"/>
      <c r="AJ324" s="627" t="str">
        <f t="shared" si="52"/>
        <v/>
      </c>
      <c r="AK324" s="627"/>
      <c r="AL324" s="625"/>
      <c r="AM324" s="625"/>
      <c r="AN324" s="628" t="e">
        <f ca="1">T(INDIRECT(CONCATENATE("SIF_Site", $F$3, "!J120"))&amp;SIF_Site1Users!AL324)</f>
        <v>#NAME?</v>
      </c>
      <c r="AO324" s="628"/>
      <c r="AP324" s="628"/>
      <c r="AQ324" s="625"/>
      <c r="AR324" s="625"/>
      <c r="AS324" s="625"/>
      <c r="AT324" s="625" t="s">
        <v>462</v>
      </c>
      <c r="AU324" s="625"/>
      <c r="AV324" s="625"/>
      <c r="AW324" s="625"/>
      <c r="AX324" s="625" t="s">
        <v>431</v>
      </c>
      <c r="AY324" s="625"/>
      <c r="AZ324" s="625"/>
      <c r="BA324" s="625" t="str">
        <f t="shared" si="53"/>
        <v/>
      </c>
      <c r="BB324" s="625"/>
      <c r="BC324" s="625"/>
      <c r="BD324" s="625" t="str">
        <f t="shared" si="41"/>
        <v>Yes/No</v>
      </c>
      <c r="BE324" s="625"/>
      <c r="BF324" s="625"/>
      <c r="BG324" s="625" t="str">
        <f t="shared" si="42"/>
        <v>Yes/No</v>
      </c>
      <c r="BH324" s="625"/>
      <c r="BI324" s="625"/>
      <c r="BJ324" s="625" t="str">
        <f t="shared" si="54"/>
        <v/>
      </c>
      <c r="BK324" s="625"/>
      <c r="BL324" s="626"/>
      <c r="BM324" s="626" t="s">
        <v>566</v>
      </c>
      <c r="BN324" s="635"/>
      <c r="BO324" s="635"/>
      <c r="BP324"/>
      <c r="BQ324"/>
      <c r="BR324"/>
      <c r="BS324"/>
    </row>
    <row r="325" spans="2:71" s="33" customFormat="1" ht="15" customHeight="1" thickTop="1" thickBot="1">
      <c r="B325" s="182">
        <f t="shared" ca="1" si="49"/>
        <v>316</v>
      </c>
      <c r="C325" s="634"/>
      <c r="D325" s="625"/>
      <c r="E325" s="625"/>
      <c r="F325" s="625"/>
      <c r="G325" s="625"/>
      <c r="H325" s="625"/>
      <c r="I325" s="625"/>
      <c r="J325" s="625"/>
      <c r="K325" s="625" t="str">
        <f t="shared" si="50"/>
        <v/>
      </c>
      <c r="L325" s="625"/>
      <c r="M325" s="625"/>
      <c r="N325" s="625"/>
      <c r="O325" s="625"/>
      <c r="P325" s="625"/>
      <c r="Q325" s="633" t="str">
        <f t="shared" si="51"/>
        <v/>
      </c>
      <c r="R325" s="633"/>
      <c r="S325" s="625"/>
      <c r="T325" s="625"/>
      <c r="U325" s="625"/>
      <c r="V325" s="625"/>
      <c r="W325" s="625"/>
      <c r="X325" s="625"/>
      <c r="Y325" s="625"/>
      <c r="Z325" s="629"/>
      <c r="AA325" s="629"/>
      <c r="AB325" s="629"/>
      <c r="AC325" s="630" t="e">
        <f t="shared" ca="1" si="40"/>
        <v>#NAME?</v>
      </c>
      <c r="AD325" s="631"/>
      <c r="AE325" s="632" t="s">
        <v>657</v>
      </c>
      <c r="AF325" s="632"/>
      <c r="AG325" s="632"/>
      <c r="AH325" s="625"/>
      <c r="AI325" s="625"/>
      <c r="AJ325" s="627" t="str">
        <f t="shared" si="52"/>
        <v/>
      </c>
      <c r="AK325" s="627"/>
      <c r="AL325" s="625"/>
      <c r="AM325" s="625"/>
      <c r="AN325" s="628" t="e">
        <f ca="1">T(INDIRECT(CONCATENATE("SIF_Site", $F$3, "!J120"))&amp;SIF_Site1Users!AL325)</f>
        <v>#NAME?</v>
      </c>
      <c r="AO325" s="628"/>
      <c r="AP325" s="628"/>
      <c r="AQ325" s="625"/>
      <c r="AR325" s="625"/>
      <c r="AS325" s="625"/>
      <c r="AT325" s="625" t="s">
        <v>462</v>
      </c>
      <c r="AU325" s="625"/>
      <c r="AV325" s="625"/>
      <c r="AW325" s="625"/>
      <c r="AX325" s="625" t="s">
        <v>431</v>
      </c>
      <c r="AY325" s="625"/>
      <c r="AZ325" s="625"/>
      <c r="BA325" s="625" t="str">
        <f t="shared" si="53"/>
        <v/>
      </c>
      <c r="BB325" s="625"/>
      <c r="BC325" s="625"/>
      <c r="BD325" s="625" t="str">
        <f t="shared" si="41"/>
        <v>Yes/No</v>
      </c>
      <c r="BE325" s="625"/>
      <c r="BF325" s="625"/>
      <c r="BG325" s="625" t="str">
        <f t="shared" si="42"/>
        <v>Yes/No</v>
      </c>
      <c r="BH325" s="625"/>
      <c r="BI325" s="625"/>
      <c r="BJ325" s="625" t="str">
        <f t="shared" si="54"/>
        <v/>
      </c>
      <c r="BK325" s="625"/>
      <c r="BL325" s="626"/>
      <c r="BM325" s="626" t="s">
        <v>566</v>
      </c>
      <c r="BN325" s="635"/>
      <c r="BO325" s="635"/>
      <c r="BP325"/>
      <c r="BQ325"/>
      <c r="BR325"/>
      <c r="BS325"/>
    </row>
    <row r="326" spans="2:71" s="33" customFormat="1" ht="15" customHeight="1" thickTop="1" thickBot="1">
      <c r="B326" s="182">
        <f t="shared" ca="1" si="49"/>
        <v>317</v>
      </c>
      <c r="C326" s="634"/>
      <c r="D326" s="625"/>
      <c r="E326" s="625"/>
      <c r="F326" s="625"/>
      <c r="G326" s="625"/>
      <c r="H326" s="625"/>
      <c r="I326" s="625"/>
      <c r="J326" s="625"/>
      <c r="K326" s="625" t="str">
        <f t="shared" si="50"/>
        <v/>
      </c>
      <c r="L326" s="625"/>
      <c r="M326" s="625"/>
      <c r="N326" s="625"/>
      <c r="O326" s="625"/>
      <c r="P326" s="625"/>
      <c r="Q326" s="633" t="str">
        <f t="shared" si="51"/>
        <v/>
      </c>
      <c r="R326" s="633"/>
      <c r="S326" s="625"/>
      <c r="T326" s="625"/>
      <c r="U326" s="625"/>
      <c r="V326" s="625"/>
      <c r="W326" s="625"/>
      <c r="X326" s="625"/>
      <c r="Y326" s="625"/>
      <c r="Z326" s="629"/>
      <c r="AA326" s="629"/>
      <c r="AB326" s="629"/>
      <c r="AC326" s="630" t="e">
        <f t="shared" ca="1" si="40"/>
        <v>#NAME?</v>
      </c>
      <c r="AD326" s="631"/>
      <c r="AE326" s="632" t="s">
        <v>657</v>
      </c>
      <c r="AF326" s="632"/>
      <c r="AG326" s="632"/>
      <c r="AH326" s="625"/>
      <c r="AI326" s="625"/>
      <c r="AJ326" s="627" t="str">
        <f t="shared" si="52"/>
        <v/>
      </c>
      <c r="AK326" s="627"/>
      <c r="AL326" s="625"/>
      <c r="AM326" s="625"/>
      <c r="AN326" s="628" t="e">
        <f ca="1">T(INDIRECT(CONCATENATE("SIF_Site", $F$3, "!J120"))&amp;SIF_Site1Users!AL326)</f>
        <v>#NAME?</v>
      </c>
      <c r="AO326" s="628"/>
      <c r="AP326" s="628"/>
      <c r="AQ326" s="625"/>
      <c r="AR326" s="625"/>
      <c r="AS326" s="625"/>
      <c r="AT326" s="625" t="s">
        <v>462</v>
      </c>
      <c r="AU326" s="625"/>
      <c r="AV326" s="625"/>
      <c r="AW326" s="625"/>
      <c r="AX326" s="625" t="s">
        <v>431</v>
      </c>
      <c r="AY326" s="625"/>
      <c r="AZ326" s="625"/>
      <c r="BA326" s="625" t="str">
        <f t="shared" si="53"/>
        <v/>
      </c>
      <c r="BB326" s="625"/>
      <c r="BC326" s="625"/>
      <c r="BD326" s="625" t="str">
        <f t="shared" si="41"/>
        <v>Yes/No</v>
      </c>
      <c r="BE326" s="625"/>
      <c r="BF326" s="625"/>
      <c r="BG326" s="625" t="str">
        <f t="shared" si="42"/>
        <v>Yes/No</v>
      </c>
      <c r="BH326" s="625"/>
      <c r="BI326" s="625"/>
      <c r="BJ326" s="625" t="str">
        <f t="shared" si="54"/>
        <v/>
      </c>
      <c r="BK326" s="625"/>
      <c r="BL326" s="626"/>
      <c r="BM326" s="626" t="s">
        <v>566</v>
      </c>
      <c r="BN326" s="635"/>
      <c r="BO326" s="635"/>
      <c r="BP326"/>
      <c r="BQ326"/>
      <c r="BR326"/>
      <c r="BS326"/>
    </row>
    <row r="327" spans="2:71" s="33" customFormat="1" ht="15" customHeight="1" thickTop="1" thickBot="1">
      <c r="B327" s="182">
        <f t="shared" ca="1" si="49"/>
        <v>318</v>
      </c>
      <c r="C327" s="634"/>
      <c r="D327" s="625"/>
      <c r="E327" s="625"/>
      <c r="F327" s="625"/>
      <c r="G327" s="625"/>
      <c r="H327" s="625"/>
      <c r="I327" s="625"/>
      <c r="J327" s="625"/>
      <c r="K327" s="625" t="str">
        <f t="shared" si="50"/>
        <v/>
      </c>
      <c r="L327" s="625"/>
      <c r="M327" s="625"/>
      <c r="N327" s="625"/>
      <c r="O327" s="625"/>
      <c r="P327" s="625"/>
      <c r="Q327" s="633" t="str">
        <f t="shared" si="51"/>
        <v/>
      </c>
      <c r="R327" s="633"/>
      <c r="S327" s="625"/>
      <c r="T327" s="625"/>
      <c r="U327" s="625"/>
      <c r="V327" s="625"/>
      <c r="W327" s="625"/>
      <c r="X327" s="625"/>
      <c r="Y327" s="625"/>
      <c r="Z327" s="629"/>
      <c r="AA327" s="629"/>
      <c r="AB327" s="629"/>
      <c r="AC327" s="630" t="e">
        <f t="shared" ca="1" si="40"/>
        <v>#NAME?</v>
      </c>
      <c r="AD327" s="631"/>
      <c r="AE327" s="632" t="s">
        <v>657</v>
      </c>
      <c r="AF327" s="632"/>
      <c r="AG327" s="632"/>
      <c r="AH327" s="625"/>
      <c r="AI327" s="625"/>
      <c r="AJ327" s="627" t="str">
        <f t="shared" si="52"/>
        <v/>
      </c>
      <c r="AK327" s="627"/>
      <c r="AL327" s="625"/>
      <c r="AM327" s="625"/>
      <c r="AN327" s="628" t="e">
        <f ca="1">T(INDIRECT(CONCATENATE("SIF_Site", $F$3, "!J120"))&amp;SIF_Site1Users!AL327)</f>
        <v>#NAME?</v>
      </c>
      <c r="AO327" s="628"/>
      <c r="AP327" s="628"/>
      <c r="AQ327" s="625"/>
      <c r="AR327" s="625"/>
      <c r="AS327" s="625"/>
      <c r="AT327" s="625" t="s">
        <v>462</v>
      </c>
      <c r="AU327" s="625"/>
      <c r="AV327" s="625"/>
      <c r="AW327" s="625"/>
      <c r="AX327" s="625" t="s">
        <v>431</v>
      </c>
      <c r="AY327" s="625"/>
      <c r="AZ327" s="625"/>
      <c r="BA327" s="625" t="str">
        <f t="shared" si="53"/>
        <v/>
      </c>
      <c r="BB327" s="625"/>
      <c r="BC327" s="625"/>
      <c r="BD327" s="625" t="str">
        <f t="shared" si="41"/>
        <v>Yes/No</v>
      </c>
      <c r="BE327" s="625"/>
      <c r="BF327" s="625"/>
      <c r="BG327" s="625" t="str">
        <f t="shared" si="42"/>
        <v>Yes/No</v>
      </c>
      <c r="BH327" s="625"/>
      <c r="BI327" s="625"/>
      <c r="BJ327" s="625" t="str">
        <f t="shared" si="54"/>
        <v/>
      </c>
      <c r="BK327" s="625"/>
      <c r="BL327" s="626"/>
      <c r="BM327" s="626" t="s">
        <v>566</v>
      </c>
      <c r="BN327" s="635"/>
      <c r="BO327" s="635"/>
      <c r="BP327"/>
      <c r="BQ327"/>
      <c r="BR327"/>
      <c r="BS327"/>
    </row>
    <row r="328" spans="2:71" s="33" customFormat="1" ht="15" customHeight="1" thickTop="1" thickBot="1">
      <c r="B328" s="182">
        <f t="shared" ca="1" si="49"/>
        <v>319</v>
      </c>
      <c r="C328" s="634"/>
      <c r="D328" s="625"/>
      <c r="E328" s="625"/>
      <c r="F328" s="625"/>
      <c r="G328" s="625"/>
      <c r="H328" s="625"/>
      <c r="I328" s="625"/>
      <c r="J328" s="625"/>
      <c r="K328" s="625" t="str">
        <f t="shared" si="50"/>
        <v/>
      </c>
      <c r="L328" s="625"/>
      <c r="M328" s="625"/>
      <c r="N328" s="625"/>
      <c r="O328" s="625"/>
      <c r="P328" s="625"/>
      <c r="Q328" s="633" t="str">
        <f t="shared" si="51"/>
        <v/>
      </c>
      <c r="R328" s="633"/>
      <c r="S328" s="625"/>
      <c r="T328" s="625"/>
      <c r="U328" s="625"/>
      <c r="V328" s="625"/>
      <c r="W328" s="625"/>
      <c r="X328" s="625"/>
      <c r="Y328" s="625"/>
      <c r="Z328" s="629"/>
      <c r="AA328" s="629"/>
      <c r="AB328" s="629"/>
      <c r="AC328" s="630" t="e">
        <f t="shared" ca="1" si="40"/>
        <v>#NAME?</v>
      </c>
      <c r="AD328" s="631"/>
      <c r="AE328" s="632" t="s">
        <v>657</v>
      </c>
      <c r="AF328" s="632"/>
      <c r="AG328" s="632"/>
      <c r="AH328" s="625"/>
      <c r="AI328" s="625"/>
      <c r="AJ328" s="627" t="str">
        <f t="shared" si="52"/>
        <v/>
      </c>
      <c r="AK328" s="627"/>
      <c r="AL328" s="625"/>
      <c r="AM328" s="625"/>
      <c r="AN328" s="628" t="e">
        <f ca="1">T(INDIRECT(CONCATENATE("SIF_Site", $F$3, "!J120"))&amp;SIF_Site1Users!AL328)</f>
        <v>#NAME?</v>
      </c>
      <c r="AO328" s="628"/>
      <c r="AP328" s="628"/>
      <c r="AQ328" s="625"/>
      <c r="AR328" s="625"/>
      <c r="AS328" s="625"/>
      <c r="AT328" s="625" t="s">
        <v>462</v>
      </c>
      <c r="AU328" s="625"/>
      <c r="AV328" s="625"/>
      <c r="AW328" s="625"/>
      <c r="AX328" s="625" t="s">
        <v>431</v>
      </c>
      <c r="AY328" s="625"/>
      <c r="AZ328" s="625"/>
      <c r="BA328" s="625" t="str">
        <f t="shared" si="53"/>
        <v/>
      </c>
      <c r="BB328" s="625"/>
      <c r="BC328" s="625"/>
      <c r="BD328" s="625" t="str">
        <f t="shared" si="41"/>
        <v>Yes/No</v>
      </c>
      <c r="BE328" s="625"/>
      <c r="BF328" s="625"/>
      <c r="BG328" s="625" t="str">
        <f t="shared" si="42"/>
        <v>Yes/No</v>
      </c>
      <c r="BH328" s="625"/>
      <c r="BI328" s="625"/>
      <c r="BJ328" s="625" t="str">
        <f t="shared" si="54"/>
        <v/>
      </c>
      <c r="BK328" s="625"/>
      <c r="BL328" s="626"/>
      <c r="BM328" s="626" t="s">
        <v>566</v>
      </c>
      <c r="BN328" s="635"/>
      <c r="BO328" s="635"/>
      <c r="BP328"/>
      <c r="BQ328"/>
      <c r="BR328"/>
      <c r="BS328"/>
    </row>
    <row r="329" spans="2:71" s="33" customFormat="1" ht="15" customHeight="1" thickTop="1" thickBot="1">
      <c r="B329" s="182">
        <f t="shared" ca="1" si="49"/>
        <v>320</v>
      </c>
      <c r="C329" s="634"/>
      <c r="D329" s="625"/>
      <c r="E329" s="625"/>
      <c r="F329" s="625"/>
      <c r="G329" s="625"/>
      <c r="H329" s="625"/>
      <c r="I329" s="625"/>
      <c r="J329" s="625"/>
      <c r="K329" s="625" t="str">
        <f t="shared" si="50"/>
        <v/>
      </c>
      <c r="L329" s="625"/>
      <c r="M329" s="625"/>
      <c r="N329" s="625"/>
      <c r="O329" s="625"/>
      <c r="P329" s="625"/>
      <c r="Q329" s="633" t="str">
        <f t="shared" si="51"/>
        <v/>
      </c>
      <c r="R329" s="633"/>
      <c r="S329" s="625"/>
      <c r="T329" s="625"/>
      <c r="U329" s="625"/>
      <c r="V329" s="625"/>
      <c r="W329" s="625"/>
      <c r="X329" s="625"/>
      <c r="Y329" s="625"/>
      <c r="Z329" s="629"/>
      <c r="AA329" s="629"/>
      <c r="AB329" s="629"/>
      <c r="AC329" s="630" t="e">
        <f t="shared" ca="1" si="40"/>
        <v>#NAME?</v>
      </c>
      <c r="AD329" s="631"/>
      <c r="AE329" s="632" t="s">
        <v>657</v>
      </c>
      <c r="AF329" s="632"/>
      <c r="AG329" s="632"/>
      <c r="AH329" s="625"/>
      <c r="AI329" s="625"/>
      <c r="AJ329" s="627" t="str">
        <f t="shared" si="52"/>
        <v/>
      </c>
      <c r="AK329" s="627"/>
      <c r="AL329" s="625"/>
      <c r="AM329" s="625"/>
      <c r="AN329" s="628" t="e">
        <f ca="1">T(INDIRECT(CONCATENATE("SIF_Site", $F$3, "!J120"))&amp;SIF_Site1Users!AL329)</f>
        <v>#NAME?</v>
      </c>
      <c r="AO329" s="628"/>
      <c r="AP329" s="628"/>
      <c r="AQ329" s="625"/>
      <c r="AR329" s="625"/>
      <c r="AS329" s="625"/>
      <c r="AT329" s="625" t="s">
        <v>462</v>
      </c>
      <c r="AU329" s="625"/>
      <c r="AV329" s="625"/>
      <c r="AW329" s="625"/>
      <c r="AX329" s="625" t="s">
        <v>431</v>
      </c>
      <c r="AY329" s="625"/>
      <c r="AZ329" s="625"/>
      <c r="BA329" s="625" t="str">
        <f t="shared" si="53"/>
        <v/>
      </c>
      <c r="BB329" s="625"/>
      <c r="BC329" s="625"/>
      <c r="BD329" s="625" t="str">
        <f t="shared" si="41"/>
        <v>Yes/No</v>
      </c>
      <c r="BE329" s="625"/>
      <c r="BF329" s="625"/>
      <c r="BG329" s="625" t="str">
        <f t="shared" si="42"/>
        <v>Yes/No</v>
      </c>
      <c r="BH329" s="625"/>
      <c r="BI329" s="625"/>
      <c r="BJ329" s="625" t="str">
        <f t="shared" si="54"/>
        <v/>
      </c>
      <c r="BK329" s="625"/>
      <c r="BL329" s="626"/>
      <c r="BM329" s="626" t="s">
        <v>566</v>
      </c>
      <c r="BN329" s="635"/>
      <c r="BO329" s="635"/>
      <c r="BP329"/>
      <c r="BQ329"/>
      <c r="BR329"/>
      <c r="BS329"/>
    </row>
    <row r="330" spans="2:71" s="33" customFormat="1" ht="15" customHeight="1" thickTop="1" thickBot="1">
      <c r="B330" s="182">
        <f t="shared" ca="1" si="49"/>
        <v>321</v>
      </c>
      <c r="C330" s="634"/>
      <c r="D330" s="625"/>
      <c r="E330" s="625"/>
      <c r="F330" s="625"/>
      <c r="G330" s="625"/>
      <c r="H330" s="625"/>
      <c r="I330" s="625"/>
      <c r="J330" s="625"/>
      <c r="K330" s="625" t="str">
        <f t="shared" si="50"/>
        <v/>
      </c>
      <c r="L330" s="625"/>
      <c r="M330" s="625"/>
      <c r="N330" s="625"/>
      <c r="O330" s="625"/>
      <c r="P330" s="625"/>
      <c r="Q330" s="633" t="str">
        <f t="shared" si="51"/>
        <v/>
      </c>
      <c r="R330" s="633"/>
      <c r="S330" s="625"/>
      <c r="T330" s="625"/>
      <c r="U330" s="625"/>
      <c r="V330" s="625"/>
      <c r="W330" s="625"/>
      <c r="X330" s="625"/>
      <c r="Y330" s="625"/>
      <c r="Z330" s="629"/>
      <c r="AA330" s="629"/>
      <c r="AB330" s="629"/>
      <c r="AC330" s="630" t="e">
        <f t="shared" ca="1" si="40"/>
        <v>#NAME?</v>
      </c>
      <c r="AD330" s="631"/>
      <c r="AE330" s="632" t="s">
        <v>657</v>
      </c>
      <c r="AF330" s="632"/>
      <c r="AG330" s="632"/>
      <c r="AH330" s="625"/>
      <c r="AI330" s="625"/>
      <c r="AJ330" s="627" t="str">
        <f t="shared" si="52"/>
        <v/>
      </c>
      <c r="AK330" s="627"/>
      <c r="AL330" s="625"/>
      <c r="AM330" s="625"/>
      <c r="AN330" s="628" t="e">
        <f ca="1">T(INDIRECT(CONCATENATE("SIF_Site", $F$3, "!J120"))&amp;SIF_Site1Users!AL330)</f>
        <v>#NAME?</v>
      </c>
      <c r="AO330" s="628"/>
      <c r="AP330" s="628"/>
      <c r="AQ330" s="625"/>
      <c r="AR330" s="625"/>
      <c r="AS330" s="625"/>
      <c r="AT330" s="625" t="s">
        <v>462</v>
      </c>
      <c r="AU330" s="625"/>
      <c r="AV330" s="625"/>
      <c r="AW330" s="625"/>
      <c r="AX330" s="625" t="s">
        <v>431</v>
      </c>
      <c r="AY330" s="625"/>
      <c r="AZ330" s="625"/>
      <c r="BA330" s="625" t="str">
        <f t="shared" si="53"/>
        <v/>
      </c>
      <c r="BB330" s="625"/>
      <c r="BC330" s="625"/>
      <c r="BD330" s="625" t="str">
        <f t="shared" si="41"/>
        <v>Yes/No</v>
      </c>
      <c r="BE330" s="625"/>
      <c r="BF330" s="625"/>
      <c r="BG330" s="625" t="str">
        <f t="shared" si="42"/>
        <v>Yes/No</v>
      </c>
      <c r="BH330" s="625"/>
      <c r="BI330" s="625"/>
      <c r="BJ330" s="625" t="str">
        <f t="shared" si="54"/>
        <v/>
      </c>
      <c r="BK330" s="625"/>
      <c r="BL330" s="626"/>
      <c r="BM330" s="626" t="s">
        <v>566</v>
      </c>
      <c r="BN330" s="635"/>
      <c r="BO330" s="635"/>
      <c r="BP330"/>
      <c r="BQ330"/>
      <c r="BR330"/>
      <c r="BS330"/>
    </row>
    <row r="331" spans="2:71" s="33" customFormat="1" ht="15" customHeight="1" thickTop="1" thickBot="1">
      <c r="B331" s="182">
        <f t="shared" ca="1" si="49"/>
        <v>322</v>
      </c>
      <c r="C331" s="634"/>
      <c r="D331" s="625"/>
      <c r="E331" s="625"/>
      <c r="F331" s="625"/>
      <c r="G331" s="625"/>
      <c r="H331" s="625"/>
      <c r="I331" s="625"/>
      <c r="J331" s="625"/>
      <c r="K331" s="625" t="str">
        <f t="shared" si="50"/>
        <v/>
      </c>
      <c r="L331" s="625"/>
      <c r="M331" s="625"/>
      <c r="N331" s="625"/>
      <c r="O331" s="625"/>
      <c r="P331" s="625"/>
      <c r="Q331" s="633" t="str">
        <f t="shared" si="51"/>
        <v/>
      </c>
      <c r="R331" s="633"/>
      <c r="S331" s="625"/>
      <c r="T331" s="625"/>
      <c r="U331" s="625"/>
      <c r="V331" s="625"/>
      <c r="W331" s="625"/>
      <c r="X331" s="625"/>
      <c r="Y331" s="625"/>
      <c r="Z331" s="629"/>
      <c r="AA331" s="629"/>
      <c r="AB331" s="629"/>
      <c r="AC331" s="630" t="e">
        <f t="shared" ref="AC331:AC389" ca="1" si="55">T(INDIRECT(CONCATENATE("SIF_Site",$F$3,"!G9"))&amp;AN331)</f>
        <v>#NAME?</v>
      </c>
      <c r="AD331" s="631"/>
      <c r="AE331" s="632" t="s">
        <v>657</v>
      </c>
      <c r="AF331" s="632"/>
      <c r="AG331" s="632"/>
      <c r="AH331" s="625"/>
      <c r="AI331" s="625"/>
      <c r="AJ331" s="627" t="str">
        <f t="shared" si="52"/>
        <v/>
      </c>
      <c r="AK331" s="627"/>
      <c r="AL331" s="625"/>
      <c r="AM331" s="625"/>
      <c r="AN331" s="628" t="e">
        <f ca="1">T(INDIRECT(CONCATENATE("SIF_Site", $F$3, "!J120"))&amp;SIF_Site1Users!AL331)</f>
        <v>#NAME?</v>
      </c>
      <c r="AO331" s="628"/>
      <c r="AP331" s="628"/>
      <c r="AQ331" s="625"/>
      <c r="AR331" s="625"/>
      <c r="AS331" s="625"/>
      <c r="AT331" s="625" t="s">
        <v>462</v>
      </c>
      <c r="AU331" s="625"/>
      <c r="AV331" s="625"/>
      <c r="AW331" s="625"/>
      <c r="AX331" s="625" t="s">
        <v>431</v>
      </c>
      <c r="AY331" s="625"/>
      <c r="AZ331" s="625"/>
      <c r="BA331" s="625" t="str">
        <f t="shared" si="53"/>
        <v/>
      </c>
      <c r="BB331" s="625"/>
      <c r="BC331" s="625"/>
      <c r="BD331" s="625" t="str">
        <f t="shared" si="41"/>
        <v>Yes/No</v>
      </c>
      <c r="BE331" s="625"/>
      <c r="BF331" s="625"/>
      <c r="BG331" s="625" t="str">
        <f t="shared" si="42"/>
        <v>Yes/No</v>
      </c>
      <c r="BH331" s="625"/>
      <c r="BI331" s="625"/>
      <c r="BJ331" s="625" t="str">
        <f t="shared" si="54"/>
        <v/>
      </c>
      <c r="BK331" s="625"/>
      <c r="BL331" s="626"/>
      <c r="BM331" s="626" t="s">
        <v>566</v>
      </c>
      <c r="BN331" s="635"/>
      <c r="BO331" s="635"/>
      <c r="BP331"/>
      <c r="BQ331"/>
      <c r="BR331"/>
      <c r="BS331"/>
    </row>
    <row r="332" spans="2:71" s="33" customFormat="1" ht="15" customHeight="1" thickTop="1" thickBot="1">
      <c r="B332" s="182">
        <f t="shared" ca="1" si="49"/>
        <v>323</v>
      </c>
      <c r="C332" s="634"/>
      <c r="D332" s="625"/>
      <c r="E332" s="625"/>
      <c r="F332" s="625"/>
      <c r="G332" s="625"/>
      <c r="H332" s="625"/>
      <c r="I332" s="625"/>
      <c r="J332" s="625"/>
      <c r="K332" s="625" t="str">
        <f t="shared" si="50"/>
        <v/>
      </c>
      <c r="L332" s="625"/>
      <c r="M332" s="625"/>
      <c r="N332" s="625"/>
      <c r="O332" s="625"/>
      <c r="P332" s="625"/>
      <c r="Q332" s="633" t="str">
        <f t="shared" si="51"/>
        <v/>
      </c>
      <c r="R332" s="633"/>
      <c r="S332" s="625"/>
      <c r="T332" s="625"/>
      <c r="U332" s="625"/>
      <c r="V332" s="625"/>
      <c r="W332" s="625"/>
      <c r="X332" s="625"/>
      <c r="Y332" s="625"/>
      <c r="Z332" s="629"/>
      <c r="AA332" s="629"/>
      <c r="AB332" s="629"/>
      <c r="AC332" s="630" t="e">
        <f t="shared" ca="1" si="55"/>
        <v>#NAME?</v>
      </c>
      <c r="AD332" s="631"/>
      <c r="AE332" s="632" t="s">
        <v>657</v>
      </c>
      <c r="AF332" s="632"/>
      <c r="AG332" s="632"/>
      <c r="AH332" s="625"/>
      <c r="AI332" s="625"/>
      <c r="AJ332" s="627" t="str">
        <f t="shared" si="52"/>
        <v/>
      </c>
      <c r="AK332" s="627"/>
      <c r="AL332" s="625"/>
      <c r="AM332" s="625"/>
      <c r="AN332" s="628" t="e">
        <f ca="1">T(INDIRECT(CONCATENATE("SIF_Site", $F$3, "!J120"))&amp;SIF_Site1Users!AL332)</f>
        <v>#NAME?</v>
      </c>
      <c r="AO332" s="628"/>
      <c r="AP332" s="628"/>
      <c r="AQ332" s="625"/>
      <c r="AR332" s="625"/>
      <c r="AS332" s="625"/>
      <c r="AT332" s="625" t="s">
        <v>462</v>
      </c>
      <c r="AU332" s="625"/>
      <c r="AV332" s="625"/>
      <c r="AW332" s="625"/>
      <c r="AX332" s="625" t="s">
        <v>431</v>
      </c>
      <c r="AY332" s="625"/>
      <c r="AZ332" s="625"/>
      <c r="BA332" s="625" t="str">
        <f t="shared" si="53"/>
        <v/>
      </c>
      <c r="BB332" s="625"/>
      <c r="BC332" s="625"/>
      <c r="BD332" s="625" t="str">
        <f t="shared" si="41"/>
        <v>Yes/No</v>
      </c>
      <c r="BE332" s="625"/>
      <c r="BF332" s="625"/>
      <c r="BG332" s="625" t="str">
        <f t="shared" si="42"/>
        <v>Yes/No</v>
      </c>
      <c r="BH332" s="625"/>
      <c r="BI332" s="625"/>
      <c r="BJ332" s="625" t="str">
        <f t="shared" si="54"/>
        <v/>
      </c>
      <c r="BK332" s="625"/>
      <c r="BL332" s="626"/>
      <c r="BM332" s="626" t="s">
        <v>566</v>
      </c>
      <c r="BN332" s="635"/>
      <c r="BO332" s="635"/>
      <c r="BP332"/>
      <c r="BQ332"/>
      <c r="BR332"/>
      <c r="BS332"/>
    </row>
    <row r="333" spans="2:71" s="33" customFormat="1" ht="15" customHeight="1" thickTop="1" thickBot="1">
      <c r="B333" s="182">
        <f t="shared" ca="1" si="49"/>
        <v>324</v>
      </c>
      <c r="C333" s="634"/>
      <c r="D333" s="625"/>
      <c r="E333" s="625"/>
      <c r="F333" s="625"/>
      <c r="G333" s="625"/>
      <c r="H333" s="625"/>
      <c r="I333" s="625"/>
      <c r="J333" s="625"/>
      <c r="K333" s="625" t="str">
        <f t="shared" si="50"/>
        <v/>
      </c>
      <c r="L333" s="625"/>
      <c r="M333" s="625"/>
      <c r="N333" s="625"/>
      <c r="O333" s="625"/>
      <c r="P333" s="625"/>
      <c r="Q333" s="633" t="str">
        <f t="shared" si="51"/>
        <v/>
      </c>
      <c r="R333" s="633"/>
      <c r="S333" s="625"/>
      <c r="T333" s="625"/>
      <c r="U333" s="625"/>
      <c r="V333" s="625"/>
      <c r="W333" s="625"/>
      <c r="X333" s="625"/>
      <c r="Y333" s="625"/>
      <c r="Z333" s="629"/>
      <c r="AA333" s="629"/>
      <c r="AB333" s="629"/>
      <c r="AC333" s="630" t="e">
        <f t="shared" ca="1" si="55"/>
        <v>#NAME?</v>
      </c>
      <c r="AD333" s="631"/>
      <c r="AE333" s="632" t="s">
        <v>657</v>
      </c>
      <c r="AF333" s="632"/>
      <c r="AG333" s="632"/>
      <c r="AH333" s="625"/>
      <c r="AI333" s="625"/>
      <c r="AJ333" s="627" t="str">
        <f t="shared" si="52"/>
        <v/>
      </c>
      <c r="AK333" s="627"/>
      <c r="AL333" s="625"/>
      <c r="AM333" s="625"/>
      <c r="AN333" s="628" t="e">
        <f ca="1">T(INDIRECT(CONCATENATE("SIF_Site", $F$3, "!J120"))&amp;SIF_Site1Users!AL333)</f>
        <v>#NAME?</v>
      </c>
      <c r="AO333" s="628"/>
      <c r="AP333" s="628"/>
      <c r="AQ333" s="625"/>
      <c r="AR333" s="625"/>
      <c r="AS333" s="625"/>
      <c r="AT333" s="625" t="s">
        <v>462</v>
      </c>
      <c r="AU333" s="625"/>
      <c r="AV333" s="625"/>
      <c r="AW333" s="625"/>
      <c r="AX333" s="625" t="s">
        <v>431</v>
      </c>
      <c r="AY333" s="625"/>
      <c r="AZ333" s="625"/>
      <c r="BA333" s="625" t="str">
        <f t="shared" si="53"/>
        <v/>
      </c>
      <c r="BB333" s="625"/>
      <c r="BC333" s="625"/>
      <c r="BD333" s="625" t="str">
        <f t="shared" si="41"/>
        <v>Yes/No</v>
      </c>
      <c r="BE333" s="625"/>
      <c r="BF333" s="625"/>
      <c r="BG333" s="625" t="str">
        <f t="shared" si="42"/>
        <v>Yes/No</v>
      </c>
      <c r="BH333" s="625"/>
      <c r="BI333" s="625"/>
      <c r="BJ333" s="625" t="str">
        <f t="shared" si="54"/>
        <v/>
      </c>
      <c r="BK333" s="625"/>
      <c r="BL333" s="626"/>
      <c r="BM333" s="626" t="s">
        <v>566</v>
      </c>
      <c r="BN333" s="635"/>
      <c r="BO333" s="635"/>
      <c r="BP333"/>
      <c r="BQ333"/>
      <c r="BR333"/>
      <c r="BS333"/>
    </row>
    <row r="334" spans="2:71" s="33" customFormat="1" ht="15" customHeight="1" thickTop="1" thickBot="1">
      <c r="B334" s="182">
        <f t="shared" ca="1" si="49"/>
        <v>325</v>
      </c>
      <c r="C334" s="634"/>
      <c r="D334" s="625"/>
      <c r="E334" s="625"/>
      <c r="F334" s="625"/>
      <c r="G334" s="625"/>
      <c r="H334" s="625"/>
      <c r="I334" s="625"/>
      <c r="J334" s="625"/>
      <c r="K334" s="625" t="str">
        <f t="shared" si="50"/>
        <v/>
      </c>
      <c r="L334" s="625"/>
      <c r="M334" s="625"/>
      <c r="N334" s="625"/>
      <c r="O334" s="625"/>
      <c r="P334" s="625"/>
      <c r="Q334" s="633" t="str">
        <f t="shared" si="51"/>
        <v/>
      </c>
      <c r="R334" s="633"/>
      <c r="S334" s="625"/>
      <c r="T334" s="625"/>
      <c r="U334" s="625"/>
      <c r="V334" s="625"/>
      <c r="W334" s="625"/>
      <c r="X334" s="625"/>
      <c r="Y334" s="625"/>
      <c r="Z334" s="629"/>
      <c r="AA334" s="629"/>
      <c r="AB334" s="629"/>
      <c r="AC334" s="630" t="e">
        <f t="shared" ca="1" si="55"/>
        <v>#NAME?</v>
      </c>
      <c r="AD334" s="631"/>
      <c r="AE334" s="632" t="s">
        <v>657</v>
      </c>
      <c r="AF334" s="632"/>
      <c r="AG334" s="632"/>
      <c r="AH334" s="625"/>
      <c r="AI334" s="625"/>
      <c r="AJ334" s="627" t="str">
        <f t="shared" si="52"/>
        <v/>
      </c>
      <c r="AK334" s="627"/>
      <c r="AL334" s="625"/>
      <c r="AM334" s="625"/>
      <c r="AN334" s="628" t="e">
        <f ca="1">T(INDIRECT(CONCATENATE("SIF_Site", $F$3, "!J120"))&amp;SIF_Site1Users!AL334)</f>
        <v>#NAME?</v>
      </c>
      <c r="AO334" s="628"/>
      <c r="AP334" s="628"/>
      <c r="AQ334" s="625"/>
      <c r="AR334" s="625"/>
      <c r="AS334" s="625"/>
      <c r="AT334" s="625" t="s">
        <v>462</v>
      </c>
      <c r="AU334" s="625"/>
      <c r="AV334" s="625"/>
      <c r="AW334" s="625"/>
      <c r="AX334" s="625" t="s">
        <v>431</v>
      </c>
      <c r="AY334" s="625"/>
      <c r="AZ334" s="625"/>
      <c r="BA334" s="625" t="str">
        <f t="shared" si="53"/>
        <v/>
      </c>
      <c r="BB334" s="625"/>
      <c r="BC334" s="625"/>
      <c r="BD334" s="625" t="str">
        <f t="shared" si="41"/>
        <v>Yes/No</v>
      </c>
      <c r="BE334" s="625"/>
      <c r="BF334" s="625"/>
      <c r="BG334" s="625" t="str">
        <f t="shared" si="42"/>
        <v>Yes/No</v>
      </c>
      <c r="BH334" s="625"/>
      <c r="BI334" s="625"/>
      <c r="BJ334" s="625" t="str">
        <f t="shared" si="54"/>
        <v/>
      </c>
      <c r="BK334" s="625"/>
      <c r="BL334" s="626"/>
      <c r="BM334" s="626" t="s">
        <v>566</v>
      </c>
      <c r="BN334" s="635"/>
      <c r="BO334" s="635"/>
      <c r="BP334"/>
      <c r="BQ334"/>
      <c r="BR334"/>
      <c r="BS334"/>
    </row>
    <row r="335" spans="2:71" s="33" customFormat="1" ht="15" customHeight="1" thickTop="1" thickBot="1">
      <c r="B335" s="182">
        <f t="shared" ca="1" si="49"/>
        <v>326</v>
      </c>
      <c r="C335" s="634"/>
      <c r="D335" s="625"/>
      <c r="E335" s="625"/>
      <c r="F335" s="625"/>
      <c r="G335" s="625"/>
      <c r="H335" s="625"/>
      <c r="I335" s="625"/>
      <c r="J335" s="625"/>
      <c r="K335" s="625" t="str">
        <f t="shared" si="50"/>
        <v/>
      </c>
      <c r="L335" s="625"/>
      <c r="M335" s="625"/>
      <c r="N335" s="625"/>
      <c r="O335" s="625"/>
      <c r="P335" s="625"/>
      <c r="Q335" s="633" t="str">
        <f t="shared" si="51"/>
        <v/>
      </c>
      <c r="R335" s="633"/>
      <c r="S335" s="625"/>
      <c r="T335" s="625"/>
      <c r="U335" s="625"/>
      <c r="V335" s="625"/>
      <c r="W335" s="625"/>
      <c r="X335" s="625"/>
      <c r="Y335" s="625"/>
      <c r="Z335" s="629"/>
      <c r="AA335" s="629"/>
      <c r="AB335" s="629"/>
      <c r="AC335" s="630" t="e">
        <f t="shared" ca="1" si="55"/>
        <v>#NAME?</v>
      </c>
      <c r="AD335" s="631"/>
      <c r="AE335" s="632" t="s">
        <v>657</v>
      </c>
      <c r="AF335" s="632"/>
      <c r="AG335" s="632"/>
      <c r="AH335" s="625"/>
      <c r="AI335" s="625"/>
      <c r="AJ335" s="627" t="str">
        <f t="shared" si="52"/>
        <v/>
      </c>
      <c r="AK335" s="627"/>
      <c r="AL335" s="625"/>
      <c r="AM335" s="625"/>
      <c r="AN335" s="628" t="e">
        <f ca="1">T(INDIRECT(CONCATENATE("SIF_Site", $F$3, "!J120"))&amp;SIF_Site1Users!AL335)</f>
        <v>#NAME?</v>
      </c>
      <c r="AO335" s="628"/>
      <c r="AP335" s="628"/>
      <c r="AQ335" s="625"/>
      <c r="AR335" s="625"/>
      <c r="AS335" s="625"/>
      <c r="AT335" s="625" t="s">
        <v>462</v>
      </c>
      <c r="AU335" s="625"/>
      <c r="AV335" s="625"/>
      <c r="AW335" s="625"/>
      <c r="AX335" s="625" t="s">
        <v>431</v>
      </c>
      <c r="AY335" s="625"/>
      <c r="AZ335" s="625"/>
      <c r="BA335" s="625" t="str">
        <f t="shared" si="53"/>
        <v/>
      </c>
      <c r="BB335" s="625"/>
      <c r="BC335" s="625"/>
      <c r="BD335" s="625" t="str">
        <f t="shared" si="41"/>
        <v>Yes/No</v>
      </c>
      <c r="BE335" s="625"/>
      <c r="BF335" s="625"/>
      <c r="BG335" s="625" t="str">
        <f t="shared" si="42"/>
        <v>Yes/No</v>
      </c>
      <c r="BH335" s="625"/>
      <c r="BI335" s="625"/>
      <c r="BJ335" s="625" t="str">
        <f t="shared" si="54"/>
        <v/>
      </c>
      <c r="BK335" s="625"/>
      <c r="BL335" s="626"/>
      <c r="BM335" s="626" t="s">
        <v>566</v>
      </c>
      <c r="BN335" s="635"/>
      <c r="BO335" s="635"/>
      <c r="BP335"/>
      <c r="BQ335"/>
      <c r="BR335"/>
      <c r="BS335"/>
    </row>
    <row r="336" spans="2:71" s="33" customFormat="1" ht="15" customHeight="1" thickTop="1" thickBot="1">
      <c r="B336" s="182">
        <f t="shared" ca="1" si="49"/>
        <v>327</v>
      </c>
      <c r="C336" s="634"/>
      <c r="D336" s="625"/>
      <c r="E336" s="625"/>
      <c r="F336" s="625"/>
      <c r="G336" s="625"/>
      <c r="H336" s="625"/>
      <c r="I336" s="625"/>
      <c r="J336" s="625"/>
      <c r="K336" s="625" t="str">
        <f t="shared" si="50"/>
        <v/>
      </c>
      <c r="L336" s="625"/>
      <c r="M336" s="625"/>
      <c r="N336" s="625"/>
      <c r="O336" s="625"/>
      <c r="P336" s="625"/>
      <c r="Q336" s="633" t="str">
        <f t="shared" si="51"/>
        <v/>
      </c>
      <c r="R336" s="633"/>
      <c r="S336" s="625"/>
      <c r="T336" s="625"/>
      <c r="U336" s="625"/>
      <c r="V336" s="625"/>
      <c r="W336" s="625"/>
      <c r="X336" s="625"/>
      <c r="Y336" s="625"/>
      <c r="Z336" s="629"/>
      <c r="AA336" s="629"/>
      <c r="AB336" s="629"/>
      <c r="AC336" s="630" t="e">
        <f t="shared" ca="1" si="55"/>
        <v>#NAME?</v>
      </c>
      <c r="AD336" s="631"/>
      <c r="AE336" s="632" t="s">
        <v>657</v>
      </c>
      <c r="AF336" s="632"/>
      <c r="AG336" s="632"/>
      <c r="AH336" s="625"/>
      <c r="AI336" s="625"/>
      <c r="AJ336" s="627" t="str">
        <f t="shared" si="52"/>
        <v/>
      </c>
      <c r="AK336" s="627"/>
      <c r="AL336" s="625"/>
      <c r="AM336" s="625"/>
      <c r="AN336" s="628" t="e">
        <f ca="1">T(INDIRECT(CONCATENATE("SIF_Site", $F$3, "!J120"))&amp;SIF_Site1Users!AL336)</f>
        <v>#NAME?</v>
      </c>
      <c r="AO336" s="628"/>
      <c r="AP336" s="628"/>
      <c r="AQ336" s="625"/>
      <c r="AR336" s="625"/>
      <c r="AS336" s="625"/>
      <c r="AT336" s="625" t="s">
        <v>462</v>
      </c>
      <c r="AU336" s="625"/>
      <c r="AV336" s="625"/>
      <c r="AW336" s="625"/>
      <c r="AX336" s="625" t="s">
        <v>431</v>
      </c>
      <c r="AY336" s="625"/>
      <c r="AZ336" s="625"/>
      <c r="BA336" s="625" t="str">
        <f t="shared" si="53"/>
        <v/>
      </c>
      <c r="BB336" s="625"/>
      <c r="BC336" s="625"/>
      <c r="BD336" s="625" t="str">
        <f t="shared" si="41"/>
        <v>Yes/No</v>
      </c>
      <c r="BE336" s="625"/>
      <c r="BF336" s="625"/>
      <c r="BG336" s="625" t="str">
        <f t="shared" si="42"/>
        <v>Yes/No</v>
      </c>
      <c r="BH336" s="625"/>
      <c r="BI336" s="625"/>
      <c r="BJ336" s="625" t="str">
        <f t="shared" si="54"/>
        <v/>
      </c>
      <c r="BK336" s="625"/>
      <c r="BL336" s="626"/>
      <c r="BM336" s="626" t="s">
        <v>566</v>
      </c>
      <c r="BN336" s="635"/>
      <c r="BO336" s="635"/>
      <c r="BP336"/>
      <c r="BQ336"/>
      <c r="BR336"/>
      <c r="BS336"/>
    </row>
    <row r="337" spans="2:71" s="33" customFormat="1" ht="15" customHeight="1" thickTop="1" thickBot="1">
      <c r="B337" s="182">
        <f t="shared" ca="1" si="49"/>
        <v>328</v>
      </c>
      <c r="C337" s="634"/>
      <c r="D337" s="625"/>
      <c r="E337" s="625"/>
      <c r="F337" s="625"/>
      <c r="G337" s="625"/>
      <c r="H337" s="625"/>
      <c r="I337" s="625"/>
      <c r="J337" s="625"/>
      <c r="K337" s="625" t="str">
        <f t="shared" si="50"/>
        <v/>
      </c>
      <c r="L337" s="625"/>
      <c r="M337" s="625"/>
      <c r="N337" s="625"/>
      <c r="O337" s="625"/>
      <c r="P337" s="625"/>
      <c r="Q337" s="633" t="str">
        <f t="shared" si="51"/>
        <v/>
      </c>
      <c r="R337" s="633"/>
      <c r="S337" s="625"/>
      <c r="T337" s="625"/>
      <c r="U337" s="625"/>
      <c r="V337" s="625"/>
      <c r="W337" s="625"/>
      <c r="X337" s="625"/>
      <c r="Y337" s="625"/>
      <c r="Z337" s="629"/>
      <c r="AA337" s="629"/>
      <c r="AB337" s="629"/>
      <c r="AC337" s="630" t="e">
        <f t="shared" ca="1" si="55"/>
        <v>#NAME?</v>
      </c>
      <c r="AD337" s="631"/>
      <c r="AE337" s="632" t="s">
        <v>657</v>
      </c>
      <c r="AF337" s="632"/>
      <c r="AG337" s="632"/>
      <c r="AH337" s="625"/>
      <c r="AI337" s="625"/>
      <c r="AJ337" s="627" t="str">
        <f t="shared" si="52"/>
        <v/>
      </c>
      <c r="AK337" s="627"/>
      <c r="AL337" s="625"/>
      <c r="AM337" s="625"/>
      <c r="AN337" s="628" t="e">
        <f ca="1">T(INDIRECT(CONCATENATE("SIF_Site", $F$3, "!J120"))&amp;SIF_Site1Users!AL337)</f>
        <v>#NAME?</v>
      </c>
      <c r="AO337" s="628"/>
      <c r="AP337" s="628"/>
      <c r="AQ337" s="625"/>
      <c r="AR337" s="625"/>
      <c r="AS337" s="625"/>
      <c r="AT337" s="625" t="s">
        <v>462</v>
      </c>
      <c r="AU337" s="625"/>
      <c r="AV337" s="625"/>
      <c r="AW337" s="625"/>
      <c r="AX337" s="625" t="s">
        <v>431</v>
      </c>
      <c r="AY337" s="625"/>
      <c r="AZ337" s="625"/>
      <c r="BA337" s="625" t="str">
        <f t="shared" si="53"/>
        <v/>
      </c>
      <c r="BB337" s="625"/>
      <c r="BC337" s="625"/>
      <c r="BD337" s="625" t="str">
        <f t="shared" si="41"/>
        <v>Yes/No</v>
      </c>
      <c r="BE337" s="625"/>
      <c r="BF337" s="625"/>
      <c r="BG337" s="625" t="str">
        <f t="shared" si="42"/>
        <v>Yes/No</v>
      </c>
      <c r="BH337" s="625"/>
      <c r="BI337" s="625"/>
      <c r="BJ337" s="625" t="str">
        <f t="shared" si="54"/>
        <v/>
      </c>
      <c r="BK337" s="625"/>
      <c r="BL337" s="626"/>
      <c r="BM337" s="626" t="s">
        <v>566</v>
      </c>
      <c r="BN337" s="635"/>
      <c r="BO337" s="635"/>
      <c r="BP337"/>
      <c r="BQ337"/>
      <c r="BR337"/>
      <c r="BS337"/>
    </row>
    <row r="338" spans="2:71" s="33" customFormat="1" ht="15" customHeight="1" thickTop="1" thickBot="1">
      <c r="B338" s="182">
        <f t="shared" ca="1" si="49"/>
        <v>329</v>
      </c>
      <c r="C338" s="634"/>
      <c r="D338" s="625"/>
      <c r="E338" s="625"/>
      <c r="F338" s="625"/>
      <c r="G338" s="625"/>
      <c r="H338" s="625"/>
      <c r="I338" s="625"/>
      <c r="J338" s="625"/>
      <c r="K338" s="625" t="str">
        <f t="shared" si="50"/>
        <v/>
      </c>
      <c r="L338" s="625"/>
      <c r="M338" s="625"/>
      <c r="N338" s="625"/>
      <c r="O338" s="625"/>
      <c r="P338" s="625"/>
      <c r="Q338" s="633" t="str">
        <f t="shared" si="51"/>
        <v/>
      </c>
      <c r="R338" s="633"/>
      <c r="S338" s="625"/>
      <c r="T338" s="625"/>
      <c r="U338" s="625"/>
      <c r="V338" s="625"/>
      <c r="W338" s="625"/>
      <c r="X338" s="625"/>
      <c r="Y338" s="625"/>
      <c r="Z338" s="629"/>
      <c r="AA338" s="629"/>
      <c r="AB338" s="629"/>
      <c r="AC338" s="630" t="e">
        <f t="shared" ca="1" si="55"/>
        <v>#NAME?</v>
      </c>
      <c r="AD338" s="631"/>
      <c r="AE338" s="632" t="s">
        <v>657</v>
      </c>
      <c r="AF338" s="632"/>
      <c r="AG338" s="632"/>
      <c r="AH338" s="625"/>
      <c r="AI338" s="625"/>
      <c r="AJ338" s="627" t="str">
        <f t="shared" si="52"/>
        <v/>
      </c>
      <c r="AK338" s="627"/>
      <c r="AL338" s="625"/>
      <c r="AM338" s="625"/>
      <c r="AN338" s="628" t="e">
        <f ca="1">T(INDIRECT(CONCATENATE("SIF_Site", $F$3, "!J120"))&amp;SIF_Site1Users!AL338)</f>
        <v>#NAME?</v>
      </c>
      <c r="AO338" s="628"/>
      <c r="AP338" s="628"/>
      <c r="AQ338" s="625"/>
      <c r="AR338" s="625"/>
      <c r="AS338" s="625"/>
      <c r="AT338" s="625" t="s">
        <v>462</v>
      </c>
      <c r="AU338" s="625"/>
      <c r="AV338" s="625"/>
      <c r="AW338" s="625"/>
      <c r="AX338" s="625" t="s">
        <v>431</v>
      </c>
      <c r="AY338" s="625"/>
      <c r="AZ338" s="625"/>
      <c r="BA338" s="625" t="str">
        <f t="shared" si="53"/>
        <v/>
      </c>
      <c r="BB338" s="625"/>
      <c r="BC338" s="625"/>
      <c r="BD338" s="625" t="str">
        <f t="shared" si="41"/>
        <v>Yes/No</v>
      </c>
      <c r="BE338" s="625"/>
      <c r="BF338" s="625"/>
      <c r="BG338" s="625" t="str">
        <f t="shared" si="42"/>
        <v>Yes/No</v>
      </c>
      <c r="BH338" s="625"/>
      <c r="BI338" s="625"/>
      <c r="BJ338" s="625" t="str">
        <f t="shared" si="54"/>
        <v/>
      </c>
      <c r="BK338" s="625"/>
      <c r="BL338" s="626"/>
      <c r="BM338" s="626" t="s">
        <v>566</v>
      </c>
      <c r="BN338" s="635"/>
      <c r="BO338" s="635"/>
      <c r="BP338"/>
      <c r="BQ338"/>
      <c r="BR338"/>
      <c r="BS338"/>
    </row>
    <row r="339" spans="2:71" s="33" customFormat="1" ht="15" customHeight="1" thickTop="1" thickBot="1">
      <c r="B339" s="182">
        <f t="shared" ca="1" si="49"/>
        <v>330</v>
      </c>
      <c r="C339" s="634"/>
      <c r="D339" s="625"/>
      <c r="E339" s="625"/>
      <c r="F339" s="625"/>
      <c r="G339" s="625"/>
      <c r="H339" s="625"/>
      <c r="I339" s="625"/>
      <c r="J339" s="625"/>
      <c r="K339" s="625" t="str">
        <f t="shared" si="50"/>
        <v/>
      </c>
      <c r="L339" s="625"/>
      <c r="M339" s="625"/>
      <c r="N339" s="625"/>
      <c r="O339" s="625"/>
      <c r="P339" s="625"/>
      <c r="Q339" s="633" t="str">
        <f t="shared" si="51"/>
        <v/>
      </c>
      <c r="R339" s="633"/>
      <c r="S339" s="625"/>
      <c r="T339" s="625"/>
      <c r="U339" s="625"/>
      <c r="V339" s="625"/>
      <c r="W339" s="625"/>
      <c r="X339" s="625"/>
      <c r="Y339" s="625"/>
      <c r="Z339" s="629"/>
      <c r="AA339" s="629"/>
      <c r="AB339" s="629"/>
      <c r="AC339" s="630" t="e">
        <f t="shared" ca="1" si="55"/>
        <v>#NAME?</v>
      </c>
      <c r="AD339" s="631"/>
      <c r="AE339" s="632" t="s">
        <v>657</v>
      </c>
      <c r="AF339" s="632"/>
      <c r="AG339" s="632"/>
      <c r="AH339" s="625"/>
      <c r="AI339" s="625"/>
      <c r="AJ339" s="627" t="str">
        <f t="shared" si="52"/>
        <v/>
      </c>
      <c r="AK339" s="627"/>
      <c r="AL339" s="625"/>
      <c r="AM339" s="625"/>
      <c r="AN339" s="628" t="e">
        <f ca="1">T(INDIRECT(CONCATENATE("SIF_Site", $F$3, "!J120"))&amp;SIF_Site1Users!AL339)</f>
        <v>#NAME?</v>
      </c>
      <c r="AO339" s="628"/>
      <c r="AP339" s="628"/>
      <c r="AQ339" s="625"/>
      <c r="AR339" s="625"/>
      <c r="AS339" s="625"/>
      <c r="AT339" s="625" t="s">
        <v>462</v>
      </c>
      <c r="AU339" s="625"/>
      <c r="AV339" s="625"/>
      <c r="AW339" s="625"/>
      <c r="AX339" s="625" t="s">
        <v>431</v>
      </c>
      <c r="AY339" s="625"/>
      <c r="AZ339" s="625"/>
      <c r="BA339" s="625" t="str">
        <f t="shared" si="53"/>
        <v/>
      </c>
      <c r="BB339" s="625"/>
      <c r="BC339" s="625"/>
      <c r="BD339" s="625" t="str">
        <f t="shared" si="41"/>
        <v>Yes/No</v>
      </c>
      <c r="BE339" s="625"/>
      <c r="BF339" s="625"/>
      <c r="BG339" s="625" t="str">
        <f t="shared" si="42"/>
        <v>Yes/No</v>
      </c>
      <c r="BH339" s="625"/>
      <c r="BI339" s="625"/>
      <c r="BJ339" s="625" t="str">
        <f t="shared" si="54"/>
        <v/>
      </c>
      <c r="BK339" s="625"/>
      <c r="BL339" s="626"/>
      <c r="BM339" s="626" t="s">
        <v>566</v>
      </c>
      <c r="BN339" s="635"/>
      <c r="BO339" s="635"/>
      <c r="BP339"/>
      <c r="BQ339"/>
      <c r="BR339"/>
      <c r="BS339"/>
    </row>
    <row r="340" spans="2:71" s="33" customFormat="1" ht="15" customHeight="1" thickTop="1" thickBot="1">
      <c r="B340" s="182">
        <f t="shared" ca="1" si="49"/>
        <v>331</v>
      </c>
      <c r="C340" s="634"/>
      <c r="D340" s="625"/>
      <c r="E340" s="625"/>
      <c r="F340" s="625"/>
      <c r="G340" s="625"/>
      <c r="H340" s="625"/>
      <c r="I340" s="625"/>
      <c r="J340" s="625"/>
      <c r="K340" s="625" t="str">
        <f t="shared" si="50"/>
        <v/>
      </c>
      <c r="L340" s="625"/>
      <c r="M340" s="625"/>
      <c r="N340" s="625"/>
      <c r="O340" s="625"/>
      <c r="P340" s="625"/>
      <c r="Q340" s="633" t="str">
        <f t="shared" si="51"/>
        <v/>
      </c>
      <c r="R340" s="633"/>
      <c r="S340" s="625"/>
      <c r="T340" s="625"/>
      <c r="U340" s="625"/>
      <c r="V340" s="625"/>
      <c r="W340" s="625"/>
      <c r="X340" s="625"/>
      <c r="Y340" s="625"/>
      <c r="Z340" s="629"/>
      <c r="AA340" s="629"/>
      <c r="AB340" s="629"/>
      <c r="AC340" s="630" t="e">
        <f t="shared" ca="1" si="55"/>
        <v>#NAME?</v>
      </c>
      <c r="AD340" s="631"/>
      <c r="AE340" s="632" t="s">
        <v>657</v>
      </c>
      <c r="AF340" s="632"/>
      <c r="AG340" s="632"/>
      <c r="AH340" s="625"/>
      <c r="AI340" s="625"/>
      <c r="AJ340" s="627" t="str">
        <f t="shared" si="52"/>
        <v/>
      </c>
      <c r="AK340" s="627"/>
      <c r="AL340" s="625"/>
      <c r="AM340" s="625"/>
      <c r="AN340" s="628" t="e">
        <f ca="1">T(INDIRECT(CONCATENATE("SIF_Site", $F$3, "!J120"))&amp;SIF_Site1Users!AL340)</f>
        <v>#NAME?</v>
      </c>
      <c r="AO340" s="628"/>
      <c r="AP340" s="628"/>
      <c r="AQ340" s="625"/>
      <c r="AR340" s="625"/>
      <c r="AS340" s="625"/>
      <c r="AT340" s="625" t="s">
        <v>462</v>
      </c>
      <c r="AU340" s="625"/>
      <c r="AV340" s="625"/>
      <c r="AW340" s="625"/>
      <c r="AX340" s="625" t="s">
        <v>431</v>
      </c>
      <c r="AY340" s="625"/>
      <c r="AZ340" s="625"/>
      <c r="BA340" s="625" t="str">
        <f t="shared" si="53"/>
        <v/>
      </c>
      <c r="BB340" s="625"/>
      <c r="BC340" s="625"/>
      <c r="BD340" s="625" t="str">
        <f t="shared" si="41"/>
        <v>Yes/No</v>
      </c>
      <c r="BE340" s="625"/>
      <c r="BF340" s="625"/>
      <c r="BG340" s="625" t="str">
        <f t="shared" si="42"/>
        <v>Yes/No</v>
      </c>
      <c r="BH340" s="625"/>
      <c r="BI340" s="625"/>
      <c r="BJ340" s="625" t="str">
        <f t="shared" si="54"/>
        <v/>
      </c>
      <c r="BK340" s="625"/>
      <c r="BL340" s="626"/>
      <c r="BM340" s="626" t="s">
        <v>566</v>
      </c>
      <c r="BN340" s="635"/>
      <c r="BO340" s="635"/>
      <c r="BP340"/>
      <c r="BQ340"/>
      <c r="BR340"/>
      <c r="BS340"/>
    </row>
    <row r="341" spans="2:71" s="33" customFormat="1" ht="15" customHeight="1" thickTop="1" thickBot="1">
      <c r="B341" s="182">
        <f t="shared" ca="1" si="49"/>
        <v>332</v>
      </c>
      <c r="C341" s="634"/>
      <c r="D341" s="625"/>
      <c r="E341" s="625"/>
      <c r="F341" s="625"/>
      <c r="G341" s="625"/>
      <c r="H341" s="625"/>
      <c r="I341" s="625"/>
      <c r="J341" s="625"/>
      <c r="K341" s="625" t="str">
        <f t="shared" si="50"/>
        <v/>
      </c>
      <c r="L341" s="625"/>
      <c r="M341" s="625"/>
      <c r="N341" s="625"/>
      <c r="O341" s="625"/>
      <c r="P341" s="625"/>
      <c r="Q341" s="633" t="str">
        <f t="shared" si="51"/>
        <v/>
      </c>
      <c r="R341" s="633"/>
      <c r="S341" s="625"/>
      <c r="T341" s="625"/>
      <c r="U341" s="625"/>
      <c r="V341" s="625"/>
      <c r="W341" s="625"/>
      <c r="X341" s="625"/>
      <c r="Y341" s="625"/>
      <c r="Z341" s="629"/>
      <c r="AA341" s="629"/>
      <c r="AB341" s="629"/>
      <c r="AC341" s="630" t="e">
        <f t="shared" ca="1" si="55"/>
        <v>#NAME?</v>
      </c>
      <c r="AD341" s="631"/>
      <c r="AE341" s="632" t="s">
        <v>657</v>
      </c>
      <c r="AF341" s="632"/>
      <c r="AG341" s="632"/>
      <c r="AH341" s="625"/>
      <c r="AI341" s="625"/>
      <c r="AJ341" s="627" t="str">
        <f t="shared" si="52"/>
        <v/>
      </c>
      <c r="AK341" s="627"/>
      <c r="AL341" s="625"/>
      <c r="AM341" s="625"/>
      <c r="AN341" s="628" t="e">
        <f ca="1">T(INDIRECT(CONCATENATE("SIF_Site", $F$3, "!J120"))&amp;SIF_Site1Users!AL341)</f>
        <v>#NAME?</v>
      </c>
      <c r="AO341" s="628"/>
      <c r="AP341" s="628"/>
      <c r="AQ341" s="625"/>
      <c r="AR341" s="625"/>
      <c r="AS341" s="625"/>
      <c r="AT341" s="625" t="s">
        <v>462</v>
      </c>
      <c r="AU341" s="625"/>
      <c r="AV341" s="625"/>
      <c r="AW341" s="625"/>
      <c r="AX341" s="625" t="s">
        <v>431</v>
      </c>
      <c r="AY341" s="625"/>
      <c r="AZ341" s="625"/>
      <c r="BA341" s="625" t="str">
        <f t="shared" si="53"/>
        <v/>
      </c>
      <c r="BB341" s="625"/>
      <c r="BC341" s="625"/>
      <c r="BD341" s="625" t="str">
        <f t="shared" si="41"/>
        <v>Yes/No</v>
      </c>
      <c r="BE341" s="625"/>
      <c r="BF341" s="625"/>
      <c r="BG341" s="625" t="str">
        <f t="shared" si="42"/>
        <v>Yes/No</v>
      </c>
      <c r="BH341" s="625"/>
      <c r="BI341" s="625"/>
      <c r="BJ341" s="625" t="str">
        <f t="shared" si="54"/>
        <v/>
      </c>
      <c r="BK341" s="625"/>
      <c r="BL341" s="626"/>
      <c r="BM341" s="626" t="s">
        <v>566</v>
      </c>
      <c r="BN341" s="635"/>
      <c r="BO341" s="635"/>
      <c r="BP341"/>
      <c r="BQ341"/>
      <c r="BR341"/>
      <c r="BS341"/>
    </row>
    <row r="342" spans="2:71" s="33" customFormat="1" ht="15" customHeight="1" thickTop="1" thickBot="1">
      <c r="B342" s="182">
        <f t="shared" ca="1" si="49"/>
        <v>333</v>
      </c>
      <c r="C342" s="634"/>
      <c r="D342" s="625"/>
      <c r="E342" s="625"/>
      <c r="F342" s="625"/>
      <c r="G342" s="625"/>
      <c r="H342" s="625"/>
      <c r="I342" s="625"/>
      <c r="J342" s="625"/>
      <c r="K342" s="625" t="str">
        <f t="shared" si="50"/>
        <v/>
      </c>
      <c r="L342" s="625"/>
      <c r="M342" s="625"/>
      <c r="N342" s="625"/>
      <c r="O342" s="625"/>
      <c r="P342" s="625"/>
      <c r="Q342" s="633" t="str">
        <f t="shared" si="51"/>
        <v/>
      </c>
      <c r="R342" s="633"/>
      <c r="S342" s="625"/>
      <c r="T342" s="625"/>
      <c r="U342" s="625"/>
      <c r="V342" s="625"/>
      <c r="W342" s="625"/>
      <c r="X342" s="625"/>
      <c r="Y342" s="625"/>
      <c r="Z342" s="629"/>
      <c r="AA342" s="629"/>
      <c r="AB342" s="629"/>
      <c r="AC342" s="630" t="e">
        <f t="shared" ca="1" si="55"/>
        <v>#NAME?</v>
      </c>
      <c r="AD342" s="631"/>
      <c r="AE342" s="632" t="s">
        <v>657</v>
      </c>
      <c r="AF342" s="632"/>
      <c r="AG342" s="632"/>
      <c r="AH342" s="625"/>
      <c r="AI342" s="625"/>
      <c r="AJ342" s="627" t="str">
        <f t="shared" si="52"/>
        <v/>
      </c>
      <c r="AK342" s="627"/>
      <c r="AL342" s="625"/>
      <c r="AM342" s="625"/>
      <c r="AN342" s="628" t="e">
        <f ca="1">T(INDIRECT(CONCATENATE("SIF_Site", $F$3, "!J120"))&amp;SIF_Site1Users!AL342)</f>
        <v>#NAME?</v>
      </c>
      <c r="AO342" s="628"/>
      <c r="AP342" s="628"/>
      <c r="AQ342" s="625"/>
      <c r="AR342" s="625"/>
      <c r="AS342" s="625"/>
      <c r="AT342" s="625" t="s">
        <v>462</v>
      </c>
      <c r="AU342" s="625"/>
      <c r="AV342" s="625"/>
      <c r="AW342" s="625"/>
      <c r="AX342" s="625" t="s">
        <v>431</v>
      </c>
      <c r="AY342" s="625"/>
      <c r="AZ342" s="625"/>
      <c r="BA342" s="625" t="str">
        <f t="shared" si="53"/>
        <v/>
      </c>
      <c r="BB342" s="625"/>
      <c r="BC342" s="625"/>
      <c r="BD342" s="625" t="str">
        <f t="shared" si="41"/>
        <v>Yes/No</v>
      </c>
      <c r="BE342" s="625"/>
      <c r="BF342" s="625"/>
      <c r="BG342" s="625" t="str">
        <f t="shared" si="42"/>
        <v>Yes/No</v>
      </c>
      <c r="BH342" s="625"/>
      <c r="BI342" s="625"/>
      <c r="BJ342" s="625" t="str">
        <f t="shared" si="54"/>
        <v/>
      </c>
      <c r="BK342" s="625"/>
      <c r="BL342" s="626"/>
      <c r="BM342" s="626" t="s">
        <v>566</v>
      </c>
      <c r="BN342" s="635"/>
      <c r="BO342" s="635"/>
      <c r="BP342"/>
      <c r="BQ342"/>
      <c r="BR342"/>
      <c r="BS342"/>
    </row>
    <row r="343" spans="2:71" s="33" customFormat="1" ht="15" customHeight="1" thickTop="1" thickBot="1">
      <c r="B343" s="182">
        <f t="shared" ca="1" si="49"/>
        <v>334</v>
      </c>
      <c r="C343" s="634"/>
      <c r="D343" s="625"/>
      <c r="E343" s="625"/>
      <c r="F343" s="625"/>
      <c r="G343" s="625"/>
      <c r="H343" s="625"/>
      <c r="I343" s="625"/>
      <c r="J343" s="625"/>
      <c r="K343" s="625" t="str">
        <f t="shared" si="50"/>
        <v/>
      </c>
      <c r="L343" s="625"/>
      <c r="M343" s="625"/>
      <c r="N343" s="625"/>
      <c r="O343" s="625"/>
      <c r="P343" s="625"/>
      <c r="Q343" s="633" t="str">
        <f t="shared" si="51"/>
        <v/>
      </c>
      <c r="R343" s="633"/>
      <c r="S343" s="625"/>
      <c r="T343" s="625"/>
      <c r="U343" s="625"/>
      <c r="V343" s="625"/>
      <c r="W343" s="625"/>
      <c r="X343" s="625"/>
      <c r="Y343" s="625"/>
      <c r="Z343" s="629"/>
      <c r="AA343" s="629"/>
      <c r="AB343" s="629"/>
      <c r="AC343" s="630" t="e">
        <f t="shared" ca="1" si="55"/>
        <v>#NAME?</v>
      </c>
      <c r="AD343" s="631"/>
      <c r="AE343" s="632" t="s">
        <v>657</v>
      </c>
      <c r="AF343" s="632"/>
      <c r="AG343" s="632"/>
      <c r="AH343" s="625"/>
      <c r="AI343" s="625"/>
      <c r="AJ343" s="627" t="str">
        <f t="shared" si="52"/>
        <v/>
      </c>
      <c r="AK343" s="627"/>
      <c r="AL343" s="625"/>
      <c r="AM343" s="625"/>
      <c r="AN343" s="628" t="e">
        <f ca="1">T(INDIRECT(CONCATENATE("SIF_Site", $F$3, "!J120"))&amp;SIF_Site1Users!AL343)</f>
        <v>#NAME?</v>
      </c>
      <c r="AO343" s="628"/>
      <c r="AP343" s="628"/>
      <c r="AQ343" s="625"/>
      <c r="AR343" s="625"/>
      <c r="AS343" s="625"/>
      <c r="AT343" s="625" t="s">
        <v>462</v>
      </c>
      <c r="AU343" s="625"/>
      <c r="AV343" s="625"/>
      <c r="AW343" s="625"/>
      <c r="AX343" s="625" t="s">
        <v>431</v>
      </c>
      <c r="AY343" s="625"/>
      <c r="AZ343" s="625"/>
      <c r="BA343" s="625" t="str">
        <f t="shared" si="53"/>
        <v/>
      </c>
      <c r="BB343" s="625"/>
      <c r="BC343" s="625"/>
      <c r="BD343" s="625" t="str">
        <f t="shared" si="41"/>
        <v>Yes/No</v>
      </c>
      <c r="BE343" s="625"/>
      <c r="BF343" s="625"/>
      <c r="BG343" s="625" t="str">
        <f t="shared" si="42"/>
        <v>Yes/No</v>
      </c>
      <c r="BH343" s="625"/>
      <c r="BI343" s="625"/>
      <c r="BJ343" s="625" t="str">
        <f t="shared" si="54"/>
        <v/>
      </c>
      <c r="BK343" s="625"/>
      <c r="BL343" s="626"/>
      <c r="BM343" s="626" t="s">
        <v>566</v>
      </c>
      <c r="BN343" s="635"/>
      <c r="BO343" s="635"/>
      <c r="BP343"/>
      <c r="BQ343"/>
      <c r="BR343"/>
      <c r="BS343"/>
    </row>
    <row r="344" spans="2:71" s="33" customFormat="1" ht="15" customHeight="1" thickTop="1" thickBot="1">
      <c r="B344" s="182">
        <f t="shared" ca="1" si="49"/>
        <v>335</v>
      </c>
      <c r="C344" s="634"/>
      <c r="D344" s="625"/>
      <c r="E344" s="625"/>
      <c r="F344" s="625"/>
      <c r="G344" s="625"/>
      <c r="H344" s="625"/>
      <c r="I344" s="625"/>
      <c r="J344" s="625"/>
      <c r="K344" s="625" t="str">
        <f t="shared" si="50"/>
        <v/>
      </c>
      <c r="L344" s="625"/>
      <c r="M344" s="625"/>
      <c r="N344" s="625"/>
      <c r="O344" s="625"/>
      <c r="P344" s="625"/>
      <c r="Q344" s="633" t="str">
        <f t="shared" si="51"/>
        <v/>
      </c>
      <c r="R344" s="633"/>
      <c r="S344" s="625"/>
      <c r="T344" s="625"/>
      <c r="U344" s="625"/>
      <c r="V344" s="625"/>
      <c r="W344" s="625"/>
      <c r="X344" s="625"/>
      <c r="Y344" s="625"/>
      <c r="Z344" s="629"/>
      <c r="AA344" s="629"/>
      <c r="AB344" s="629"/>
      <c r="AC344" s="630" t="e">
        <f t="shared" ca="1" si="55"/>
        <v>#NAME?</v>
      </c>
      <c r="AD344" s="631"/>
      <c r="AE344" s="632" t="s">
        <v>657</v>
      </c>
      <c r="AF344" s="632"/>
      <c r="AG344" s="632"/>
      <c r="AH344" s="625"/>
      <c r="AI344" s="625"/>
      <c r="AJ344" s="627" t="str">
        <f t="shared" si="52"/>
        <v/>
      </c>
      <c r="AK344" s="627"/>
      <c r="AL344" s="625"/>
      <c r="AM344" s="625"/>
      <c r="AN344" s="628" t="e">
        <f ca="1">T(INDIRECT(CONCATENATE("SIF_Site", $F$3, "!J120"))&amp;SIF_Site1Users!AL344)</f>
        <v>#NAME?</v>
      </c>
      <c r="AO344" s="628"/>
      <c r="AP344" s="628"/>
      <c r="AQ344" s="625"/>
      <c r="AR344" s="625"/>
      <c r="AS344" s="625"/>
      <c r="AT344" s="625" t="s">
        <v>462</v>
      </c>
      <c r="AU344" s="625"/>
      <c r="AV344" s="625"/>
      <c r="AW344" s="625"/>
      <c r="AX344" s="625" t="s">
        <v>431</v>
      </c>
      <c r="AY344" s="625"/>
      <c r="AZ344" s="625"/>
      <c r="BA344" s="625" t="str">
        <f t="shared" si="53"/>
        <v/>
      </c>
      <c r="BB344" s="625"/>
      <c r="BC344" s="625"/>
      <c r="BD344" s="625" t="str">
        <f t="shared" si="41"/>
        <v>Yes/No</v>
      </c>
      <c r="BE344" s="625"/>
      <c r="BF344" s="625"/>
      <c r="BG344" s="625" t="str">
        <f t="shared" si="42"/>
        <v>Yes/No</v>
      </c>
      <c r="BH344" s="625"/>
      <c r="BI344" s="625"/>
      <c r="BJ344" s="625" t="str">
        <f t="shared" si="54"/>
        <v/>
      </c>
      <c r="BK344" s="625"/>
      <c r="BL344" s="626"/>
      <c r="BM344" s="626" t="s">
        <v>566</v>
      </c>
      <c r="BN344" s="635"/>
      <c r="BO344" s="635"/>
      <c r="BP344"/>
      <c r="BQ344"/>
      <c r="BR344"/>
      <c r="BS344"/>
    </row>
    <row r="345" spans="2:71" s="33" customFormat="1" ht="15" customHeight="1" thickTop="1" thickBot="1">
      <c r="B345" s="182">
        <f t="shared" ca="1" si="49"/>
        <v>336</v>
      </c>
      <c r="C345" s="634"/>
      <c r="D345" s="625"/>
      <c r="E345" s="625"/>
      <c r="F345" s="625"/>
      <c r="G345" s="625"/>
      <c r="H345" s="625"/>
      <c r="I345" s="625"/>
      <c r="J345" s="625"/>
      <c r="K345" s="625" t="str">
        <f t="shared" si="50"/>
        <v/>
      </c>
      <c r="L345" s="625"/>
      <c r="M345" s="625"/>
      <c r="N345" s="625"/>
      <c r="O345" s="625"/>
      <c r="P345" s="625"/>
      <c r="Q345" s="633" t="str">
        <f t="shared" si="51"/>
        <v/>
      </c>
      <c r="R345" s="633"/>
      <c r="S345" s="625"/>
      <c r="T345" s="625"/>
      <c r="U345" s="625"/>
      <c r="V345" s="625"/>
      <c r="W345" s="625"/>
      <c r="X345" s="625"/>
      <c r="Y345" s="625"/>
      <c r="Z345" s="629"/>
      <c r="AA345" s="629"/>
      <c r="AB345" s="629"/>
      <c r="AC345" s="630" t="e">
        <f t="shared" ca="1" si="55"/>
        <v>#NAME?</v>
      </c>
      <c r="AD345" s="631"/>
      <c r="AE345" s="632" t="s">
        <v>657</v>
      </c>
      <c r="AF345" s="632"/>
      <c r="AG345" s="632"/>
      <c r="AH345" s="625"/>
      <c r="AI345" s="625"/>
      <c r="AJ345" s="627" t="str">
        <f t="shared" si="52"/>
        <v/>
      </c>
      <c r="AK345" s="627"/>
      <c r="AL345" s="625"/>
      <c r="AM345" s="625"/>
      <c r="AN345" s="628" t="e">
        <f ca="1">T(INDIRECT(CONCATENATE("SIF_Site", $F$3, "!J120"))&amp;SIF_Site1Users!AL345)</f>
        <v>#NAME?</v>
      </c>
      <c r="AO345" s="628"/>
      <c r="AP345" s="628"/>
      <c r="AQ345" s="625"/>
      <c r="AR345" s="625"/>
      <c r="AS345" s="625"/>
      <c r="AT345" s="625" t="s">
        <v>462</v>
      </c>
      <c r="AU345" s="625"/>
      <c r="AV345" s="625"/>
      <c r="AW345" s="625"/>
      <c r="AX345" s="625" t="s">
        <v>431</v>
      </c>
      <c r="AY345" s="625"/>
      <c r="AZ345" s="625"/>
      <c r="BA345" s="625" t="str">
        <f t="shared" si="53"/>
        <v/>
      </c>
      <c r="BB345" s="625"/>
      <c r="BC345" s="625"/>
      <c r="BD345" s="625" t="str">
        <f t="shared" si="41"/>
        <v>Yes/No</v>
      </c>
      <c r="BE345" s="625"/>
      <c r="BF345" s="625"/>
      <c r="BG345" s="625" t="str">
        <f t="shared" si="42"/>
        <v>Yes/No</v>
      </c>
      <c r="BH345" s="625"/>
      <c r="BI345" s="625"/>
      <c r="BJ345" s="625" t="str">
        <f t="shared" si="54"/>
        <v/>
      </c>
      <c r="BK345" s="625"/>
      <c r="BL345" s="626"/>
      <c r="BM345" s="626" t="s">
        <v>566</v>
      </c>
      <c r="BN345" s="635"/>
      <c r="BO345" s="635"/>
      <c r="BP345"/>
      <c r="BQ345"/>
      <c r="BR345"/>
      <c r="BS345"/>
    </row>
    <row r="346" spans="2:71" s="33" customFormat="1" ht="15" customHeight="1" thickTop="1" thickBot="1">
      <c r="B346" s="182">
        <f t="shared" ca="1" si="49"/>
        <v>337</v>
      </c>
      <c r="C346" s="634"/>
      <c r="D346" s="625"/>
      <c r="E346" s="625"/>
      <c r="F346" s="625"/>
      <c r="G346" s="625"/>
      <c r="H346" s="625"/>
      <c r="I346" s="625"/>
      <c r="J346" s="625"/>
      <c r="K346" s="625" t="str">
        <f t="shared" si="50"/>
        <v/>
      </c>
      <c r="L346" s="625"/>
      <c r="M346" s="625"/>
      <c r="N346" s="625"/>
      <c r="O346" s="625"/>
      <c r="P346" s="625"/>
      <c r="Q346" s="633" t="str">
        <f t="shared" si="51"/>
        <v/>
      </c>
      <c r="R346" s="633"/>
      <c r="S346" s="625"/>
      <c r="T346" s="625"/>
      <c r="U346" s="625"/>
      <c r="V346" s="625"/>
      <c r="W346" s="625"/>
      <c r="X346" s="625"/>
      <c r="Y346" s="625"/>
      <c r="Z346" s="629"/>
      <c r="AA346" s="629"/>
      <c r="AB346" s="629"/>
      <c r="AC346" s="630" t="e">
        <f t="shared" ca="1" si="55"/>
        <v>#NAME?</v>
      </c>
      <c r="AD346" s="631"/>
      <c r="AE346" s="632" t="s">
        <v>657</v>
      </c>
      <c r="AF346" s="632"/>
      <c r="AG346" s="632"/>
      <c r="AH346" s="625"/>
      <c r="AI346" s="625"/>
      <c r="AJ346" s="627" t="str">
        <f t="shared" si="52"/>
        <v/>
      </c>
      <c r="AK346" s="627"/>
      <c r="AL346" s="625"/>
      <c r="AM346" s="625"/>
      <c r="AN346" s="628" t="e">
        <f ca="1">T(INDIRECT(CONCATENATE("SIF_Site", $F$3, "!J120"))&amp;SIF_Site1Users!AL346)</f>
        <v>#NAME?</v>
      </c>
      <c r="AO346" s="628"/>
      <c r="AP346" s="628"/>
      <c r="AQ346" s="625"/>
      <c r="AR346" s="625"/>
      <c r="AS346" s="625"/>
      <c r="AT346" s="625" t="s">
        <v>462</v>
      </c>
      <c r="AU346" s="625"/>
      <c r="AV346" s="625"/>
      <c r="AW346" s="625"/>
      <c r="AX346" s="625" t="s">
        <v>431</v>
      </c>
      <c r="AY346" s="625"/>
      <c r="AZ346" s="625"/>
      <c r="BA346" s="625" t="str">
        <f t="shared" si="53"/>
        <v/>
      </c>
      <c r="BB346" s="625"/>
      <c r="BC346" s="625"/>
      <c r="BD346" s="625" t="str">
        <f t="shared" si="41"/>
        <v>Yes/No</v>
      </c>
      <c r="BE346" s="625"/>
      <c r="BF346" s="625"/>
      <c r="BG346" s="625" t="str">
        <f t="shared" si="42"/>
        <v>Yes/No</v>
      </c>
      <c r="BH346" s="625"/>
      <c r="BI346" s="625"/>
      <c r="BJ346" s="625" t="str">
        <f t="shared" si="54"/>
        <v/>
      </c>
      <c r="BK346" s="625"/>
      <c r="BL346" s="626"/>
      <c r="BM346" s="626" t="s">
        <v>566</v>
      </c>
      <c r="BN346" s="635"/>
      <c r="BO346" s="635"/>
      <c r="BP346"/>
      <c r="BQ346"/>
      <c r="BR346"/>
      <c r="BS346"/>
    </row>
    <row r="347" spans="2:71" s="33" customFormat="1" ht="15" customHeight="1" thickTop="1" thickBot="1">
      <c r="B347" s="182">
        <f t="shared" ca="1" si="49"/>
        <v>338</v>
      </c>
      <c r="C347" s="634"/>
      <c r="D347" s="625"/>
      <c r="E347" s="625"/>
      <c r="F347" s="625"/>
      <c r="G347" s="625"/>
      <c r="H347" s="625"/>
      <c r="I347" s="625"/>
      <c r="J347" s="625"/>
      <c r="K347" s="625" t="str">
        <f t="shared" si="50"/>
        <v/>
      </c>
      <c r="L347" s="625"/>
      <c r="M347" s="625"/>
      <c r="N347" s="625"/>
      <c r="O347" s="625"/>
      <c r="P347" s="625"/>
      <c r="Q347" s="633" t="str">
        <f t="shared" si="51"/>
        <v/>
      </c>
      <c r="R347" s="633"/>
      <c r="S347" s="625"/>
      <c r="T347" s="625"/>
      <c r="U347" s="625"/>
      <c r="V347" s="625"/>
      <c r="W347" s="625"/>
      <c r="X347" s="625"/>
      <c r="Y347" s="625"/>
      <c r="Z347" s="629"/>
      <c r="AA347" s="629"/>
      <c r="AB347" s="629"/>
      <c r="AC347" s="630" t="e">
        <f t="shared" ca="1" si="55"/>
        <v>#NAME?</v>
      </c>
      <c r="AD347" s="631"/>
      <c r="AE347" s="632" t="s">
        <v>657</v>
      </c>
      <c r="AF347" s="632"/>
      <c r="AG347" s="632"/>
      <c r="AH347" s="625"/>
      <c r="AI347" s="625"/>
      <c r="AJ347" s="627" t="str">
        <f t="shared" si="52"/>
        <v/>
      </c>
      <c r="AK347" s="627"/>
      <c r="AL347" s="625"/>
      <c r="AM347" s="625"/>
      <c r="AN347" s="628" t="e">
        <f ca="1">T(INDIRECT(CONCATENATE("SIF_Site", $F$3, "!J120"))&amp;SIF_Site1Users!AL347)</f>
        <v>#NAME?</v>
      </c>
      <c r="AO347" s="628"/>
      <c r="AP347" s="628"/>
      <c r="AQ347" s="625"/>
      <c r="AR347" s="625"/>
      <c r="AS347" s="625"/>
      <c r="AT347" s="625" t="s">
        <v>462</v>
      </c>
      <c r="AU347" s="625"/>
      <c r="AV347" s="625"/>
      <c r="AW347" s="625"/>
      <c r="AX347" s="625" t="s">
        <v>431</v>
      </c>
      <c r="AY347" s="625"/>
      <c r="AZ347" s="625"/>
      <c r="BA347" s="625" t="str">
        <f t="shared" si="53"/>
        <v/>
      </c>
      <c r="BB347" s="625"/>
      <c r="BC347" s="625"/>
      <c r="BD347" s="625" t="str">
        <f t="shared" si="41"/>
        <v>Yes/No</v>
      </c>
      <c r="BE347" s="625"/>
      <c r="BF347" s="625"/>
      <c r="BG347" s="625" t="str">
        <f t="shared" si="42"/>
        <v>Yes/No</v>
      </c>
      <c r="BH347" s="625"/>
      <c r="BI347" s="625"/>
      <c r="BJ347" s="625" t="str">
        <f t="shared" si="54"/>
        <v/>
      </c>
      <c r="BK347" s="625"/>
      <c r="BL347" s="626"/>
      <c r="BM347" s="626" t="s">
        <v>566</v>
      </c>
      <c r="BN347" s="635"/>
      <c r="BO347" s="635"/>
      <c r="BP347"/>
      <c r="BQ347"/>
      <c r="BR347"/>
      <c r="BS347"/>
    </row>
    <row r="348" spans="2:71" s="33" customFormat="1" ht="15" customHeight="1" thickTop="1" thickBot="1">
      <c r="B348" s="182">
        <f t="shared" ca="1" si="49"/>
        <v>339</v>
      </c>
      <c r="C348" s="634"/>
      <c r="D348" s="625"/>
      <c r="E348" s="625"/>
      <c r="F348" s="625"/>
      <c r="G348" s="625"/>
      <c r="H348" s="625"/>
      <c r="I348" s="625"/>
      <c r="J348" s="625"/>
      <c r="K348" s="625" t="str">
        <f t="shared" si="50"/>
        <v/>
      </c>
      <c r="L348" s="625"/>
      <c r="M348" s="625"/>
      <c r="N348" s="625"/>
      <c r="O348" s="625"/>
      <c r="P348" s="625"/>
      <c r="Q348" s="633" t="str">
        <f t="shared" si="51"/>
        <v/>
      </c>
      <c r="R348" s="633"/>
      <c r="S348" s="625"/>
      <c r="T348" s="625"/>
      <c r="U348" s="625"/>
      <c r="V348" s="625"/>
      <c r="W348" s="625"/>
      <c r="X348" s="625"/>
      <c r="Y348" s="625"/>
      <c r="Z348" s="629"/>
      <c r="AA348" s="629"/>
      <c r="AB348" s="629"/>
      <c r="AC348" s="630" t="e">
        <f t="shared" ca="1" si="55"/>
        <v>#NAME?</v>
      </c>
      <c r="AD348" s="631"/>
      <c r="AE348" s="632" t="s">
        <v>657</v>
      </c>
      <c r="AF348" s="632"/>
      <c r="AG348" s="632"/>
      <c r="AH348" s="625"/>
      <c r="AI348" s="625"/>
      <c r="AJ348" s="627" t="str">
        <f t="shared" si="52"/>
        <v/>
      </c>
      <c r="AK348" s="627"/>
      <c r="AL348" s="625"/>
      <c r="AM348" s="625"/>
      <c r="AN348" s="628" t="e">
        <f ca="1">T(INDIRECT(CONCATENATE("SIF_Site", $F$3, "!J120"))&amp;SIF_Site1Users!AL348)</f>
        <v>#NAME?</v>
      </c>
      <c r="AO348" s="628"/>
      <c r="AP348" s="628"/>
      <c r="AQ348" s="625"/>
      <c r="AR348" s="625"/>
      <c r="AS348" s="625"/>
      <c r="AT348" s="625" t="s">
        <v>462</v>
      </c>
      <c r="AU348" s="625"/>
      <c r="AV348" s="625"/>
      <c r="AW348" s="625"/>
      <c r="AX348" s="625" t="s">
        <v>431</v>
      </c>
      <c r="AY348" s="625"/>
      <c r="AZ348" s="625"/>
      <c r="BA348" s="625" t="str">
        <f t="shared" si="53"/>
        <v/>
      </c>
      <c r="BB348" s="625"/>
      <c r="BC348" s="625"/>
      <c r="BD348" s="625" t="str">
        <f t="shared" si="41"/>
        <v>Yes/No</v>
      </c>
      <c r="BE348" s="625"/>
      <c r="BF348" s="625"/>
      <c r="BG348" s="625" t="str">
        <f t="shared" si="42"/>
        <v>Yes/No</v>
      </c>
      <c r="BH348" s="625"/>
      <c r="BI348" s="625"/>
      <c r="BJ348" s="625" t="str">
        <f t="shared" si="54"/>
        <v/>
      </c>
      <c r="BK348" s="625"/>
      <c r="BL348" s="626"/>
      <c r="BM348" s="626" t="s">
        <v>566</v>
      </c>
      <c r="BN348" s="635"/>
      <c r="BO348" s="635"/>
      <c r="BP348"/>
      <c r="BQ348"/>
      <c r="BR348"/>
      <c r="BS348"/>
    </row>
    <row r="349" spans="2:71" s="33" customFormat="1" ht="15" customHeight="1" thickTop="1" thickBot="1">
      <c r="B349" s="182">
        <f t="shared" ca="1" si="49"/>
        <v>340</v>
      </c>
      <c r="C349" s="634"/>
      <c r="D349" s="625"/>
      <c r="E349" s="625"/>
      <c r="F349" s="625"/>
      <c r="G349" s="625"/>
      <c r="H349" s="625"/>
      <c r="I349" s="625"/>
      <c r="J349" s="625"/>
      <c r="K349" s="625" t="str">
        <f t="shared" si="50"/>
        <v/>
      </c>
      <c r="L349" s="625"/>
      <c r="M349" s="625"/>
      <c r="N349" s="625"/>
      <c r="O349" s="625"/>
      <c r="P349" s="625"/>
      <c r="Q349" s="633" t="str">
        <f t="shared" si="51"/>
        <v/>
      </c>
      <c r="R349" s="633"/>
      <c r="S349" s="625"/>
      <c r="T349" s="625"/>
      <c r="U349" s="625"/>
      <c r="V349" s="625"/>
      <c r="W349" s="625"/>
      <c r="X349" s="625"/>
      <c r="Y349" s="625"/>
      <c r="Z349" s="629"/>
      <c r="AA349" s="629"/>
      <c r="AB349" s="629"/>
      <c r="AC349" s="630" t="e">
        <f t="shared" ca="1" si="55"/>
        <v>#NAME?</v>
      </c>
      <c r="AD349" s="631"/>
      <c r="AE349" s="632" t="s">
        <v>657</v>
      </c>
      <c r="AF349" s="632"/>
      <c r="AG349" s="632"/>
      <c r="AH349" s="625"/>
      <c r="AI349" s="625"/>
      <c r="AJ349" s="627" t="str">
        <f t="shared" si="52"/>
        <v/>
      </c>
      <c r="AK349" s="627"/>
      <c r="AL349" s="625"/>
      <c r="AM349" s="625"/>
      <c r="AN349" s="628" t="e">
        <f ca="1">T(INDIRECT(CONCATENATE("SIF_Site", $F$3, "!J120"))&amp;SIF_Site1Users!AL349)</f>
        <v>#NAME?</v>
      </c>
      <c r="AO349" s="628"/>
      <c r="AP349" s="628"/>
      <c r="AQ349" s="625"/>
      <c r="AR349" s="625"/>
      <c r="AS349" s="625"/>
      <c r="AT349" s="625" t="s">
        <v>462</v>
      </c>
      <c r="AU349" s="625"/>
      <c r="AV349" s="625"/>
      <c r="AW349" s="625"/>
      <c r="AX349" s="625" t="s">
        <v>431</v>
      </c>
      <c r="AY349" s="625"/>
      <c r="AZ349" s="625"/>
      <c r="BA349" s="625" t="str">
        <f t="shared" si="53"/>
        <v/>
      </c>
      <c r="BB349" s="625"/>
      <c r="BC349" s="625"/>
      <c r="BD349" s="625" t="str">
        <f t="shared" si="41"/>
        <v>Yes/No</v>
      </c>
      <c r="BE349" s="625"/>
      <c r="BF349" s="625"/>
      <c r="BG349" s="625" t="str">
        <f t="shared" si="42"/>
        <v>Yes/No</v>
      </c>
      <c r="BH349" s="625"/>
      <c r="BI349" s="625"/>
      <c r="BJ349" s="625" t="str">
        <f t="shared" si="54"/>
        <v/>
      </c>
      <c r="BK349" s="625"/>
      <c r="BL349" s="626"/>
      <c r="BM349" s="626" t="s">
        <v>566</v>
      </c>
      <c r="BN349" s="635"/>
      <c r="BO349" s="635"/>
      <c r="BP349"/>
      <c r="BQ349"/>
      <c r="BR349"/>
      <c r="BS349"/>
    </row>
    <row r="350" spans="2:71" s="33" customFormat="1" ht="15" customHeight="1" thickTop="1" thickBot="1">
      <c r="B350" s="182">
        <f t="shared" ca="1" si="49"/>
        <v>341</v>
      </c>
      <c r="C350" s="634"/>
      <c r="D350" s="625"/>
      <c r="E350" s="625"/>
      <c r="F350" s="625"/>
      <c r="G350" s="625"/>
      <c r="H350" s="625"/>
      <c r="I350" s="625"/>
      <c r="J350" s="625"/>
      <c r="K350" s="625" t="str">
        <f t="shared" si="50"/>
        <v/>
      </c>
      <c r="L350" s="625"/>
      <c r="M350" s="625"/>
      <c r="N350" s="625"/>
      <c r="O350" s="625"/>
      <c r="P350" s="625"/>
      <c r="Q350" s="633" t="str">
        <f t="shared" si="51"/>
        <v/>
      </c>
      <c r="R350" s="633"/>
      <c r="S350" s="625"/>
      <c r="T350" s="625"/>
      <c r="U350" s="625"/>
      <c r="V350" s="625"/>
      <c r="W350" s="625"/>
      <c r="X350" s="625"/>
      <c r="Y350" s="625"/>
      <c r="Z350" s="629"/>
      <c r="AA350" s="629"/>
      <c r="AB350" s="629"/>
      <c r="AC350" s="630" t="e">
        <f t="shared" ca="1" si="55"/>
        <v>#NAME?</v>
      </c>
      <c r="AD350" s="631"/>
      <c r="AE350" s="632" t="s">
        <v>657</v>
      </c>
      <c r="AF350" s="632"/>
      <c r="AG350" s="632"/>
      <c r="AH350" s="625"/>
      <c r="AI350" s="625"/>
      <c r="AJ350" s="627" t="str">
        <f t="shared" si="52"/>
        <v/>
      </c>
      <c r="AK350" s="627"/>
      <c r="AL350" s="625"/>
      <c r="AM350" s="625"/>
      <c r="AN350" s="628" t="e">
        <f ca="1">T(INDIRECT(CONCATENATE("SIF_Site", $F$3, "!J120"))&amp;SIF_Site1Users!AL350)</f>
        <v>#NAME?</v>
      </c>
      <c r="AO350" s="628"/>
      <c r="AP350" s="628"/>
      <c r="AQ350" s="625"/>
      <c r="AR350" s="625"/>
      <c r="AS350" s="625"/>
      <c r="AT350" s="625" t="s">
        <v>462</v>
      </c>
      <c r="AU350" s="625"/>
      <c r="AV350" s="625"/>
      <c r="AW350" s="625"/>
      <c r="AX350" s="625" t="s">
        <v>431</v>
      </c>
      <c r="AY350" s="625"/>
      <c r="AZ350" s="625"/>
      <c r="BA350" s="625" t="str">
        <f t="shared" si="53"/>
        <v/>
      </c>
      <c r="BB350" s="625"/>
      <c r="BC350" s="625"/>
      <c r="BD350" s="625" t="str">
        <f t="shared" si="41"/>
        <v>Yes/No</v>
      </c>
      <c r="BE350" s="625"/>
      <c r="BF350" s="625"/>
      <c r="BG350" s="625" t="str">
        <f t="shared" si="42"/>
        <v>Yes/No</v>
      </c>
      <c r="BH350" s="625"/>
      <c r="BI350" s="625"/>
      <c r="BJ350" s="625" t="str">
        <f t="shared" si="54"/>
        <v/>
      </c>
      <c r="BK350" s="625"/>
      <c r="BL350" s="626"/>
      <c r="BM350" s="626" t="s">
        <v>566</v>
      </c>
      <c r="BN350" s="635"/>
      <c r="BO350" s="635"/>
      <c r="BP350"/>
      <c r="BQ350"/>
      <c r="BR350"/>
      <c r="BS350"/>
    </row>
    <row r="351" spans="2:71" s="33" customFormat="1" ht="15" customHeight="1" thickTop="1" thickBot="1">
      <c r="B351" s="182">
        <f t="shared" ca="1" si="49"/>
        <v>342</v>
      </c>
      <c r="C351" s="634"/>
      <c r="D351" s="625"/>
      <c r="E351" s="625"/>
      <c r="F351" s="625"/>
      <c r="G351" s="625"/>
      <c r="H351" s="625"/>
      <c r="I351" s="625"/>
      <c r="J351" s="625"/>
      <c r="K351" s="625" t="str">
        <f t="shared" si="50"/>
        <v/>
      </c>
      <c r="L351" s="625"/>
      <c r="M351" s="625"/>
      <c r="N351" s="625"/>
      <c r="O351" s="625"/>
      <c r="P351" s="625"/>
      <c r="Q351" s="633" t="str">
        <f t="shared" si="51"/>
        <v/>
      </c>
      <c r="R351" s="633"/>
      <c r="S351" s="625"/>
      <c r="T351" s="625"/>
      <c r="U351" s="625"/>
      <c r="V351" s="625"/>
      <c r="W351" s="625"/>
      <c r="X351" s="625"/>
      <c r="Y351" s="625"/>
      <c r="Z351" s="629"/>
      <c r="AA351" s="629"/>
      <c r="AB351" s="629"/>
      <c r="AC351" s="630" t="e">
        <f t="shared" ca="1" si="55"/>
        <v>#NAME?</v>
      </c>
      <c r="AD351" s="631"/>
      <c r="AE351" s="632" t="s">
        <v>657</v>
      </c>
      <c r="AF351" s="632"/>
      <c r="AG351" s="632"/>
      <c r="AH351" s="625"/>
      <c r="AI351" s="625"/>
      <c r="AJ351" s="627" t="str">
        <f t="shared" si="52"/>
        <v/>
      </c>
      <c r="AK351" s="627"/>
      <c r="AL351" s="625"/>
      <c r="AM351" s="625"/>
      <c r="AN351" s="628" t="e">
        <f ca="1">T(INDIRECT(CONCATENATE("SIF_Site", $F$3, "!J120"))&amp;SIF_Site1Users!AL351)</f>
        <v>#NAME?</v>
      </c>
      <c r="AO351" s="628"/>
      <c r="AP351" s="628"/>
      <c r="AQ351" s="625"/>
      <c r="AR351" s="625"/>
      <c r="AS351" s="625"/>
      <c r="AT351" s="625" t="s">
        <v>462</v>
      </c>
      <c r="AU351" s="625"/>
      <c r="AV351" s="625"/>
      <c r="AW351" s="625"/>
      <c r="AX351" s="625" t="s">
        <v>431</v>
      </c>
      <c r="AY351" s="625"/>
      <c r="AZ351" s="625"/>
      <c r="BA351" s="625" t="str">
        <f t="shared" si="53"/>
        <v/>
      </c>
      <c r="BB351" s="625"/>
      <c r="BC351" s="625"/>
      <c r="BD351" s="625" t="str">
        <f t="shared" si="41"/>
        <v>Yes/No</v>
      </c>
      <c r="BE351" s="625"/>
      <c r="BF351" s="625"/>
      <c r="BG351" s="625" t="str">
        <f t="shared" si="42"/>
        <v>Yes/No</v>
      </c>
      <c r="BH351" s="625"/>
      <c r="BI351" s="625"/>
      <c r="BJ351" s="625" t="str">
        <f t="shared" si="54"/>
        <v/>
      </c>
      <c r="BK351" s="625"/>
      <c r="BL351" s="626"/>
      <c r="BM351" s="626" t="s">
        <v>566</v>
      </c>
      <c r="BN351" s="635"/>
      <c r="BO351" s="635"/>
      <c r="BP351"/>
      <c r="BQ351"/>
      <c r="BR351"/>
      <c r="BS351"/>
    </row>
    <row r="352" spans="2:71" s="33" customFormat="1" ht="15" customHeight="1" thickTop="1" thickBot="1">
      <c r="B352" s="182">
        <f t="shared" ca="1" si="49"/>
        <v>343</v>
      </c>
      <c r="C352" s="634"/>
      <c r="D352" s="625"/>
      <c r="E352" s="625"/>
      <c r="F352" s="625"/>
      <c r="G352" s="625"/>
      <c r="H352" s="625"/>
      <c r="I352" s="625"/>
      <c r="J352" s="625"/>
      <c r="K352" s="625" t="str">
        <f t="shared" si="50"/>
        <v/>
      </c>
      <c r="L352" s="625"/>
      <c r="M352" s="625"/>
      <c r="N352" s="625"/>
      <c r="O352" s="625"/>
      <c r="P352" s="625"/>
      <c r="Q352" s="633" t="str">
        <f t="shared" si="51"/>
        <v/>
      </c>
      <c r="R352" s="633"/>
      <c r="S352" s="625"/>
      <c r="T352" s="625"/>
      <c r="U352" s="625"/>
      <c r="V352" s="625"/>
      <c r="W352" s="625"/>
      <c r="X352" s="625"/>
      <c r="Y352" s="625"/>
      <c r="Z352" s="629"/>
      <c r="AA352" s="629"/>
      <c r="AB352" s="629"/>
      <c r="AC352" s="630" t="e">
        <f t="shared" ca="1" si="55"/>
        <v>#NAME?</v>
      </c>
      <c r="AD352" s="631"/>
      <c r="AE352" s="632" t="s">
        <v>657</v>
      </c>
      <c r="AF352" s="632"/>
      <c r="AG352" s="632"/>
      <c r="AH352" s="625"/>
      <c r="AI352" s="625"/>
      <c r="AJ352" s="627" t="str">
        <f t="shared" si="52"/>
        <v/>
      </c>
      <c r="AK352" s="627"/>
      <c r="AL352" s="625"/>
      <c r="AM352" s="625"/>
      <c r="AN352" s="628" t="e">
        <f ca="1">T(INDIRECT(CONCATENATE("SIF_Site", $F$3, "!J120"))&amp;SIF_Site1Users!AL352)</f>
        <v>#NAME?</v>
      </c>
      <c r="AO352" s="628"/>
      <c r="AP352" s="628"/>
      <c r="AQ352" s="625"/>
      <c r="AR352" s="625"/>
      <c r="AS352" s="625"/>
      <c r="AT352" s="625" t="s">
        <v>462</v>
      </c>
      <c r="AU352" s="625"/>
      <c r="AV352" s="625"/>
      <c r="AW352" s="625"/>
      <c r="AX352" s="625" t="s">
        <v>431</v>
      </c>
      <c r="AY352" s="625"/>
      <c r="AZ352" s="625"/>
      <c r="BA352" s="625" t="str">
        <f t="shared" si="53"/>
        <v/>
      </c>
      <c r="BB352" s="625"/>
      <c r="BC352" s="625"/>
      <c r="BD352" s="625" t="str">
        <f t="shared" si="41"/>
        <v>Yes/No</v>
      </c>
      <c r="BE352" s="625"/>
      <c r="BF352" s="625"/>
      <c r="BG352" s="625" t="str">
        <f t="shared" si="42"/>
        <v>Yes/No</v>
      </c>
      <c r="BH352" s="625"/>
      <c r="BI352" s="625"/>
      <c r="BJ352" s="625" t="str">
        <f t="shared" si="54"/>
        <v/>
      </c>
      <c r="BK352" s="625"/>
      <c r="BL352" s="626"/>
      <c r="BM352" s="626" t="s">
        <v>566</v>
      </c>
      <c r="BN352" s="635"/>
      <c r="BO352" s="635"/>
      <c r="BP352"/>
      <c r="BQ352"/>
      <c r="BR352"/>
      <c r="BS352"/>
    </row>
    <row r="353" spans="2:71" s="33" customFormat="1" ht="15" customHeight="1" thickTop="1" thickBot="1">
      <c r="B353" s="182">
        <f t="shared" ca="1" si="49"/>
        <v>344</v>
      </c>
      <c r="C353" s="634"/>
      <c r="D353" s="625"/>
      <c r="E353" s="625"/>
      <c r="F353" s="625"/>
      <c r="G353" s="625"/>
      <c r="H353" s="625"/>
      <c r="I353" s="625"/>
      <c r="J353" s="625"/>
      <c r="K353" s="625" t="str">
        <f t="shared" si="50"/>
        <v/>
      </c>
      <c r="L353" s="625"/>
      <c r="M353" s="625"/>
      <c r="N353" s="625"/>
      <c r="O353" s="625"/>
      <c r="P353" s="625"/>
      <c r="Q353" s="633" t="str">
        <f t="shared" si="51"/>
        <v/>
      </c>
      <c r="R353" s="633"/>
      <c r="S353" s="625"/>
      <c r="T353" s="625"/>
      <c r="U353" s="625"/>
      <c r="V353" s="625"/>
      <c r="W353" s="625"/>
      <c r="X353" s="625"/>
      <c r="Y353" s="625"/>
      <c r="Z353" s="629"/>
      <c r="AA353" s="629"/>
      <c r="AB353" s="629"/>
      <c r="AC353" s="630" t="e">
        <f t="shared" ca="1" si="55"/>
        <v>#NAME?</v>
      </c>
      <c r="AD353" s="631"/>
      <c r="AE353" s="632" t="s">
        <v>657</v>
      </c>
      <c r="AF353" s="632"/>
      <c r="AG353" s="632"/>
      <c r="AH353" s="625"/>
      <c r="AI353" s="625"/>
      <c r="AJ353" s="627" t="str">
        <f t="shared" si="52"/>
        <v/>
      </c>
      <c r="AK353" s="627"/>
      <c r="AL353" s="625"/>
      <c r="AM353" s="625"/>
      <c r="AN353" s="628" t="e">
        <f ca="1">T(INDIRECT(CONCATENATE("SIF_Site", $F$3, "!J120"))&amp;SIF_Site1Users!AL353)</f>
        <v>#NAME?</v>
      </c>
      <c r="AO353" s="628"/>
      <c r="AP353" s="628"/>
      <c r="AQ353" s="625"/>
      <c r="AR353" s="625"/>
      <c r="AS353" s="625"/>
      <c r="AT353" s="625" t="s">
        <v>462</v>
      </c>
      <c r="AU353" s="625"/>
      <c r="AV353" s="625"/>
      <c r="AW353" s="625"/>
      <c r="AX353" s="625" t="s">
        <v>431</v>
      </c>
      <c r="AY353" s="625"/>
      <c r="AZ353" s="625"/>
      <c r="BA353" s="625" t="str">
        <f t="shared" si="53"/>
        <v/>
      </c>
      <c r="BB353" s="625"/>
      <c r="BC353" s="625"/>
      <c r="BD353" s="625" t="str">
        <f t="shared" si="41"/>
        <v>Yes/No</v>
      </c>
      <c r="BE353" s="625"/>
      <c r="BF353" s="625"/>
      <c r="BG353" s="625" t="str">
        <f t="shared" si="42"/>
        <v>Yes/No</v>
      </c>
      <c r="BH353" s="625"/>
      <c r="BI353" s="625"/>
      <c r="BJ353" s="625" t="str">
        <f t="shared" si="54"/>
        <v/>
      </c>
      <c r="BK353" s="625"/>
      <c r="BL353" s="626"/>
      <c r="BM353" s="626" t="s">
        <v>566</v>
      </c>
      <c r="BN353" s="635"/>
      <c r="BO353" s="635"/>
      <c r="BP353"/>
      <c r="BQ353"/>
      <c r="BR353"/>
      <c r="BS353"/>
    </row>
    <row r="354" spans="2:71" s="33" customFormat="1" ht="15" customHeight="1" thickTop="1" thickBot="1">
      <c r="B354" s="182">
        <f t="shared" ca="1" si="49"/>
        <v>345</v>
      </c>
      <c r="C354" s="634"/>
      <c r="D354" s="625"/>
      <c r="E354" s="625"/>
      <c r="F354" s="625"/>
      <c r="G354" s="625"/>
      <c r="H354" s="625"/>
      <c r="I354" s="625"/>
      <c r="J354" s="625"/>
      <c r="K354" s="625" t="str">
        <f t="shared" si="50"/>
        <v/>
      </c>
      <c r="L354" s="625"/>
      <c r="M354" s="625"/>
      <c r="N354" s="625"/>
      <c r="O354" s="625"/>
      <c r="P354" s="625"/>
      <c r="Q354" s="633" t="str">
        <f t="shared" si="51"/>
        <v/>
      </c>
      <c r="R354" s="633"/>
      <c r="S354" s="625"/>
      <c r="T354" s="625"/>
      <c r="U354" s="625"/>
      <c r="V354" s="625"/>
      <c r="W354" s="625"/>
      <c r="X354" s="625"/>
      <c r="Y354" s="625"/>
      <c r="Z354" s="629"/>
      <c r="AA354" s="629"/>
      <c r="AB354" s="629"/>
      <c r="AC354" s="630" t="e">
        <f t="shared" ca="1" si="55"/>
        <v>#NAME?</v>
      </c>
      <c r="AD354" s="631"/>
      <c r="AE354" s="632" t="s">
        <v>657</v>
      </c>
      <c r="AF354" s="632"/>
      <c r="AG354" s="632"/>
      <c r="AH354" s="625"/>
      <c r="AI354" s="625"/>
      <c r="AJ354" s="627" t="str">
        <f t="shared" si="52"/>
        <v/>
      </c>
      <c r="AK354" s="627"/>
      <c r="AL354" s="625"/>
      <c r="AM354" s="625"/>
      <c r="AN354" s="628" t="e">
        <f ca="1">T(INDIRECT(CONCATENATE("SIF_Site", $F$3, "!J120"))&amp;SIF_Site1Users!AL354)</f>
        <v>#NAME?</v>
      </c>
      <c r="AO354" s="628"/>
      <c r="AP354" s="628"/>
      <c r="AQ354" s="625"/>
      <c r="AR354" s="625"/>
      <c r="AS354" s="625"/>
      <c r="AT354" s="625" t="s">
        <v>462</v>
      </c>
      <c r="AU354" s="625"/>
      <c r="AV354" s="625"/>
      <c r="AW354" s="625"/>
      <c r="AX354" s="625" t="s">
        <v>431</v>
      </c>
      <c r="AY354" s="625"/>
      <c r="AZ354" s="625"/>
      <c r="BA354" s="625" t="str">
        <f t="shared" si="53"/>
        <v/>
      </c>
      <c r="BB354" s="625"/>
      <c r="BC354" s="625"/>
      <c r="BD354" s="625" t="str">
        <f t="shared" si="41"/>
        <v>Yes/No</v>
      </c>
      <c r="BE354" s="625"/>
      <c r="BF354" s="625"/>
      <c r="BG354" s="625" t="str">
        <f t="shared" si="42"/>
        <v>Yes/No</v>
      </c>
      <c r="BH354" s="625"/>
      <c r="BI354" s="625"/>
      <c r="BJ354" s="625" t="str">
        <f t="shared" si="54"/>
        <v/>
      </c>
      <c r="BK354" s="625"/>
      <c r="BL354" s="626"/>
      <c r="BM354" s="626" t="s">
        <v>566</v>
      </c>
      <c r="BN354" s="635"/>
      <c r="BO354" s="635"/>
      <c r="BP354"/>
      <c r="BQ354"/>
      <c r="BR354"/>
      <c r="BS354"/>
    </row>
    <row r="355" spans="2:71" s="33" customFormat="1" ht="15" customHeight="1" thickTop="1" thickBot="1">
      <c r="B355" s="182">
        <f t="shared" ca="1" si="49"/>
        <v>346</v>
      </c>
      <c r="C355" s="634"/>
      <c r="D355" s="625"/>
      <c r="E355" s="625"/>
      <c r="F355" s="625"/>
      <c r="G355" s="625"/>
      <c r="H355" s="625"/>
      <c r="I355" s="625"/>
      <c r="J355" s="625"/>
      <c r="K355" s="625" t="str">
        <f t="shared" si="50"/>
        <v/>
      </c>
      <c r="L355" s="625"/>
      <c r="M355" s="625"/>
      <c r="N355" s="625"/>
      <c r="O355" s="625"/>
      <c r="P355" s="625"/>
      <c r="Q355" s="633" t="str">
        <f t="shared" si="51"/>
        <v/>
      </c>
      <c r="R355" s="633"/>
      <c r="S355" s="625"/>
      <c r="T355" s="625"/>
      <c r="U355" s="625"/>
      <c r="V355" s="625"/>
      <c r="W355" s="625"/>
      <c r="X355" s="625"/>
      <c r="Y355" s="625"/>
      <c r="Z355" s="629"/>
      <c r="AA355" s="629"/>
      <c r="AB355" s="629"/>
      <c r="AC355" s="630" t="e">
        <f t="shared" ca="1" si="55"/>
        <v>#NAME?</v>
      </c>
      <c r="AD355" s="631"/>
      <c r="AE355" s="632" t="s">
        <v>657</v>
      </c>
      <c r="AF355" s="632"/>
      <c r="AG355" s="632"/>
      <c r="AH355" s="625"/>
      <c r="AI355" s="625"/>
      <c r="AJ355" s="627" t="str">
        <f t="shared" si="52"/>
        <v/>
      </c>
      <c r="AK355" s="627"/>
      <c r="AL355" s="625"/>
      <c r="AM355" s="625"/>
      <c r="AN355" s="628" t="e">
        <f ca="1">T(INDIRECT(CONCATENATE("SIF_Site", $F$3, "!J120"))&amp;SIF_Site1Users!AL355)</f>
        <v>#NAME?</v>
      </c>
      <c r="AO355" s="628"/>
      <c r="AP355" s="628"/>
      <c r="AQ355" s="625"/>
      <c r="AR355" s="625"/>
      <c r="AS355" s="625"/>
      <c r="AT355" s="625" t="s">
        <v>462</v>
      </c>
      <c r="AU355" s="625"/>
      <c r="AV355" s="625"/>
      <c r="AW355" s="625"/>
      <c r="AX355" s="625" t="s">
        <v>431</v>
      </c>
      <c r="AY355" s="625"/>
      <c r="AZ355" s="625"/>
      <c r="BA355" s="625" t="str">
        <f t="shared" si="53"/>
        <v/>
      </c>
      <c r="BB355" s="625"/>
      <c r="BC355" s="625"/>
      <c r="BD355" s="625" t="str">
        <f t="shared" si="41"/>
        <v>Yes/No</v>
      </c>
      <c r="BE355" s="625"/>
      <c r="BF355" s="625"/>
      <c r="BG355" s="625" t="str">
        <f t="shared" si="42"/>
        <v>Yes/No</v>
      </c>
      <c r="BH355" s="625"/>
      <c r="BI355" s="625"/>
      <c r="BJ355" s="625" t="str">
        <f t="shared" si="54"/>
        <v/>
      </c>
      <c r="BK355" s="625"/>
      <c r="BL355" s="626"/>
      <c r="BM355" s="626" t="s">
        <v>566</v>
      </c>
      <c r="BN355" s="635"/>
      <c r="BO355" s="635"/>
      <c r="BP355"/>
      <c r="BQ355"/>
      <c r="BR355"/>
      <c r="BS355"/>
    </row>
    <row r="356" spans="2:71" s="33" customFormat="1" ht="15" customHeight="1" thickTop="1" thickBot="1">
      <c r="B356" s="182">
        <f t="shared" ca="1" si="49"/>
        <v>347</v>
      </c>
      <c r="C356" s="634"/>
      <c r="D356" s="625"/>
      <c r="E356" s="625"/>
      <c r="F356" s="625"/>
      <c r="G356" s="625"/>
      <c r="H356" s="625"/>
      <c r="I356" s="625"/>
      <c r="J356" s="625"/>
      <c r="K356" s="625" t="str">
        <f t="shared" si="50"/>
        <v/>
      </c>
      <c r="L356" s="625"/>
      <c r="M356" s="625"/>
      <c r="N356" s="625"/>
      <c r="O356" s="625"/>
      <c r="P356" s="625"/>
      <c r="Q356" s="633" t="str">
        <f t="shared" si="51"/>
        <v/>
      </c>
      <c r="R356" s="633"/>
      <c r="S356" s="625"/>
      <c r="T356" s="625"/>
      <c r="U356" s="625"/>
      <c r="V356" s="625"/>
      <c r="W356" s="625"/>
      <c r="X356" s="625"/>
      <c r="Y356" s="625"/>
      <c r="Z356" s="629"/>
      <c r="AA356" s="629"/>
      <c r="AB356" s="629"/>
      <c r="AC356" s="630" t="e">
        <f t="shared" ca="1" si="55"/>
        <v>#NAME?</v>
      </c>
      <c r="AD356" s="631"/>
      <c r="AE356" s="632" t="s">
        <v>657</v>
      </c>
      <c r="AF356" s="632"/>
      <c r="AG356" s="632"/>
      <c r="AH356" s="625"/>
      <c r="AI356" s="625"/>
      <c r="AJ356" s="627" t="str">
        <f t="shared" si="52"/>
        <v/>
      </c>
      <c r="AK356" s="627"/>
      <c r="AL356" s="625"/>
      <c r="AM356" s="625"/>
      <c r="AN356" s="628" t="e">
        <f ca="1">T(INDIRECT(CONCATENATE("SIF_Site", $F$3, "!J120"))&amp;SIF_Site1Users!AL356)</f>
        <v>#NAME?</v>
      </c>
      <c r="AO356" s="628"/>
      <c r="AP356" s="628"/>
      <c r="AQ356" s="625"/>
      <c r="AR356" s="625"/>
      <c r="AS356" s="625"/>
      <c r="AT356" s="625" t="s">
        <v>462</v>
      </c>
      <c r="AU356" s="625"/>
      <c r="AV356" s="625"/>
      <c r="AW356" s="625"/>
      <c r="AX356" s="625" t="s">
        <v>431</v>
      </c>
      <c r="AY356" s="625"/>
      <c r="AZ356" s="625"/>
      <c r="BA356" s="625" t="str">
        <f t="shared" si="53"/>
        <v/>
      </c>
      <c r="BB356" s="625"/>
      <c r="BC356" s="625"/>
      <c r="BD356" s="625" t="str">
        <f t="shared" si="41"/>
        <v>Yes/No</v>
      </c>
      <c r="BE356" s="625"/>
      <c r="BF356" s="625"/>
      <c r="BG356" s="625" t="str">
        <f t="shared" si="42"/>
        <v>Yes/No</v>
      </c>
      <c r="BH356" s="625"/>
      <c r="BI356" s="625"/>
      <c r="BJ356" s="625" t="str">
        <f t="shared" si="54"/>
        <v/>
      </c>
      <c r="BK356" s="625"/>
      <c r="BL356" s="626"/>
      <c r="BM356" s="626" t="s">
        <v>566</v>
      </c>
      <c r="BN356" s="635"/>
      <c r="BO356" s="635"/>
      <c r="BP356"/>
      <c r="BQ356"/>
      <c r="BR356"/>
      <c r="BS356"/>
    </row>
    <row r="357" spans="2:71" s="33" customFormat="1" ht="15" customHeight="1" thickTop="1" thickBot="1">
      <c r="B357" s="182">
        <f t="shared" ca="1" si="49"/>
        <v>348</v>
      </c>
      <c r="C357" s="634"/>
      <c r="D357" s="625"/>
      <c r="E357" s="625"/>
      <c r="F357" s="625"/>
      <c r="G357" s="625"/>
      <c r="H357" s="625"/>
      <c r="I357" s="625"/>
      <c r="J357" s="625"/>
      <c r="K357" s="625" t="str">
        <f t="shared" si="50"/>
        <v/>
      </c>
      <c r="L357" s="625"/>
      <c r="M357" s="625"/>
      <c r="N357" s="625"/>
      <c r="O357" s="625"/>
      <c r="P357" s="625"/>
      <c r="Q357" s="633" t="str">
        <f t="shared" si="51"/>
        <v/>
      </c>
      <c r="R357" s="633"/>
      <c r="S357" s="625"/>
      <c r="T357" s="625"/>
      <c r="U357" s="625"/>
      <c r="V357" s="625"/>
      <c r="W357" s="625"/>
      <c r="X357" s="625"/>
      <c r="Y357" s="625"/>
      <c r="Z357" s="629"/>
      <c r="AA357" s="629"/>
      <c r="AB357" s="629"/>
      <c r="AC357" s="630" t="e">
        <f t="shared" ca="1" si="55"/>
        <v>#NAME?</v>
      </c>
      <c r="AD357" s="631"/>
      <c r="AE357" s="632" t="s">
        <v>657</v>
      </c>
      <c r="AF357" s="632"/>
      <c r="AG357" s="632"/>
      <c r="AH357" s="625"/>
      <c r="AI357" s="625"/>
      <c r="AJ357" s="627" t="str">
        <f t="shared" si="52"/>
        <v/>
      </c>
      <c r="AK357" s="627"/>
      <c r="AL357" s="625"/>
      <c r="AM357" s="625"/>
      <c r="AN357" s="628" t="e">
        <f ca="1">T(INDIRECT(CONCATENATE("SIF_Site", $F$3, "!J120"))&amp;SIF_Site1Users!AL357)</f>
        <v>#NAME?</v>
      </c>
      <c r="AO357" s="628"/>
      <c r="AP357" s="628"/>
      <c r="AQ357" s="625"/>
      <c r="AR357" s="625"/>
      <c r="AS357" s="625"/>
      <c r="AT357" s="625" t="s">
        <v>462</v>
      </c>
      <c r="AU357" s="625"/>
      <c r="AV357" s="625"/>
      <c r="AW357" s="625"/>
      <c r="AX357" s="625" t="s">
        <v>431</v>
      </c>
      <c r="AY357" s="625"/>
      <c r="AZ357" s="625"/>
      <c r="BA357" s="625" t="str">
        <f t="shared" si="53"/>
        <v/>
      </c>
      <c r="BB357" s="625"/>
      <c r="BC357" s="625"/>
      <c r="BD357" s="625" t="str">
        <f t="shared" si="41"/>
        <v>Yes/No</v>
      </c>
      <c r="BE357" s="625"/>
      <c r="BF357" s="625"/>
      <c r="BG357" s="625" t="str">
        <f t="shared" si="42"/>
        <v>Yes/No</v>
      </c>
      <c r="BH357" s="625"/>
      <c r="BI357" s="625"/>
      <c r="BJ357" s="625" t="str">
        <f t="shared" si="54"/>
        <v/>
      </c>
      <c r="BK357" s="625"/>
      <c r="BL357" s="626"/>
      <c r="BM357" s="626" t="s">
        <v>566</v>
      </c>
      <c r="BN357" s="635"/>
      <c r="BO357" s="635"/>
      <c r="BP357"/>
      <c r="BQ357"/>
      <c r="BR357"/>
      <c r="BS357"/>
    </row>
    <row r="358" spans="2:71" s="33" customFormat="1" ht="15" customHeight="1" thickTop="1" thickBot="1">
      <c r="B358" s="182">
        <f t="shared" ca="1" si="49"/>
        <v>349</v>
      </c>
      <c r="C358" s="634"/>
      <c r="D358" s="625"/>
      <c r="E358" s="625"/>
      <c r="F358" s="625"/>
      <c r="G358" s="625"/>
      <c r="H358" s="625"/>
      <c r="I358" s="625"/>
      <c r="J358" s="625"/>
      <c r="K358" s="625" t="str">
        <f t="shared" si="50"/>
        <v/>
      </c>
      <c r="L358" s="625"/>
      <c r="M358" s="625"/>
      <c r="N358" s="625"/>
      <c r="O358" s="625"/>
      <c r="P358" s="625"/>
      <c r="Q358" s="633" t="str">
        <f t="shared" si="51"/>
        <v/>
      </c>
      <c r="R358" s="633"/>
      <c r="S358" s="625"/>
      <c r="T358" s="625"/>
      <c r="U358" s="625"/>
      <c r="V358" s="625"/>
      <c r="W358" s="625"/>
      <c r="X358" s="625"/>
      <c r="Y358" s="625"/>
      <c r="Z358" s="629"/>
      <c r="AA358" s="629"/>
      <c r="AB358" s="629"/>
      <c r="AC358" s="630" t="e">
        <f t="shared" ca="1" si="55"/>
        <v>#NAME?</v>
      </c>
      <c r="AD358" s="631"/>
      <c r="AE358" s="632" t="s">
        <v>657</v>
      </c>
      <c r="AF358" s="632"/>
      <c r="AG358" s="632"/>
      <c r="AH358" s="625"/>
      <c r="AI358" s="625"/>
      <c r="AJ358" s="627" t="str">
        <f t="shared" si="52"/>
        <v/>
      </c>
      <c r="AK358" s="627"/>
      <c r="AL358" s="625"/>
      <c r="AM358" s="625"/>
      <c r="AN358" s="628" t="e">
        <f ca="1">T(INDIRECT(CONCATENATE("SIF_Site", $F$3, "!J120"))&amp;SIF_Site1Users!AL358)</f>
        <v>#NAME?</v>
      </c>
      <c r="AO358" s="628"/>
      <c r="AP358" s="628"/>
      <c r="AQ358" s="625"/>
      <c r="AR358" s="625"/>
      <c r="AS358" s="625"/>
      <c r="AT358" s="625" t="s">
        <v>462</v>
      </c>
      <c r="AU358" s="625"/>
      <c r="AV358" s="625"/>
      <c r="AW358" s="625"/>
      <c r="AX358" s="625" t="s">
        <v>431</v>
      </c>
      <c r="AY358" s="625"/>
      <c r="AZ358" s="625"/>
      <c r="BA358" s="625" t="str">
        <f t="shared" si="53"/>
        <v/>
      </c>
      <c r="BB358" s="625"/>
      <c r="BC358" s="625"/>
      <c r="BD358" s="625" t="str">
        <f t="shared" si="41"/>
        <v>Yes/No</v>
      </c>
      <c r="BE358" s="625"/>
      <c r="BF358" s="625"/>
      <c r="BG358" s="625" t="str">
        <f t="shared" si="42"/>
        <v>Yes/No</v>
      </c>
      <c r="BH358" s="625"/>
      <c r="BI358" s="625"/>
      <c r="BJ358" s="625" t="str">
        <f t="shared" si="54"/>
        <v/>
      </c>
      <c r="BK358" s="625"/>
      <c r="BL358" s="626"/>
      <c r="BM358" s="626" t="s">
        <v>566</v>
      </c>
      <c r="BN358" s="635"/>
      <c r="BO358" s="635"/>
      <c r="BP358"/>
      <c r="BQ358"/>
      <c r="BR358"/>
      <c r="BS358"/>
    </row>
    <row r="359" spans="2:71" s="33" customFormat="1" ht="15" customHeight="1" thickTop="1" thickBot="1">
      <c r="B359" s="182">
        <f t="shared" ref="B359:B389" ca="1" si="56">N(OFFSET(C359,-1,-1,1,1))+1</f>
        <v>350</v>
      </c>
      <c r="C359" s="634"/>
      <c r="D359" s="625"/>
      <c r="E359" s="625"/>
      <c r="F359" s="625"/>
      <c r="G359" s="625"/>
      <c r="H359" s="625"/>
      <c r="I359" s="625"/>
      <c r="J359" s="625"/>
      <c r="K359" s="625" t="str">
        <f t="shared" ref="K359:K389" si="57">G359&amp;C359</f>
        <v/>
      </c>
      <c r="L359" s="625"/>
      <c r="M359" s="625"/>
      <c r="N359" s="625"/>
      <c r="O359" s="625"/>
      <c r="P359" s="625"/>
      <c r="Q359" s="633" t="str">
        <f t="shared" ref="Q359:Q389" si="58">K359</f>
        <v/>
      </c>
      <c r="R359" s="633"/>
      <c r="S359" s="625"/>
      <c r="T359" s="625"/>
      <c r="U359" s="625"/>
      <c r="V359" s="625"/>
      <c r="W359" s="625"/>
      <c r="X359" s="625"/>
      <c r="Y359" s="625"/>
      <c r="Z359" s="629"/>
      <c r="AA359" s="629"/>
      <c r="AB359" s="629"/>
      <c r="AC359" s="630" t="e">
        <f t="shared" ca="1" si="55"/>
        <v>#NAME?</v>
      </c>
      <c r="AD359" s="631"/>
      <c r="AE359" s="632" t="s">
        <v>657</v>
      </c>
      <c r="AF359" s="632"/>
      <c r="AG359" s="632"/>
      <c r="AH359" s="625"/>
      <c r="AI359" s="625"/>
      <c r="AJ359" s="627" t="str">
        <f t="shared" ref="AJ359:AJ389" si="59">K359</f>
        <v/>
      </c>
      <c r="AK359" s="627"/>
      <c r="AL359" s="625"/>
      <c r="AM359" s="625"/>
      <c r="AN359" s="628" t="e">
        <f ca="1">T(INDIRECT(CONCATENATE("SIF_Site", $F$3, "!J120"))&amp;SIF_Site1Users!AL359)</f>
        <v>#NAME?</v>
      </c>
      <c r="AO359" s="628"/>
      <c r="AP359" s="628"/>
      <c r="AQ359" s="625"/>
      <c r="AR359" s="625"/>
      <c r="AS359" s="625"/>
      <c r="AT359" s="625" t="s">
        <v>462</v>
      </c>
      <c r="AU359" s="625"/>
      <c r="AV359" s="625"/>
      <c r="AW359" s="625"/>
      <c r="AX359" s="625" t="s">
        <v>431</v>
      </c>
      <c r="AY359" s="625"/>
      <c r="AZ359" s="625"/>
      <c r="BA359" s="625" t="str">
        <f t="shared" ref="BA359:BA389" si="60">IF($AV359="Static",IF($AX359="Yes","___.___.___.__","VzB supplies"),IF(AV359="Dynamic","Not applicable",""))</f>
        <v/>
      </c>
      <c r="BB359" s="625"/>
      <c r="BC359" s="625"/>
      <c r="BD359" s="625" t="str">
        <f t="shared" si="41"/>
        <v>Yes/No</v>
      </c>
      <c r="BE359" s="625"/>
      <c r="BF359" s="625"/>
      <c r="BG359" s="625" t="str">
        <f t="shared" si="42"/>
        <v>Yes/No</v>
      </c>
      <c r="BH359" s="625"/>
      <c r="BI359" s="625"/>
      <c r="BJ359" s="625" t="str">
        <f t="shared" ref="BJ359:BJ389" si="61">IF(AX359="Yes/No","",IF($AX359="Yes","___.___.___.__",IF($AX359="Yes(Special)","___.___.___.__","VzB supplies")))</f>
        <v/>
      </c>
      <c r="BK359" s="625"/>
      <c r="BL359" s="626"/>
      <c r="BM359" s="626" t="s">
        <v>566</v>
      </c>
      <c r="BN359" s="635"/>
      <c r="BO359" s="635"/>
      <c r="BP359"/>
      <c r="BQ359"/>
      <c r="BR359"/>
      <c r="BS359"/>
    </row>
    <row r="360" spans="2:71" s="33" customFormat="1" ht="15" customHeight="1" thickTop="1" thickBot="1">
      <c r="B360" s="182">
        <f t="shared" ca="1" si="56"/>
        <v>351</v>
      </c>
      <c r="C360" s="634"/>
      <c r="D360" s="625"/>
      <c r="E360" s="625"/>
      <c r="F360" s="625"/>
      <c r="G360" s="625"/>
      <c r="H360" s="625"/>
      <c r="I360" s="625"/>
      <c r="J360" s="625"/>
      <c r="K360" s="625" t="str">
        <f t="shared" si="57"/>
        <v/>
      </c>
      <c r="L360" s="625"/>
      <c r="M360" s="625"/>
      <c r="N360" s="625"/>
      <c r="O360" s="625"/>
      <c r="P360" s="625"/>
      <c r="Q360" s="633" t="str">
        <f t="shared" si="58"/>
        <v/>
      </c>
      <c r="R360" s="633"/>
      <c r="S360" s="625"/>
      <c r="T360" s="625"/>
      <c r="U360" s="625"/>
      <c r="V360" s="625"/>
      <c r="W360" s="625"/>
      <c r="X360" s="625"/>
      <c r="Y360" s="625"/>
      <c r="Z360" s="629"/>
      <c r="AA360" s="629"/>
      <c r="AB360" s="629"/>
      <c r="AC360" s="630" t="e">
        <f t="shared" ca="1" si="55"/>
        <v>#NAME?</v>
      </c>
      <c r="AD360" s="631"/>
      <c r="AE360" s="632" t="s">
        <v>657</v>
      </c>
      <c r="AF360" s="632"/>
      <c r="AG360" s="632"/>
      <c r="AH360" s="625"/>
      <c r="AI360" s="625"/>
      <c r="AJ360" s="627" t="str">
        <f t="shared" si="59"/>
        <v/>
      </c>
      <c r="AK360" s="627"/>
      <c r="AL360" s="625"/>
      <c r="AM360" s="625"/>
      <c r="AN360" s="628" t="e">
        <f ca="1">T(INDIRECT(CONCATENATE("SIF_Site", $F$3, "!J120"))&amp;SIF_Site1Users!AL360)</f>
        <v>#NAME?</v>
      </c>
      <c r="AO360" s="628"/>
      <c r="AP360" s="628"/>
      <c r="AQ360" s="625"/>
      <c r="AR360" s="625"/>
      <c r="AS360" s="625"/>
      <c r="AT360" s="625" t="s">
        <v>462</v>
      </c>
      <c r="AU360" s="625"/>
      <c r="AV360" s="625"/>
      <c r="AW360" s="625"/>
      <c r="AX360" s="625" t="s">
        <v>431</v>
      </c>
      <c r="AY360" s="625"/>
      <c r="AZ360" s="625"/>
      <c r="BA360" s="625" t="str">
        <f t="shared" si="60"/>
        <v/>
      </c>
      <c r="BB360" s="625"/>
      <c r="BC360" s="625"/>
      <c r="BD360" s="625" t="str">
        <f t="shared" si="41"/>
        <v>Yes/No</v>
      </c>
      <c r="BE360" s="625"/>
      <c r="BF360" s="625"/>
      <c r="BG360" s="625" t="str">
        <f t="shared" si="42"/>
        <v>Yes/No</v>
      </c>
      <c r="BH360" s="625"/>
      <c r="BI360" s="625"/>
      <c r="BJ360" s="625" t="str">
        <f t="shared" si="61"/>
        <v/>
      </c>
      <c r="BK360" s="625"/>
      <c r="BL360" s="626"/>
      <c r="BM360" s="626" t="s">
        <v>566</v>
      </c>
      <c r="BN360" s="635"/>
      <c r="BO360" s="635"/>
      <c r="BP360"/>
      <c r="BQ360"/>
      <c r="BR360"/>
      <c r="BS360"/>
    </row>
    <row r="361" spans="2:71" s="33" customFormat="1" ht="15" customHeight="1" thickTop="1" thickBot="1">
      <c r="B361" s="182">
        <f t="shared" ca="1" si="56"/>
        <v>352</v>
      </c>
      <c r="C361" s="634"/>
      <c r="D361" s="625"/>
      <c r="E361" s="625"/>
      <c r="F361" s="625"/>
      <c r="G361" s="625"/>
      <c r="H361" s="625"/>
      <c r="I361" s="625"/>
      <c r="J361" s="625"/>
      <c r="K361" s="625" t="str">
        <f t="shared" si="57"/>
        <v/>
      </c>
      <c r="L361" s="625"/>
      <c r="M361" s="625"/>
      <c r="N361" s="625"/>
      <c r="O361" s="625"/>
      <c r="P361" s="625"/>
      <c r="Q361" s="633" t="str">
        <f t="shared" si="58"/>
        <v/>
      </c>
      <c r="R361" s="633"/>
      <c r="S361" s="625"/>
      <c r="T361" s="625"/>
      <c r="U361" s="625"/>
      <c r="V361" s="625"/>
      <c r="W361" s="625"/>
      <c r="X361" s="625"/>
      <c r="Y361" s="625"/>
      <c r="Z361" s="629"/>
      <c r="AA361" s="629"/>
      <c r="AB361" s="629"/>
      <c r="AC361" s="630" t="e">
        <f t="shared" ca="1" si="55"/>
        <v>#NAME?</v>
      </c>
      <c r="AD361" s="631"/>
      <c r="AE361" s="632" t="s">
        <v>657</v>
      </c>
      <c r="AF361" s="632"/>
      <c r="AG361" s="632"/>
      <c r="AH361" s="625"/>
      <c r="AI361" s="625"/>
      <c r="AJ361" s="627" t="str">
        <f t="shared" si="59"/>
        <v/>
      </c>
      <c r="AK361" s="627"/>
      <c r="AL361" s="625"/>
      <c r="AM361" s="625"/>
      <c r="AN361" s="628" t="e">
        <f ca="1">T(INDIRECT(CONCATENATE("SIF_Site", $F$3, "!J120"))&amp;SIF_Site1Users!AL361)</f>
        <v>#NAME?</v>
      </c>
      <c r="AO361" s="628"/>
      <c r="AP361" s="628"/>
      <c r="AQ361" s="625"/>
      <c r="AR361" s="625"/>
      <c r="AS361" s="625"/>
      <c r="AT361" s="625" t="s">
        <v>462</v>
      </c>
      <c r="AU361" s="625"/>
      <c r="AV361" s="625"/>
      <c r="AW361" s="625"/>
      <c r="AX361" s="625" t="s">
        <v>431</v>
      </c>
      <c r="AY361" s="625"/>
      <c r="AZ361" s="625"/>
      <c r="BA361" s="625" t="str">
        <f t="shared" si="60"/>
        <v/>
      </c>
      <c r="BB361" s="625"/>
      <c r="BC361" s="625"/>
      <c r="BD361" s="625" t="str">
        <f t="shared" si="41"/>
        <v>Yes/No</v>
      </c>
      <c r="BE361" s="625"/>
      <c r="BF361" s="625"/>
      <c r="BG361" s="625" t="str">
        <f t="shared" si="42"/>
        <v>Yes/No</v>
      </c>
      <c r="BH361" s="625"/>
      <c r="BI361" s="625"/>
      <c r="BJ361" s="625" t="str">
        <f t="shared" si="61"/>
        <v/>
      </c>
      <c r="BK361" s="625"/>
      <c r="BL361" s="626"/>
      <c r="BM361" s="626" t="s">
        <v>566</v>
      </c>
      <c r="BN361" s="635"/>
      <c r="BO361" s="635"/>
      <c r="BP361"/>
      <c r="BQ361"/>
      <c r="BR361"/>
      <c r="BS361"/>
    </row>
    <row r="362" spans="2:71" s="33" customFormat="1" ht="15" customHeight="1" thickTop="1" thickBot="1">
      <c r="B362" s="182">
        <f t="shared" ca="1" si="56"/>
        <v>353</v>
      </c>
      <c r="C362" s="634"/>
      <c r="D362" s="625"/>
      <c r="E362" s="625"/>
      <c r="F362" s="625"/>
      <c r="G362" s="625"/>
      <c r="H362" s="625"/>
      <c r="I362" s="625"/>
      <c r="J362" s="625"/>
      <c r="K362" s="625" t="str">
        <f t="shared" si="57"/>
        <v/>
      </c>
      <c r="L362" s="625"/>
      <c r="M362" s="625"/>
      <c r="N362" s="625"/>
      <c r="O362" s="625"/>
      <c r="P362" s="625"/>
      <c r="Q362" s="633" t="str">
        <f t="shared" si="58"/>
        <v/>
      </c>
      <c r="R362" s="633"/>
      <c r="S362" s="625"/>
      <c r="T362" s="625"/>
      <c r="U362" s="625"/>
      <c r="V362" s="625"/>
      <c r="W362" s="625"/>
      <c r="X362" s="625"/>
      <c r="Y362" s="625"/>
      <c r="Z362" s="629"/>
      <c r="AA362" s="629"/>
      <c r="AB362" s="629"/>
      <c r="AC362" s="630" t="e">
        <f t="shared" ca="1" si="55"/>
        <v>#NAME?</v>
      </c>
      <c r="AD362" s="631"/>
      <c r="AE362" s="632" t="s">
        <v>657</v>
      </c>
      <c r="AF362" s="632"/>
      <c r="AG362" s="632"/>
      <c r="AH362" s="625"/>
      <c r="AI362" s="625"/>
      <c r="AJ362" s="627" t="str">
        <f t="shared" si="59"/>
        <v/>
      </c>
      <c r="AK362" s="627"/>
      <c r="AL362" s="625"/>
      <c r="AM362" s="625"/>
      <c r="AN362" s="628" t="e">
        <f ca="1">T(INDIRECT(CONCATENATE("SIF_Site", $F$3, "!J120"))&amp;SIF_Site1Users!AL362)</f>
        <v>#NAME?</v>
      </c>
      <c r="AO362" s="628"/>
      <c r="AP362" s="628"/>
      <c r="AQ362" s="625"/>
      <c r="AR362" s="625"/>
      <c r="AS362" s="625"/>
      <c r="AT362" s="625" t="s">
        <v>462</v>
      </c>
      <c r="AU362" s="625"/>
      <c r="AV362" s="625"/>
      <c r="AW362" s="625"/>
      <c r="AX362" s="625" t="s">
        <v>431</v>
      </c>
      <c r="AY362" s="625"/>
      <c r="AZ362" s="625"/>
      <c r="BA362" s="625" t="str">
        <f t="shared" si="60"/>
        <v/>
      </c>
      <c r="BB362" s="625"/>
      <c r="BC362" s="625"/>
      <c r="BD362" s="625" t="str">
        <f t="shared" si="41"/>
        <v>Yes/No</v>
      </c>
      <c r="BE362" s="625"/>
      <c r="BF362" s="625"/>
      <c r="BG362" s="625" t="str">
        <f t="shared" si="42"/>
        <v>Yes/No</v>
      </c>
      <c r="BH362" s="625"/>
      <c r="BI362" s="625"/>
      <c r="BJ362" s="625" t="str">
        <f t="shared" si="61"/>
        <v/>
      </c>
      <c r="BK362" s="625"/>
      <c r="BL362" s="626"/>
      <c r="BM362" s="626" t="s">
        <v>566</v>
      </c>
      <c r="BN362" s="635"/>
      <c r="BO362" s="635"/>
      <c r="BP362"/>
      <c r="BQ362"/>
      <c r="BR362"/>
      <c r="BS362"/>
    </row>
    <row r="363" spans="2:71" s="33" customFormat="1" ht="15" customHeight="1" thickTop="1" thickBot="1">
      <c r="B363" s="182">
        <f t="shared" ca="1" si="56"/>
        <v>354</v>
      </c>
      <c r="C363" s="634"/>
      <c r="D363" s="625"/>
      <c r="E363" s="625"/>
      <c r="F363" s="625"/>
      <c r="G363" s="625"/>
      <c r="H363" s="625"/>
      <c r="I363" s="625"/>
      <c r="J363" s="625"/>
      <c r="K363" s="625" t="str">
        <f t="shared" si="57"/>
        <v/>
      </c>
      <c r="L363" s="625"/>
      <c r="M363" s="625"/>
      <c r="N363" s="625"/>
      <c r="O363" s="625"/>
      <c r="P363" s="625"/>
      <c r="Q363" s="633" t="str">
        <f t="shared" si="58"/>
        <v/>
      </c>
      <c r="R363" s="633"/>
      <c r="S363" s="625"/>
      <c r="T363" s="625"/>
      <c r="U363" s="625"/>
      <c r="V363" s="625"/>
      <c r="W363" s="625"/>
      <c r="X363" s="625"/>
      <c r="Y363" s="625"/>
      <c r="Z363" s="629"/>
      <c r="AA363" s="629"/>
      <c r="AB363" s="629"/>
      <c r="AC363" s="630" t="e">
        <f t="shared" ca="1" si="55"/>
        <v>#NAME?</v>
      </c>
      <c r="AD363" s="631"/>
      <c r="AE363" s="632" t="s">
        <v>657</v>
      </c>
      <c r="AF363" s="632"/>
      <c r="AG363" s="632"/>
      <c r="AH363" s="625"/>
      <c r="AI363" s="625"/>
      <c r="AJ363" s="627" t="str">
        <f t="shared" si="59"/>
        <v/>
      </c>
      <c r="AK363" s="627"/>
      <c r="AL363" s="625"/>
      <c r="AM363" s="625"/>
      <c r="AN363" s="628" t="e">
        <f ca="1">T(INDIRECT(CONCATENATE("SIF_Site", $F$3, "!J120"))&amp;SIF_Site1Users!AL363)</f>
        <v>#NAME?</v>
      </c>
      <c r="AO363" s="628"/>
      <c r="AP363" s="628"/>
      <c r="AQ363" s="625"/>
      <c r="AR363" s="625"/>
      <c r="AS363" s="625"/>
      <c r="AT363" s="625" t="s">
        <v>462</v>
      </c>
      <c r="AU363" s="625"/>
      <c r="AV363" s="625"/>
      <c r="AW363" s="625"/>
      <c r="AX363" s="625" t="s">
        <v>431</v>
      </c>
      <c r="AY363" s="625"/>
      <c r="AZ363" s="625"/>
      <c r="BA363" s="625" t="str">
        <f t="shared" si="60"/>
        <v/>
      </c>
      <c r="BB363" s="625"/>
      <c r="BC363" s="625"/>
      <c r="BD363" s="625" t="str">
        <f t="shared" si="41"/>
        <v>Yes/No</v>
      </c>
      <c r="BE363" s="625"/>
      <c r="BF363" s="625"/>
      <c r="BG363" s="625" t="str">
        <f t="shared" si="42"/>
        <v>Yes/No</v>
      </c>
      <c r="BH363" s="625"/>
      <c r="BI363" s="625"/>
      <c r="BJ363" s="625" t="str">
        <f t="shared" si="61"/>
        <v/>
      </c>
      <c r="BK363" s="625"/>
      <c r="BL363" s="626"/>
      <c r="BM363" s="626" t="s">
        <v>566</v>
      </c>
      <c r="BN363" s="635"/>
      <c r="BO363" s="635"/>
      <c r="BP363"/>
      <c r="BQ363"/>
      <c r="BR363"/>
      <c r="BS363"/>
    </row>
    <row r="364" spans="2:71" s="33" customFormat="1" ht="15" customHeight="1" thickTop="1" thickBot="1">
      <c r="B364" s="182">
        <f t="shared" ca="1" si="56"/>
        <v>355</v>
      </c>
      <c r="C364" s="634"/>
      <c r="D364" s="625"/>
      <c r="E364" s="625"/>
      <c r="F364" s="625"/>
      <c r="G364" s="625"/>
      <c r="H364" s="625"/>
      <c r="I364" s="625"/>
      <c r="J364" s="625"/>
      <c r="K364" s="625" t="str">
        <f t="shared" si="57"/>
        <v/>
      </c>
      <c r="L364" s="625"/>
      <c r="M364" s="625"/>
      <c r="N364" s="625"/>
      <c r="O364" s="625"/>
      <c r="P364" s="625"/>
      <c r="Q364" s="633" t="str">
        <f t="shared" si="58"/>
        <v/>
      </c>
      <c r="R364" s="633"/>
      <c r="S364" s="625"/>
      <c r="T364" s="625"/>
      <c r="U364" s="625"/>
      <c r="V364" s="625"/>
      <c r="W364" s="625"/>
      <c r="X364" s="625"/>
      <c r="Y364" s="625"/>
      <c r="Z364" s="629"/>
      <c r="AA364" s="629"/>
      <c r="AB364" s="629"/>
      <c r="AC364" s="630" t="e">
        <f t="shared" ca="1" si="55"/>
        <v>#NAME?</v>
      </c>
      <c r="AD364" s="631"/>
      <c r="AE364" s="632" t="s">
        <v>657</v>
      </c>
      <c r="AF364" s="632"/>
      <c r="AG364" s="632"/>
      <c r="AH364" s="625"/>
      <c r="AI364" s="625"/>
      <c r="AJ364" s="627" t="str">
        <f t="shared" si="59"/>
        <v/>
      </c>
      <c r="AK364" s="627"/>
      <c r="AL364" s="625"/>
      <c r="AM364" s="625"/>
      <c r="AN364" s="628" t="e">
        <f ca="1">T(INDIRECT(CONCATENATE("SIF_Site", $F$3, "!J120"))&amp;SIF_Site1Users!AL364)</f>
        <v>#NAME?</v>
      </c>
      <c r="AO364" s="628"/>
      <c r="AP364" s="628"/>
      <c r="AQ364" s="625"/>
      <c r="AR364" s="625"/>
      <c r="AS364" s="625"/>
      <c r="AT364" s="625" t="s">
        <v>462</v>
      </c>
      <c r="AU364" s="625"/>
      <c r="AV364" s="625"/>
      <c r="AW364" s="625"/>
      <c r="AX364" s="625" t="s">
        <v>431</v>
      </c>
      <c r="AY364" s="625"/>
      <c r="AZ364" s="625"/>
      <c r="BA364" s="625" t="str">
        <f t="shared" si="60"/>
        <v/>
      </c>
      <c r="BB364" s="625"/>
      <c r="BC364" s="625"/>
      <c r="BD364" s="625" t="str">
        <f t="shared" si="41"/>
        <v>Yes/No</v>
      </c>
      <c r="BE364" s="625"/>
      <c r="BF364" s="625"/>
      <c r="BG364" s="625" t="str">
        <f t="shared" si="42"/>
        <v>Yes/No</v>
      </c>
      <c r="BH364" s="625"/>
      <c r="BI364" s="625"/>
      <c r="BJ364" s="625" t="str">
        <f t="shared" si="61"/>
        <v/>
      </c>
      <c r="BK364" s="625"/>
      <c r="BL364" s="626"/>
      <c r="BM364" s="626" t="s">
        <v>566</v>
      </c>
      <c r="BN364" s="635"/>
      <c r="BO364" s="635"/>
      <c r="BP364"/>
      <c r="BQ364"/>
      <c r="BR364"/>
      <c r="BS364"/>
    </row>
    <row r="365" spans="2:71" s="33" customFormat="1" ht="15" customHeight="1" thickTop="1" thickBot="1">
      <c r="B365" s="182">
        <f t="shared" ca="1" si="56"/>
        <v>356</v>
      </c>
      <c r="C365" s="634"/>
      <c r="D365" s="625"/>
      <c r="E365" s="625"/>
      <c r="F365" s="625"/>
      <c r="G365" s="625"/>
      <c r="H365" s="625"/>
      <c r="I365" s="625"/>
      <c r="J365" s="625"/>
      <c r="K365" s="625" t="str">
        <f t="shared" si="57"/>
        <v/>
      </c>
      <c r="L365" s="625"/>
      <c r="M365" s="625"/>
      <c r="N365" s="625"/>
      <c r="O365" s="625"/>
      <c r="P365" s="625"/>
      <c r="Q365" s="633" t="str">
        <f t="shared" si="58"/>
        <v/>
      </c>
      <c r="R365" s="633"/>
      <c r="S365" s="625"/>
      <c r="T365" s="625"/>
      <c r="U365" s="625"/>
      <c r="V365" s="625"/>
      <c r="W365" s="625"/>
      <c r="X365" s="625"/>
      <c r="Y365" s="625"/>
      <c r="Z365" s="629"/>
      <c r="AA365" s="629"/>
      <c r="AB365" s="629"/>
      <c r="AC365" s="630" t="e">
        <f t="shared" ca="1" si="55"/>
        <v>#NAME?</v>
      </c>
      <c r="AD365" s="631"/>
      <c r="AE365" s="632" t="s">
        <v>657</v>
      </c>
      <c r="AF365" s="632"/>
      <c r="AG365" s="632"/>
      <c r="AH365" s="625"/>
      <c r="AI365" s="625"/>
      <c r="AJ365" s="627" t="str">
        <f t="shared" si="59"/>
        <v/>
      </c>
      <c r="AK365" s="627"/>
      <c r="AL365" s="625"/>
      <c r="AM365" s="625"/>
      <c r="AN365" s="628" t="e">
        <f ca="1">T(INDIRECT(CONCATENATE("SIF_Site", $F$3, "!J120"))&amp;SIF_Site1Users!AL365)</f>
        <v>#NAME?</v>
      </c>
      <c r="AO365" s="628"/>
      <c r="AP365" s="628"/>
      <c r="AQ365" s="625"/>
      <c r="AR365" s="625"/>
      <c r="AS365" s="625"/>
      <c r="AT365" s="625" t="s">
        <v>462</v>
      </c>
      <c r="AU365" s="625"/>
      <c r="AV365" s="625"/>
      <c r="AW365" s="625"/>
      <c r="AX365" s="625" t="s">
        <v>431</v>
      </c>
      <c r="AY365" s="625"/>
      <c r="AZ365" s="625"/>
      <c r="BA365" s="625" t="str">
        <f t="shared" si="60"/>
        <v/>
      </c>
      <c r="BB365" s="625"/>
      <c r="BC365" s="625"/>
      <c r="BD365" s="625" t="str">
        <f t="shared" si="41"/>
        <v>Yes/No</v>
      </c>
      <c r="BE365" s="625"/>
      <c r="BF365" s="625"/>
      <c r="BG365" s="625" t="str">
        <f t="shared" si="42"/>
        <v>Yes/No</v>
      </c>
      <c r="BH365" s="625"/>
      <c r="BI365" s="625"/>
      <c r="BJ365" s="625" t="str">
        <f t="shared" si="61"/>
        <v/>
      </c>
      <c r="BK365" s="625"/>
      <c r="BL365" s="626"/>
      <c r="BM365" s="626" t="s">
        <v>566</v>
      </c>
      <c r="BN365" s="635"/>
      <c r="BO365" s="635"/>
      <c r="BP365"/>
      <c r="BQ365"/>
      <c r="BR365"/>
      <c r="BS365"/>
    </row>
    <row r="366" spans="2:71" s="33" customFormat="1" ht="15" customHeight="1" thickTop="1" thickBot="1">
      <c r="B366" s="182">
        <f t="shared" ca="1" si="56"/>
        <v>357</v>
      </c>
      <c r="C366" s="634"/>
      <c r="D366" s="625"/>
      <c r="E366" s="625"/>
      <c r="F366" s="625"/>
      <c r="G366" s="625"/>
      <c r="H366" s="625"/>
      <c r="I366" s="625"/>
      <c r="J366" s="625"/>
      <c r="K366" s="625" t="str">
        <f t="shared" si="57"/>
        <v/>
      </c>
      <c r="L366" s="625"/>
      <c r="M366" s="625"/>
      <c r="N366" s="625"/>
      <c r="O366" s="625"/>
      <c r="P366" s="625"/>
      <c r="Q366" s="633" t="str">
        <f t="shared" si="58"/>
        <v/>
      </c>
      <c r="R366" s="633"/>
      <c r="S366" s="625"/>
      <c r="T366" s="625"/>
      <c r="U366" s="625"/>
      <c r="V366" s="625"/>
      <c r="W366" s="625"/>
      <c r="X366" s="625"/>
      <c r="Y366" s="625"/>
      <c r="Z366" s="629"/>
      <c r="AA366" s="629"/>
      <c r="AB366" s="629"/>
      <c r="AC366" s="630" t="e">
        <f t="shared" ca="1" si="55"/>
        <v>#NAME?</v>
      </c>
      <c r="AD366" s="631"/>
      <c r="AE366" s="632" t="s">
        <v>657</v>
      </c>
      <c r="AF366" s="632"/>
      <c r="AG366" s="632"/>
      <c r="AH366" s="625"/>
      <c r="AI366" s="625"/>
      <c r="AJ366" s="627" t="str">
        <f t="shared" si="59"/>
        <v/>
      </c>
      <c r="AK366" s="627"/>
      <c r="AL366" s="625"/>
      <c r="AM366" s="625"/>
      <c r="AN366" s="628" t="e">
        <f ca="1">T(INDIRECT(CONCATENATE("SIF_Site", $F$3, "!J120"))&amp;SIF_Site1Users!AL366)</f>
        <v>#NAME?</v>
      </c>
      <c r="AO366" s="628"/>
      <c r="AP366" s="628"/>
      <c r="AQ366" s="625"/>
      <c r="AR366" s="625"/>
      <c r="AS366" s="625"/>
      <c r="AT366" s="625" t="s">
        <v>462</v>
      </c>
      <c r="AU366" s="625"/>
      <c r="AV366" s="625"/>
      <c r="AW366" s="625"/>
      <c r="AX366" s="625" t="s">
        <v>431</v>
      </c>
      <c r="AY366" s="625"/>
      <c r="AZ366" s="625"/>
      <c r="BA366" s="625" t="str">
        <f t="shared" si="60"/>
        <v/>
      </c>
      <c r="BB366" s="625"/>
      <c r="BC366" s="625"/>
      <c r="BD366" s="625" t="str">
        <f t="shared" si="41"/>
        <v>Yes/No</v>
      </c>
      <c r="BE366" s="625"/>
      <c r="BF366" s="625"/>
      <c r="BG366" s="625" t="str">
        <f t="shared" si="42"/>
        <v>Yes/No</v>
      </c>
      <c r="BH366" s="625"/>
      <c r="BI366" s="625"/>
      <c r="BJ366" s="625" t="str">
        <f t="shared" si="61"/>
        <v/>
      </c>
      <c r="BK366" s="625"/>
      <c r="BL366" s="626"/>
      <c r="BM366" s="626" t="s">
        <v>566</v>
      </c>
      <c r="BN366" s="635"/>
      <c r="BO366" s="635"/>
      <c r="BP366"/>
      <c r="BQ366"/>
      <c r="BR366"/>
      <c r="BS366"/>
    </row>
    <row r="367" spans="2:71" s="33" customFormat="1" ht="15" customHeight="1" thickTop="1" thickBot="1">
      <c r="B367" s="182">
        <f t="shared" ca="1" si="56"/>
        <v>358</v>
      </c>
      <c r="C367" s="634"/>
      <c r="D367" s="625"/>
      <c r="E367" s="625"/>
      <c r="F367" s="625"/>
      <c r="G367" s="625"/>
      <c r="H367" s="625"/>
      <c r="I367" s="625"/>
      <c r="J367" s="625"/>
      <c r="K367" s="625" t="str">
        <f t="shared" si="57"/>
        <v/>
      </c>
      <c r="L367" s="625"/>
      <c r="M367" s="625"/>
      <c r="N367" s="625"/>
      <c r="O367" s="625"/>
      <c r="P367" s="625"/>
      <c r="Q367" s="633" t="str">
        <f t="shared" si="58"/>
        <v/>
      </c>
      <c r="R367" s="633"/>
      <c r="S367" s="625"/>
      <c r="T367" s="625"/>
      <c r="U367" s="625"/>
      <c r="V367" s="625"/>
      <c r="W367" s="625"/>
      <c r="X367" s="625"/>
      <c r="Y367" s="625"/>
      <c r="Z367" s="629"/>
      <c r="AA367" s="629"/>
      <c r="AB367" s="629"/>
      <c r="AC367" s="630" t="e">
        <f t="shared" ca="1" si="55"/>
        <v>#NAME?</v>
      </c>
      <c r="AD367" s="631"/>
      <c r="AE367" s="632" t="s">
        <v>657</v>
      </c>
      <c r="AF367" s="632"/>
      <c r="AG367" s="632"/>
      <c r="AH367" s="625"/>
      <c r="AI367" s="625"/>
      <c r="AJ367" s="627" t="str">
        <f t="shared" si="59"/>
        <v/>
      </c>
      <c r="AK367" s="627"/>
      <c r="AL367" s="625"/>
      <c r="AM367" s="625"/>
      <c r="AN367" s="628" t="e">
        <f ca="1">T(INDIRECT(CONCATENATE("SIF_Site", $F$3, "!J120"))&amp;SIF_Site1Users!AL367)</f>
        <v>#NAME?</v>
      </c>
      <c r="AO367" s="628"/>
      <c r="AP367" s="628"/>
      <c r="AQ367" s="625"/>
      <c r="AR367" s="625"/>
      <c r="AS367" s="625"/>
      <c r="AT367" s="625" t="s">
        <v>462</v>
      </c>
      <c r="AU367" s="625"/>
      <c r="AV367" s="625"/>
      <c r="AW367" s="625"/>
      <c r="AX367" s="625" t="s">
        <v>431</v>
      </c>
      <c r="AY367" s="625"/>
      <c r="AZ367" s="625"/>
      <c r="BA367" s="625" t="str">
        <f t="shared" si="60"/>
        <v/>
      </c>
      <c r="BB367" s="625"/>
      <c r="BC367" s="625"/>
      <c r="BD367" s="625" t="str">
        <f t="shared" si="41"/>
        <v>Yes/No</v>
      </c>
      <c r="BE367" s="625"/>
      <c r="BF367" s="625"/>
      <c r="BG367" s="625" t="str">
        <f t="shared" si="42"/>
        <v>Yes/No</v>
      </c>
      <c r="BH367" s="625"/>
      <c r="BI367" s="625"/>
      <c r="BJ367" s="625" t="str">
        <f t="shared" si="61"/>
        <v/>
      </c>
      <c r="BK367" s="625"/>
      <c r="BL367" s="626"/>
      <c r="BM367" s="626" t="s">
        <v>566</v>
      </c>
      <c r="BN367" s="635"/>
      <c r="BO367" s="635"/>
      <c r="BP367"/>
      <c r="BQ367"/>
      <c r="BR367"/>
      <c r="BS367"/>
    </row>
    <row r="368" spans="2:71" s="33" customFormat="1" ht="15" customHeight="1" thickTop="1" thickBot="1">
      <c r="B368" s="182">
        <f t="shared" ca="1" si="56"/>
        <v>359</v>
      </c>
      <c r="C368" s="634"/>
      <c r="D368" s="625"/>
      <c r="E368" s="625"/>
      <c r="F368" s="625"/>
      <c r="G368" s="625"/>
      <c r="H368" s="625"/>
      <c r="I368" s="625"/>
      <c r="J368" s="625"/>
      <c r="K368" s="625" t="str">
        <f t="shared" si="57"/>
        <v/>
      </c>
      <c r="L368" s="625"/>
      <c r="M368" s="625"/>
      <c r="N368" s="625"/>
      <c r="O368" s="625"/>
      <c r="P368" s="625"/>
      <c r="Q368" s="633" t="str">
        <f t="shared" si="58"/>
        <v/>
      </c>
      <c r="R368" s="633"/>
      <c r="S368" s="625"/>
      <c r="T368" s="625"/>
      <c r="U368" s="625"/>
      <c r="V368" s="625"/>
      <c r="W368" s="625"/>
      <c r="X368" s="625"/>
      <c r="Y368" s="625"/>
      <c r="Z368" s="629"/>
      <c r="AA368" s="629"/>
      <c r="AB368" s="629"/>
      <c r="AC368" s="630" t="e">
        <f t="shared" ca="1" si="55"/>
        <v>#NAME?</v>
      </c>
      <c r="AD368" s="631"/>
      <c r="AE368" s="632" t="s">
        <v>657</v>
      </c>
      <c r="AF368" s="632"/>
      <c r="AG368" s="632"/>
      <c r="AH368" s="625"/>
      <c r="AI368" s="625"/>
      <c r="AJ368" s="627" t="str">
        <f t="shared" si="59"/>
        <v/>
      </c>
      <c r="AK368" s="627"/>
      <c r="AL368" s="625"/>
      <c r="AM368" s="625"/>
      <c r="AN368" s="628" t="e">
        <f ca="1">T(INDIRECT(CONCATENATE("SIF_Site", $F$3, "!J120"))&amp;SIF_Site1Users!AL368)</f>
        <v>#NAME?</v>
      </c>
      <c r="AO368" s="628"/>
      <c r="AP368" s="628"/>
      <c r="AQ368" s="625"/>
      <c r="AR368" s="625"/>
      <c r="AS368" s="625"/>
      <c r="AT368" s="625" t="s">
        <v>462</v>
      </c>
      <c r="AU368" s="625"/>
      <c r="AV368" s="625"/>
      <c r="AW368" s="625"/>
      <c r="AX368" s="625" t="s">
        <v>431</v>
      </c>
      <c r="AY368" s="625"/>
      <c r="AZ368" s="625"/>
      <c r="BA368" s="625" t="str">
        <f t="shared" si="60"/>
        <v/>
      </c>
      <c r="BB368" s="625"/>
      <c r="BC368" s="625"/>
      <c r="BD368" s="625" t="str">
        <f t="shared" si="41"/>
        <v>Yes/No</v>
      </c>
      <c r="BE368" s="625"/>
      <c r="BF368" s="625"/>
      <c r="BG368" s="625" t="str">
        <f t="shared" si="42"/>
        <v>Yes/No</v>
      </c>
      <c r="BH368" s="625"/>
      <c r="BI368" s="625"/>
      <c r="BJ368" s="625" t="str">
        <f t="shared" si="61"/>
        <v/>
      </c>
      <c r="BK368" s="625"/>
      <c r="BL368" s="626"/>
      <c r="BM368" s="626" t="s">
        <v>566</v>
      </c>
      <c r="BN368" s="635"/>
      <c r="BO368" s="635"/>
      <c r="BP368"/>
      <c r="BQ368"/>
      <c r="BR368"/>
      <c r="BS368"/>
    </row>
    <row r="369" spans="2:71" s="33" customFormat="1" ht="15" customHeight="1" thickTop="1" thickBot="1">
      <c r="B369" s="182">
        <f t="shared" ca="1" si="56"/>
        <v>360</v>
      </c>
      <c r="C369" s="634"/>
      <c r="D369" s="625"/>
      <c r="E369" s="625"/>
      <c r="F369" s="625"/>
      <c r="G369" s="625"/>
      <c r="H369" s="625"/>
      <c r="I369" s="625"/>
      <c r="J369" s="625"/>
      <c r="K369" s="625" t="str">
        <f t="shared" si="57"/>
        <v/>
      </c>
      <c r="L369" s="625"/>
      <c r="M369" s="625"/>
      <c r="N369" s="625"/>
      <c r="O369" s="625"/>
      <c r="P369" s="625"/>
      <c r="Q369" s="633" t="str">
        <f t="shared" si="58"/>
        <v/>
      </c>
      <c r="R369" s="633"/>
      <c r="S369" s="625"/>
      <c r="T369" s="625"/>
      <c r="U369" s="625"/>
      <c r="V369" s="625"/>
      <c r="W369" s="625"/>
      <c r="X369" s="625"/>
      <c r="Y369" s="625"/>
      <c r="Z369" s="629"/>
      <c r="AA369" s="629"/>
      <c r="AB369" s="629"/>
      <c r="AC369" s="630" t="e">
        <f t="shared" ca="1" si="55"/>
        <v>#NAME?</v>
      </c>
      <c r="AD369" s="631"/>
      <c r="AE369" s="632" t="s">
        <v>657</v>
      </c>
      <c r="AF369" s="632"/>
      <c r="AG369" s="632"/>
      <c r="AH369" s="625"/>
      <c r="AI369" s="625"/>
      <c r="AJ369" s="627" t="str">
        <f t="shared" si="59"/>
        <v/>
      </c>
      <c r="AK369" s="627"/>
      <c r="AL369" s="625"/>
      <c r="AM369" s="625"/>
      <c r="AN369" s="628" t="e">
        <f ca="1">T(INDIRECT(CONCATENATE("SIF_Site", $F$3, "!J120"))&amp;SIF_Site1Users!AL369)</f>
        <v>#NAME?</v>
      </c>
      <c r="AO369" s="628"/>
      <c r="AP369" s="628"/>
      <c r="AQ369" s="625"/>
      <c r="AR369" s="625"/>
      <c r="AS369" s="625"/>
      <c r="AT369" s="625" t="s">
        <v>462</v>
      </c>
      <c r="AU369" s="625"/>
      <c r="AV369" s="625"/>
      <c r="AW369" s="625"/>
      <c r="AX369" s="625" t="s">
        <v>431</v>
      </c>
      <c r="AY369" s="625"/>
      <c r="AZ369" s="625"/>
      <c r="BA369" s="625" t="str">
        <f t="shared" si="60"/>
        <v/>
      </c>
      <c r="BB369" s="625"/>
      <c r="BC369" s="625"/>
      <c r="BD369" s="625" t="str">
        <f t="shared" si="41"/>
        <v>Yes/No</v>
      </c>
      <c r="BE369" s="625"/>
      <c r="BF369" s="625"/>
      <c r="BG369" s="625" t="str">
        <f t="shared" si="42"/>
        <v>Yes/No</v>
      </c>
      <c r="BH369" s="625"/>
      <c r="BI369" s="625"/>
      <c r="BJ369" s="625" t="str">
        <f t="shared" si="61"/>
        <v/>
      </c>
      <c r="BK369" s="625"/>
      <c r="BL369" s="626"/>
      <c r="BM369" s="626" t="s">
        <v>566</v>
      </c>
      <c r="BN369" s="635"/>
      <c r="BO369" s="635"/>
      <c r="BP369"/>
      <c r="BQ369"/>
      <c r="BR369"/>
      <c r="BS369"/>
    </row>
    <row r="370" spans="2:71" s="33" customFormat="1" ht="15" customHeight="1" thickTop="1" thickBot="1">
      <c r="B370" s="182">
        <f t="shared" ca="1" si="56"/>
        <v>361</v>
      </c>
      <c r="C370" s="634"/>
      <c r="D370" s="625"/>
      <c r="E370" s="625"/>
      <c r="F370" s="625"/>
      <c r="G370" s="625"/>
      <c r="H370" s="625"/>
      <c r="I370" s="625"/>
      <c r="J370" s="625"/>
      <c r="K370" s="625" t="str">
        <f t="shared" si="57"/>
        <v/>
      </c>
      <c r="L370" s="625"/>
      <c r="M370" s="625"/>
      <c r="N370" s="625"/>
      <c r="O370" s="625"/>
      <c r="P370" s="625"/>
      <c r="Q370" s="633" t="str">
        <f t="shared" si="58"/>
        <v/>
      </c>
      <c r="R370" s="633"/>
      <c r="S370" s="625"/>
      <c r="T370" s="625"/>
      <c r="U370" s="625"/>
      <c r="V370" s="625"/>
      <c r="W370" s="625"/>
      <c r="X370" s="625"/>
      <c r="Y370" s="625"/>
      <c r="Z370" s="629"/>
      <c r="AA370" s="629"/>
      <c r="AB370" s="629"/>
      <c r="AC370" s="630" t="e">
        <f t="shared" ca="1" si="55"/>
        <v>#NAME?</v>
      </c>
      <c r="AD370" s="631"/>
      <c r="AE370" s="632" t="s">
        <v>657</v>
      </c>
      <c r="AF370" s="632"/>
      <c r="AG370" s="632"/>
      <c r="AH370" s="625"/>
      <c r="AI370" s="625"/>
      <c r="AJ370" s="627" t="str">
        <f t="shared" si="59"/>
        <v/>
      </c>
      <c r="AK370" s="627"/>
      <c r="AL370" s="625"/>
      <c r="AM370" s="625"/>
      <c r="AN370" s="628" t="e">
        <f ca="1">T(INDIRECT(CONCATENATE("SIF_Site", $F$3, "!J120"))&amp;SIF_Site1Users!AL370)</f>
        <v>#NAME?</v>
      </c>
      <c r="AO370" s="628"/>
      <c r="AP370" s="628"/>
      <c r="AQ370" s="625"/>
      <c r="AR370" s="625"/>
      <c r="AS370" s="625"/>
      <c r="AT370" s="625" t="s">
        <v>462</v>
      </c>
      <c r="AU370" s="625"/>
      <c r="AV370" s="625"/>
      <c r="AW370" s="625"/>
      <c r="AX370" s="625" t="s">
        <v>431</v>
      </c>
      <c r="AY370" s="625"/>
      <c r="AZ370" s="625"/>
      <c r="BA370" s="625" t="str">
        <f t="shared" si="60"/>
        <v/>
      </c>
      <c r="BB370" s="625"/>
      <c r="BC370" s="625"/>
      <c r="BD370" s="625" t="str">
        <f t="shared" si="41"/>
        <v>Yes/No</v>
      </c>
      <c r="BE370" s="625"/>
      <c r="BF370" s="625"/>
      <c r="BG370" s="625" t="str">
        <f t="shared" si="42"/>
        <v>Yes/No</v>
      </c>
      <c r="BH370" s="625"/>
      <c r="BI370" s="625"/>
      <c r="BJ370" s="625" t="str">
        <f t="shared" si="61"/>
        <v/>
      </c>
      <c r="BK370" s="625"/>
      <c r="BL370" s="626"/>
      <c r="BM370" s="626" t="s">
        <v>566</v>
      </c>
      <c r="BN370" s="635"/>
      <c r="BO370" s="635"/>
      <c r="BP370"/>
      <c r="BQ370"/>
      <c r="BR370"/>
      <c r="BS370"/>
    </row>
    <row r="371" spans="2:71" s="33" customFormat="1" ht="15" customHeight="1" thickTop="1" thickBot="1">
      <c r="B371" s="182">
        <f t="shared" ca="1" si="56"/>
        <v>362</v>
      </c>
      <c r="C371" s="634"/>
      <c r="D371" s="625"/>
      <c r="E371" s="625"/>
      <c r="F371" s="625"/>
      <c r="G371" s="625"/>
      <c r="H371" s="625"/>
      <c r="I371" s="625"/>
      <c r="J371" s="625"/>
      <c r="K371" s="625" t="str">
        <f t="shared" si="57"/>
        <v/>
      </c>
      <c r="L371" s="625"/>
      <c r="M371" s="625"/>
      <c r="N371" s="625"/>
      <c r="O371" s="625"/>
      <c r="P371" s="625"/>
      <c r="Q371" s="633" t="str">
        <f t="shared" si="58"/>
        <v/>
      </c>
      <c r="R371" s="633"/>
      <c r="S371" s="625"/>
      <c r="T371" s="625"/>
      <c r="U371" s="625"/>
      <c r="V371" s="625"/>
      <c r="W371" s="625"/>
      <c r="X371" s="625"/>
      <c r="Y371" s="625"/>
      <c r="Z371" s="629"/>
      <c r="AA371" s="629"/>
      <c r="AB371" s="629"/>
      <c r="AC371" s="630" t="e">
        <f t="shared" ca="1" si="55"/>
        <v>#NAME?</v>
      </c>
      <c r="AD371" s="631"/>
      <c r="AE371" s="632" t="s">
        <v>657</v>
      </c>
      <c r="AF371" s="632"/>
      <c r="AG371" s="632"/>
      <c r="AH371" s="625"/>
      <c r="AI371" s="625"/>
      <c r="AJ371" s="627" t="str">
        <f t="shared" si="59"/>
        <v/>
      </c>
      <c r="AK371" s="627"/>
      <c r="AL371" s="625"/>
      <c r="AM371" s="625"/>
      <c r="AN371" s="628" t="e">
        <f ca="1">T(INDIRECT(CONCATENATE("SIF_Site", $F$3, "!J120"))&amp;SIF_Site1Users!AL371)</f>
        <v>#NAME?</v>
      </c>
      <c r="AO371" s="628"/>
      <c r="AP371" s="628"/>
      <c r="AQ371" s="625"/>
      <c r="AR371" s="625"/>
      <c r="AS371" s="625"/>
      <c r="AT371" s="625" t="s">
        <v>462</v>
      </c>
      <c r="AU371" s="625"/>
      <c r="AV371" s="625"/>
      <c r="AW371" s="625"/>
      <c r="AX371" s="625" t="s">
        <v>431</v>
      </c>
      <c r="AY371" s="625"/>
      <c r="AZ371" s="625"/>
      <c r="BA371" s="625" t="str">
        <f t="shared" si="60"/>
        <v/>
      </c>
      <c r="BB371" s="625"/>
      <c r="BC371" s="625"/>
      <c r="BD371" s="625" t="str">
        <f t="shared" si="41"/>
        <v>Yes/No</v>
      </c>
      <c r="BE371" s="625"/>
      <c r="BF371" s="625"/>
      <c r="BG371" s="625" t="str">
        <f t="shared" si="42"/>
        <v>Yes/No</v>
      </c>
      <c r="BH371" s="625"/>
      <c r="BI371" s="625"/>
      <c r="BJ371" s="625" t="str">
        <f t="shared" si="61"/>
        <v/>
      </c>
      <c r="BK371" s="625"/>
      <c r="BL371" s="626"/>
      <c r="BM371" s="626" t="s">
        <v>566</v>
      </c>
      <c r="BN371" s="635"/>
      <c r="BO371" s="635"/>
      <c r="BP371"/>
      <c r="BQ371"/>
      <c r="BR371"/>
      <c r="BS371"/>
    </row>
    <row r="372" spans="2:71" s="33" customFormat="1" ht="15" customHeight="1" thickTop="1" thickBot="1">
      <c r="B372" s="182">
        <f t="shared" ca="1" si="56"/>
        <v>363</v>
      </c>
      <c r="C372" s="634"/>
      <c r="D372" s="625"/>
      <c r="E372" s="625"/>
      <c r="F372" s="625"/>
      <c r="G372" s="625"/>
      <c r="H372" s="625"/>
      <c r="I372" s="625"/>
      <c r="J372" s="625"/>
      <c r="K372" s="625" t="str">
        <f t="shared" si="57"/>
        <v/>
      </c>
      <c r="L372" s="625"/>
      <c r="M372" s="625"/>
      <c r="N372" s="625"/>
      <c r="O372" s="625"/>
      <c r="P372" s="625"/>
      <c r="Q372" s="633" t="str">
        <f t="shared" si="58"/>
        <v/>
      </c>
      <c r="R372" s="633"/>
      <c r="S372" s="625"/>
      <c r="T372" s="625"/>
      <c r="U372" s="625"/>
      <c r="V372" s="625"/>
      <c r="W372" s="625"/>
      <c r="X372" s="625"/>
      <c r="Y372" s="625"/>
      <c r="Z372" s="629"/>
      <c r="AA372" s="629"/>
      <c r="AB372" s="629"/>
      <c r="AC372" s="630" t="e">
        <f t="shared" ca="1" si="55"/>
        <v>#NAME?</v>
      </c>
      <c r="AD372" s="631"/>
      <c r="AE372" s="632" t="s">
        <v>657</v>
      </c>
      <c r="AF372" s="632"/>
      <c r="AG372" s="632"/>
      <c r="AH372" s="625"/>
      <c r="AI372" s="625"/>
      <c r="AJ372" s="627" t="str">
        <f t="shared" si="59"/>
        <v/>
      </c>
      <c r="AK372" s="627"/>
      <c r="AL372" s="625"/>
      <c r="AM372" s="625"/>
      <c r="AN372" s="628" t="e">
        <f ca="1">T(INDIRECT(CONCATENATE("SIF_Site", $F$3, "!J120"))&amp;SIF_Site1Users!AL372)</f>
        <v>#NAME?</v>
      </c>
      <c r="AO372" s="628"/>
      <c r="AP372" s="628"/>
      <c r="AQ372" s="625"/>
      <c r="AR372" s="625"/>
      <c r="AS372" s="625"/>
      <c r="AT372" s="625" t="s">
        <v>462</v>
      </c>
      <c r="AU372" s="625"/>
      <c r="AV372" s="625"/>
      <c r="AW372" s="625"/>
      <c r="AX372" s="625" t="s">
        <v>431</v>
      </c>
      <c r="AY372" s="625"/>
      <c r="AZ372" s="625"/>
      <c r="BA372" s="625" t="str">
        <f t="shared" si="60"/>
        <v/>
      </c>
      <c r="BB372" s="625"/>
      <c r="BC372" s="625"/>
      <c r="BD372" s="625" t="str">
        <f t="shared" si="41"/>
        <v>Yes/No</v>
      </c>
      <c r="BE372" s="625"/>
      <c r="BF372" s="625"/>
      <c r="BG372" s="625" t="str">
        <f t="shared" si="42"/>
        <v>Yes/No</v>
      </c>
      <c r="BH372" s="625"/>
      <c r="BI372" s="625"/>
      <c r="BJ372" s="625" t="str">
        <f t="shared" si="61"/>
        <v/>
      </c>
      <c r="BK372" s="625"/>
      <c r="BL372" s="626"/>
      <c r="BM372" s="626" t="s">
        <v>566</v>
      </c>
      <c r="BN372" s="635"/>
      <c r="BO372" s="635"/>
      <c r="BP372"/>
      <c r="BQ372"/>
      <c r="BR372"/>
      <c r="BS372"/>
    </row>
    <row r="373" spans="2:71" s="33" customFormat="1" ht="15" customHeight="1" thickTop="1" thickBot="1">
      <c r="B373" s="182">
        <f t="shared" ca="1" si="56"/>
        <v>364</v>
      </c>
      <c r="C373" s="634"/>
      <c r="D373" s="625"/>
      <c r="E373" s="625"/>
      <c r="F373" s="625"/>
      <c r="G373" s="625"/>
      <c r="H373" s="625"/>
      <c r="I373" s="625"/>
      <c r="J373" s="625"/>
      <c r="K373" s="625" t="str">
        <f t="shared" si="57"/>
        <v/>
      </c>
      <c r="L373" s="625"/>
      <c r="M373" s="625"/>
      <c r="N373" s="625"/>
      <c r="O373" s="625"/>
      <c r="P373" s="625"/>
      <c r="Q373" s="633" t="str">
        <f t="shared" si="58"/>
        <v/>
      </c>
      <c r="R373" s="633"/>
      <c r="S373" s="625"/>
      <c r="T373" s="625"/>
      <c r="U373" s="625"/>
      <c r="V373" s="625"/>
      <c r="W373" s="625"/>
      <c r="X373" s="625"/>
      <c r="Y373" s="625"/>
      <c r="Z373" s="629"/>
      <c r="AA373" s="629"/>
      <c r="AB373" s="629"/>
      <c r="AC373" s="630" t="e">
        <f t="shared" ca="1" si="55"/>
        <v>#NAME?</v>
      </c>
      <c r="AD373" s="631"/>
      <c r="AE373" s="632" t="s">
        <v>657</v>
      </c>
      <c r="AF373" s="632"/>
      <c r="AG373" s="632"/>
      <c r="AH373" s="625"/>
      <c r="AI373" s="625"/>
      <c r="AJ373" s="627" t="str">
        <f t="shared" si="59"/>
        <v/>
      </c>
      <c r="AK373" s="627"/>
      <c r="AL373" s="625"/>
      <c r="AM373" s="625"/>
      <c r="AN373" s="628" t="e">
        <f ca="1">T(INDIRECT(CONCATENATE("SIF_Site", $F$3, "!J120"))&amp;SIF_Site1Users!AL373)</f>
        <v>#NAME?</v>
      </c>
      <c r="AO373" s="628"/>
      <c r="AP373" s="628"/>
      <c r="AQ373" s="625"/>
      <c r="AR373" s="625"/>
      <c r="AS373" s="625"/>
      <c r="AT373" s="625" t="s">
        <v>462</v>
      </c>
      <c r="AU373" s="625"/>
      <c r="AV373" s="625"/>
      <c r="AW373" s="625"/>
      <c r="AX373" s="625" t="s">
        <v>431</v>
      </c>
      <c r="AY373" s="625"/>
      <c r="AZ373" s="625"/>
      <c r="BA373" s="625" t="str">
        <f t="shared" si="60"/>
        <v/>
      </c>
      <c r="BB373" s="625"/>
      <c r="BC373" s="625"/>
      <c r="BD373" s="625" t="str">
        <f t="shared" si="41"/>
        <v>Yes/No</v>
      </c>
      <c r="BE373" s="625"/>
      <c r="BF373" s="625"/>
      <c r="BG373" s="625" t="str">
        <f t="shared" si="42"/>
        <v>Yes/No</v>
      </c>
      <c r="BH373" s="625"/>
      <c r="BI373" s="625"/>
      <c r="BJ373" s="625" t="str">
        <f t="shared" si="61"/>
        <v/>
      </c>
      <c r="BK373" s="625"/>
      <c r="BL373" s="626"/>
      <c r="BM373" s="626" t="s">
        <v>566</v>
      </c>
      <c r="BN373" s="635"/>
      <c r="BO373" s="635"/>
      <c r="BP373"/>
      <c r="BQ373"/>
      <c r="BR373"/>
      <c r="BS373"/>
    </row>
    <row r="374" spans="2:71" s="33" customFormat="1" ht="15" customHeight="1" thickTop="1" thickBot="1">
      <c r="B374" s="182">
        <f t="shared" ca="1" si="56"/>
        <v>365</v>
      </c>
      <c r="C374" s="634"/>
      <c r="D374" s="625"/>
      <c r="E374" s="625"/>
      <c r="F374" s="625"/>
      <c r="G374" s="625"/>
      <c r="H374" s="625"/>
      <c r="I374" s="625"/>
      <c r="J374" s="625"/>
      <c r="K374" s="625" t="str">
        <f t="shared" si="57"/>
        <v/>
      </c>
      <c r="L374" s="625"/>
      <c r="M374" s="625"/>
      <c r="N374" s="625"/>
      <c r="O374" s="625"/>
      <c r="P374" s="625"/>
      <c r="Q374" s="633" t="str">
        <f t="shared" si="58"/>
        <v/>
      </c>
      <c r="R374" s="633"/>
      <c r="S374" s="625"/>
      <c r="T374" s="625"/>
      <c r="U374" s="625"/>
      <c r="V374" s="625"/>
      <c r="W374" s="625"/>
      <c r="X374" s="625"/>
      <c r="Y374" s="625"/>
      <c r="Z374" s="629"/>
      <c r="AA374" s="629"/>
      <c r="AB374" s="629"/>
      <c r="AC374" s="630" t="e">
        <f t="shared" ca="1" si="55"/>
        <v>#NAME?</v>
      </c>
      <c r="AD374" s="631"/>
      <c r="AE374" s="632" t="s">
        <v>657</v>
      </c>
      <c r="AF374" s="632"/>
      <c r="AG374" s="632"/>
      <c r="AH374" s="625"/>
      <c r="AI374" s="625"/>
      <c r="AJ374" s="627" t="str">
        <f t="shared" si="59"/>
        <v/>
      </c>
      <c r="AK374" s="627"/>
      <c r="AL374" s="625"/>
      <c r="AM374" s="625"/>
      <c r="AN374" s="628" t="e">
        <f ca="1">T(INDIRECT(CONCATENATE("SIF_Site", $F$3, "!J120"))&amp;SIF_Site1Users!AL374)</f>
        <v>#NAME?</v>
      </c>
      <c r="AO374" s="628"/>
      <c r="AP374" s="628"/>
      <c r="AQ374" s="625"/>
      <c r="AR374" s="625"/>
      <c r="AS374" s="625"/>
      <c r="AT374" s="625" t="s">
        <v>462</v>
      </c>
      <c r="AU374" s="625"/>
      <c r="AV374" s="625"/>
      <c r="AW374" s="625"/>
      <c r="AX374" s="625" t="s">
        <v>431</v>
      </c>
      <c r="AY374" s="625"/>
      <c r="AZ374" s="625"/>
      <c r="BA374" s="625" t="str">
        <f t="shared" si="60"/>
        <v/>
      </c>
      <c r="BB374" s="625"/>
      <c r="BC374" s="625"/>
      <c r="BD374" s="625" t="str">
        <f t="shared" si="41"/>
        <v>Yes/No</v>
      </c>
      <c r="BE374" s="625"/>
      <c r="BF374" s="625"/>
      <c r="BG374" s="625" t="str">
        <f t="shared" si="42"/>
        <v>Yes/No</v>
      </c>
      <c r="BH374" s="625"/>
      <c r="BI374" s="625"/>
      <c r="BJ374" s="625" t="str">
        <f t="shared" si="61"/>
        <v/>
      </c>
      <c r="BK374" s="625"/>
      <c r="BL374" s="626"/>
      <c r="BM374" s="626" t="s">
        <v>566</v>
      </c>
      <c r="BN374" s="635"/>
      <c r="BO374" s="635"/>
      <c r="BP374"/>
      <c r="BQ374"/>
      <c r="BR374"/>
      <c r="BS374"/>
    </row>
    <row r="375" spans="2:71" s="33" customFormat="1" ht="15" customHeight="1" thickTop="1" thickBot="1">
      <c r="B375" s="182">
        <f t="shared" ca="1" si="56"/>
        <v>366</v>
      </c>
      <c r="C375" s="634"/>
      <c r="D375" s="625"/>
      <c r="E375" s="625"/>
      <c r="F375" s="625"/>
      <c r="G375" s="625"/>
      <c r="H375" s="625"/>
      <c r="I375" s="625"/>
      <c r="J375" s="625"/>
      <c r="K375" s="625" t="str">
        <f t="shared" si="57"/>
        <v/>
      </c>
      <c r="L375" s="625"/>
      <c r="M375" s="625"/>
      <c r="N375" s="625"/>
      <c r="O375" s="625"/>
      <c r="P375" s="625"/>
      <c r="Q375" s="633" t="str">
        <f t="shared" si="58"/>
        <v/>
      </c>
      <c r="R375" s="633"/>
      <c r="S375" s="625"/>
      <c r="T375" s="625"/>
      <c r="U375" s="625"/>
      <c r="V375" s="625"/>
      <c r="W375" s="625"/>
      <c r="X375" s="625"/>
      <c r="Y375" s="625"/>
      <c r="Z375" s="629"/>
      <c r="AA375" s="629"/>
      <c r="AB375" s="629"/>
      <c r="AC375" s="630" t="e">
        <f t="shared" ca="1" si="55"/>
        <v>#NAME?</v>
      </c>
      <c r="AD375" s="631"/>
      <c r="AE375" s="632" t="s">
        <v>657</v>
      </c>
      <c r="AF375" s="632"/>
      <c r="AG375" s="632"/>
      <c r="AH375" s="625"/>
      <c r="AI375" s="625"/>
      <c r="AJ375" s="627" t="str">
        <f t="shared" si="59"/>
        <v/>
      </c>
      <c r="AK375" s="627"/>
      <c r="AL375" s="625"/>
      <c r="AM375" s="625"/>
      <c r="AN375" s="628" t="e">
        <f ca="1">T(INDIRECT(CONCATENATE("SIF_Site", $F$3, "!J120"))&amp;SIF_Site1Users!AL375)</f>
        <v>#NAME?</v>
      </c>
      <c r="AO375" s="628"/>
      <c r="AP375" s="628"/>
      <c r="AQ375" s="625"/>
      <c r="AR375" s="625"/>
      <c r="AS375" s="625"/>
      <c r="AT375" s="625" t="s">
        <v>462</v>
      </c>
      <c r="AU375" s="625"/>
      <c r="AV375" s="625"/>
      <c r="AW375" s="625"/>
      <c r="AX375" s="625" t="s">
        <v>431</v>
      </c>
      <c r="AY375" s="625"/>
      <c r="AZ375" s="625"/>
      <c r="BA375" s="625" t="str">
        <f t="shared" si="60"/>
        <v/>
      </c>
      <c r="BB375" s="625"/>
      <c r="BC375" s="625"/>
      <c r="BD375" s="625" t="str">
        <f t="shared" si="41"/>
        <v>Yes/No</v>
      </c>
      <c r="BE375" s="625"/>
      <c r="BF375" s="625"/>
      <c r="BG375" s="625" t="str">
        <f t="shared" si="42"/>
        <v>Yes/No</v>
      </c>
      <c r="BH375" s="625"/>
      <c r="BI375" s="625"/>
      <c r="BJ375" s="625" t="str">
        <f t="shared" si="61"/>
        <v/>
      </c>
      <c r="BK375" s="625"/>
      <c r="BL375" s="626"/>
      <c r="BM375" s="626" t="s">
        <v>566</v>
      </c>
      <c r="BN375" s="635"/>
      <c r="BO375" s="635"/>
      <c r="BP375"/>
      <c r="BQ375"/>
      <c r="BR375"/>
      <c r="BS375"/>
    </row>
    <row r="376" spans="2:71" s="33" customFormat="1" ht="15" customHeight="1" thickTop="1" thickBot="1">
      <c r="B376" s="182">
        <f t="shared" ca="1" si="56"/>
        <v>367</v>
      </c>
      <c r="C376" s="634"/>
      <c r="D376" s="625"/>
      <c r="E376" s="625"/>
      <c r="F376" s="625"/>
      <c r="G376" s="625"/>
      <c r="H376" s="625"/>
      <c r="I376" s="625"/>
      <c r="J376" s="625"/>
      <c r="K376" s="625" t="str">
        <f t="shared" si="57"/>
        <v/>
      </c>
      <c r="L376" s="625"/>
      <c r="M376" s="625"/>
      <c r="N376" s="625"/>
      <c r="O376" s="625"/>
      <c r="P376" s="625"/>
      <c r="Q376" s="633" t="str">
        <f t="shared" si="58"/>
        <v/>
      </c>
      <c r="R376" s="633"/>
      <c r="S376" s="625"/>
      <c r="T376" s="625"/>
      <c r="U376" s="625"/>
      <c r="V376" s="625"/>
      <c r="W376" s="625"/>
      <c r="X376" s="625"/>
      <c r="Y376" s="625"/>
      <c r="Z376" s="629"/>
      <c r="AA376" s="629"/>
      <c r="AB376" s="629"/>
      <c r="AC376" s="630" t="e">
        <f t="shared" ca="1" si="55"/>
        <v>#NAME?</v>
      </c>
      <c r="AD376" s="631"/>
      <c r="AE376" s="632" t="s">
        <v>657</v>
      </c>
      <c r="AF376" s="632"/>
      <c r="AG376" s="632"/>
      <c r="AH376" s="625"/>
      <c r="AI376" s="625"/>
      <c r="AJ376" s="627" t="str">
        <f t="shared" si="59"/>
        <v/>
      </c>
      <c r="AK376" s="627"/>
      <c r="AL376" s="625"/>
      <c r="AM376" s="625"/>
      <c r="AN376" s="628" t="e">
        <f ca="1">T(INDIRECT(CONCATENATE("SIF_Site", $F$3, "!J120"))&amp;SIF_Site1Users!AL376)</f>
        <v>#NAME?</v>
      </c>
      <c r="AO376" s="628"/>
      <c r="AP376" s="628"/>
      <c r="AQ376" s="625"/>
      <c r="AR376" s="625"/>
      <c r="AS376" s="625"/>
      <c r="AT376" s="625" t="s">
        <v>462</v>
      </c>
      <c r="AU376" s="625"/>
      <c r="AV376" s="625"/>
      <c r="AW376" s="625"/>
      <c r="AX376" s="625" t="s">
        <v>431</v>
      </c>
      <c r="AY376" s="625"/>
      <c r="AZ376" s="625"/>
      <c r="BA376" s="625" t="str">
        <f t="shared" si="60"/>
        <v/>
      </c>
      <c r="BB376" s="625"/>
      <c r="BC376" s="625"/>
      <c r="BD376" s="625" t="str">
        <f t="shared" si="41"/>
        <v>Yes/No</v>
      </c>
      <c r="BE376" s="625"/>
      <c r="BF376" s="625"/>
      <c r="BG376" s="625" t="str">
        <f t="shared" si="42"/>
        <v>Yes/No</v>
      </c>
      <c r="BH376" s="625"/>
      <c r="BI376" s="625"/>
      <c r="BJ376" s="625" t="str">
        <f t="shared" si="61"/>
        <v/>
      </c>
      <c r="BK376" s="625"/>
      <c r="BL376" s="626"/>
      <c r="BM376" s="626" t="s">
        <v>566</v>
      </c>
      <c r="BN376" s="635"/>
      <c r="BO376" s="635"/>
      <c r="BP376"/>
      <c r="BQ376"/>
      <c r="BR376"/>
      <c r="BS376"/>
    </row>
    <row r="377" spans="2:71" s="33" customFormat="1" ht="15" customHeight="1" thickTop="1" thickBot="1">
      <c r="B377" s="182">
        <f t="shared" ca="1" si="56"/>
        <v>368</v>
      </c>
      <c r="C377" s="634"/>
      <c r="D377" s="625"/>
      <c r="E377" s="625"/>
      <c r="F377" s="625"/>
      <c r="G377" s="625"/>
      <c r="H377" s="625"/>
      <c r="I377" s="625"/>
      <c r="J377" s="625"/>
      <c r="K377" s="625" t="str">
        <f t="shared" si="57"/>
        <v/>
      </c>
      <c r="L377" s="625"/>
      <c r="M377" s="625"/>
      <c r="N377" s="625"/>
      <c r="O377" s="625"/>
      <c r="P377" s="625"/>
      <c r="Q377" s="633" t="str">
        <f t="shared" si="58"/>
        <v/>
      </c>
      <c r="R377" s="633"/>
      <c r="S377" s="625"/>
      <c r="T377" s="625"/>
      <c r="U377" s="625"/>
      <c r="V377" s="625"/>
      <c r="W377" s="625"/>
      <c r="X377" s="625"/>
      <c r="Y377" s="625"/>
      <c r="Z377" s="629"/>
      <c r="AA377" s="629"/>
      <c r="AB377" s="629"/>
      <c r="AC377" s="630" t="e">
        <f t="shared" ca="1" si="55"/>
        <v>#NAME?</v>
      </c>
      <c r="AD377" s="631"/>
      <c r="AE377" s="632" t="s">
        <v>657</v>
      </c>
      <c r="AF377" s="632"/>
      <c r="AG377" s="632"/>
      <c r="AH377" s="625"/>
      <c r="AI377" s="625"/>
      <c r="AJ377" s="627" t="str">
        <f t="shared" si="59"/>
        <v/>
      </c>
      <c r="AK377" s="627"/>
      <c r="AL377" s="625"/>
      <c r="AM377" s="625"/>
      <c r="AN377" s="628" t="e">
        <f ca="1">T(INDIRECT(CONCATENATE("SIF_Site", $F$3, "!J120"))&amp;SIF_Site1Users!AL377)</f>
        <v>#NAME?</v>
      </c>
      <c r="AO377" s="628"/>
      <c r="AP377" s="628"/>
      <c r="AQ377" s="625"/>
      <c r="AR377" s="625"/>
      <c r="AS377" s="625"/>
      <c r="AT377" s="625" t="s">
        <v>462</v>
      </c>
      <c r="AU377" s="625"/>
      <c r="AV377" s="625"/>
      <c r="AW377" s="625"/>
      <c r="AX377" s="625" t="s">
        <v>431</v>
      </c>
      <c r="AY377" s="625"/>
      <c r="AZ377" s="625"/>
      <c r="BA377" s="625" t="str">
        <f t="shared" si="60"/>
        <v/>
      </c>
      <c r="BB377" s="625"/>
      <c r="BC377" s="625"/>
      <c r="BD377" s="625" t="str">
        <f t="shared" si="41"/>
        <v>Yes/No</v>
      </c>
      <c r="BE377" s="625"/>
      <c r="BF377" s="625"/>
      <c r="BG377" s="625" t="str">
        <f t="shared" si="42"/>
        <v>Yes/No</v>
      </c>
      <c r="BH377" s="625"/>
      <c r="BI377" s="625"/>
      <c r="BJ377" s="625" t="str">
        <f t="shared" si="61"/>
        <v/>
      </c>
      <c r="BK377" s="625"/>
      <c r="BL377" s="626"/>
      <c r="BM377" s="626" t="s">
        <v>566</v>
      </c>
      <c r="BN377" s="635"/>
      <c r="BO377" s="635"/>
      <c r="BP377"/>
      <c r="BQ377"/>
      <c r="BR377"/>
      <c r="BS377"/>
    </row>
    <row r="378" spans="2:71" s="33" customFormat="1" ht="15" customHeight="1" thickTop="1" thickBot="1">
      <c r="B378" s="182">
        <f t="shared" ca="1" si="56"/>
        <v>369</v>
      </c>
      <c r="C378" s="634"/>
      <c r="D378" s="625"/>
      <c r="E378" s="625"/>
      <c r="F378" s="625"/>
      <c r="G378" s="625"/>
      <c r="H378" s="625"/>
      <c r="I378" s="625"/>
      <c r="J378" s="625"/>
      <c r="K378" s="625" t="str">
        <f t="shared" si="57"/>
        <v/>
      </c>
      <c r="L378" s="625"/>
      <c r="M378" s="625"/>
      <c r="N378" s="625"/>
      <c r="O378" s="625"/>
      <c r="P378" s="625"/>
      <c r="Q378" s="633" t="str">
        <f t="shared" si="58"/>
        <v/>
      </c>
      <c r="R378" s="633"/>
      <c r="S378" s="625"/>
      <c r="T378" s="625"/>
      <c r="U378" s="625"/>
      <c r="V378" s="625"/>
      <c r="W378" s="625"/>
      <c r="X378" s="625"/>
      <c r="Y378" s="625"/>
      <c r="Z378" s="629"/>
      <c r="AA378" s="629"/>
      <c r="AB378" s="629"/>
      <c r="AC378" s="630" t="e">
        <f t="shared" ca="1" si="55"/>
        <v>#NAME?</v>
      </c>
      <c r="AD378" s="631"/>
      <c r="AE378" s="632" t="s">
        <v>657</v>
      </c>
      <c r="AF378" s="632"/>
      <c r="AG378" s="632"/>
      <c r="AH378" s="625"/>
      <c r="AI378" s="625"/>
      <c r="AJ378" s="627" t="str">
        <f t="shared" si="59"/>
        <v/>
      </c>
      <c r="AK378" s="627"/>
      <c r="AL378" s="625"/>
      <c r="AM378" s="625"/>
      <c r="AN378" s="628" t="e">
        <f ca="1">T(INDIRECT(CONCATENATE("SIF_Site", $F$3, "!J120"))&amp;SIF_Site1Users!AL378)</f>
        <v>#NAME?</v>
      </c>
      <c r="AO378" s="628"/>
      <c r="AP378" s="628"/>
      <c r="AQ378" s="625"/>
      <c r="AR378" s="625"/>
      <c r="AS378" s="625"/>
      <c r="AT378" s="625" t="s">
        <v>462</v>
      </c>
      <c r="AU378" s="625"/>
      <c r="AV378" s="625"/>
      <c r="AW378" s="625"/>
      <c r="AX378" s="625" t="s">
        <v>431</v>
      </c>
      <c r="AY378" s="625"/>
      <c r="AZ378" s="625"/>
      <c r="BA378" s="625" t="str">
        <f t="shared" si="60"/>
        <v/>
      </c>
      <c r="BB378" s="625"/>
      <c r="BC378" s="625"/>
      <c r="BD378" s="625" t="str">
        <f t="shared" si="41"/>
        <v>Yes/No</v>
      </c>
      <c r="BE378" s="625"/>
      <c r="BF378" s="625"/>
      <c r="BG378" s="625" t="str">
        <f t="shared" si="42"/>
        <v>Yes/No</v>
      </c>
      <c r="BH378" s="625"/>
      <c r="BI378" s="625"/>
      <c r="BJ378" s="625" t="str">
        <f t="shared" si="61"/>
        <v/>
      </c>
      <c r="BK378" s="625"/>
      <c r="BL378" s="626"/>
      <c r="BM378" s="626" t="s">
        <v>566</v>
      </c>
      <c r="BN378" s="635"/>
      <c r="BO378" s="635"/>
      <c r="BP378"/>
      <c r="BQ378"/>
      <c r="BR378"/>
      <c r="BS378"/>
    </row>
    <row r="379" spans="2:71" s="33" customFormat="1" ht="15" customHeight="1" thickTop="1" thickBot="1">
      <c r="B379" s="182">
        <f t="shared" ca="1" si="56"/>
        <v>370</v>
      </c>
      <c r="C379" s="634"/>
      <c r="D379" s="625"/>
      <c r="E379" s="625"/>
      <c r="F379" s="625"/>
      <c r="G379" s="625"/>
      <c r="H379" s="625"/>
      <c r="I379" s="625"/>
      <c r="J379" s="625"/>
      <c r="K379" s="625" t="str">
        <f t="shared" si="57"/>
        <v/>
      </c>
      <c r="L379" s="625"/>
      <c r="M379" s="625"/>
      <c r="N379" s="625"/>
      <c r="O379" s="625"/>
      <c r="P379" s="625"/>
      <c r="Q379" s="633" t="str">
        <f t="shared" si="58"/>
        <v/>
      </c>
      <c r="R379" s="633"/>
      <c r="S379" s="625"/>
      <c r="T379" s="625"/>
      <c r="U379" s="625"/>
      <c r="V379" s="625"/>
      <c r="W379" s="625"/>
      <c r="X379" s="625"/>
      <c r="Y379" s="625"/>
      <c r="Z379" s="629"/>
      <c r="AA379" s="629"/>
      <c r="AB379" s="629"/>
      <c r="AC379" s="630" t="e">
        <f t="shared" ca="1" si="55"/>
        <v>#NAME?</v>
      </c>
      <c r="AD379" s="631"/>
      <c r="AE379" s="632" t="s">
        <v>657</v>
      </c>
      <c r="AF379" s="632"/>
      <c r="AG379" s="632"/>
      <c r="AH379" s="625"/>
      <c r="AI379" s="625"/>
      <c r="AJ379" s="627" t="str">
        <f t="shared" si="59"/>
        <v/>
      </c>
      <c r="AK379" s="627"/>
      <c r="AL379" s="625"/>
      <c r="AM379" s="625"/>
      <c r="AN379" s="628" t="e">
        <f ca="1">T(INDIRECT(CONCATENATE("SIF_Site", $F$3, "!J120"))&amp;SIF_Site1Users!AL379)</f>
        <v>#NAME?</v>
      </c>
      <c r="AO379" s="628"/>
      <c r="AP379" s="628"/>
      <c r="AQ379" s="625"/>
      <c r="AR379" s="625"/>
      <c r="AS379" s="625"/>
      <c r="AT379" s="625" t="s">
        <v>462</v>
      </c>
      <c r="AU379" s="625"/>
      <c r="AV379" s="625"/>
      <c r="AW379" s="625"/>
      <c r="AX379" s="625" t="s">
        <v>431</v>
      </c>
      <c r="AY379" s="625"/>
      <c r="AZ379" s="625"/>
      <c r="BA379" s="625" t="str">
        <f t="shared" si="60"/>
        <v/>
      </c>
      <c r="BB379" s="625"/>
      <c r="BC379" s="625"/>
      <c r="BD379" s="625" t="str">
        <f t="shared" si="41"/>
        <v>Yes/No</v>
      </c>
      <c r="BE379" s="625"/>
      <c r="BF379" s="625"/>
      <c r="BG379" s="625" t="str">
        <f t="shared" si="42"/>
        <v>Yes/No</v>
      </c>
      <c r="BH379" s="625"/>
      <c r="BI379" s="625"/>
      <c r="BJ379" s="625" t="str">
        <f t="shared" si="61"/>
        <v/>
      </c>
      <c r="BK379" s="625"/>
      <c r="BL379" s="626"/>
      <c r="BM379" s="626" t="s">
        <v>566</v>
      </c>
      <c r="BN379" s="635"/>
      <c r="BO379" s="635"/>
      <c r="BP379"/>
      <c r="BQ379"/>
      <c r="BR379"/>
      <c r="BS379"/>
    </row>
    <row r="380" spans="2:71" s="33" customFormat="1" ht="15" customHeight="1" thickTop="1" thickBot="1">
      <c r="B380" s="182">
        <f t="shared" ca="1" si="56"/>
        <v>371</v>
      </c>
      <c r="C380" s="634"/>
      <c r="D380" s="625"/>
      <c r="E380" s="625"/>
      <c r="F380" s="625"/>
      <c r="G380" s="625"/>
      <c r="H380" s="625"/>
      <c r="I380" s="625"/>
      <c r="J380" s="625"/>
      <c r="K380" s="625" t="str">
        <f t="shared" si="57"/>
        <v/>
      </c>
      <c r="L380" s="625"/>
      <c r="M380" s="625"/>
      <c r="N380" s="625"/>
      <c r="O380" s="625"/>
      <c r="P380" s="625"/>
      <c r="Q380" s="633" t="str">
        <f t="shared" si="58"/>
        <v/>
      </c>
      <c r="R380" s="633"/>
      <c r="S380" s="625"/>
      <c r="T380" s="625"/>
      <c r="U380" s="625"/>
      <c r="V380" s="625"/>
      <c r="W380" s="625"/>
      <c r="X380" s="625"/>
      <c r="Y380" s="625"/>
      <c r="Z380" s="629"/>
      <c r="AA380" s="629"/>
      <c r="AB380" s="629"/>
      <c r="AC380" s="630" t="e">
        <f t="shared" ca="1" si="55"/>
        <v>#NAME?</v>
      </c>
      <c r="AD380" s="631"/>
      <c r="AE380" s="632" t="s">
        <v>657</v>
      </c>
      <c r="AF380" s="632"/>
      <c r="AG380" s="632"/>
      <c r="AH380" s="625"/>
      <c r="AI380" s="625"/>
      <c r="AJ380" s="627" t="str">
        <f t="shared" si="59"/>
        <v/>
      </c>
      <c r="AK380" s="627"/>
      <c r="AL380" s="625"/>
      <c r="AM380" s="625"/>
      <c r="AN380" s="628" t="e">
        <f ca="1">T(INDIRECT(CONCATENATE("SIF_Site", $F$3, "!J120"))&amp;SIF_Site1Users!AL380)</f>
        <v>#NAME?</v>
      </c>
      <c r="AO380" s="628"/>
      <c r="AP380" s="628"/>
      <c r="AQ380" s="625"/>
      <c r="AR380" s="625"/>
      <c r="AS380" s="625"/>
      <c r="AT380" s="625" t="s">
        <v>462</v>
      </c>
      <c r="AU380" s="625"/>
      <c r="AV380" s="625"/>
      <c r="AW380" s="625"/>
      <c r="AX380" s="625" t="s">
        <v>431</v>
      </c>
      <c r="AY380" s="625"/>
      <c r="AZ380" s="625"/>
      <c r="BA380" s="625" t="str">
        <f t="shared" si="60"/>
        <v/>
      </c>
      <c r="BB380" s="625"/>
      <c r="BC380" s="625"/>
      <c r="BD380" s="625" t="str">
        <f t="shared" si="41"/>
        <v>Yes/No</v>
      </c>
      <c r="BE380" s="625"/>
      <c r="BF380" s="625"/>
      <c r="BG380" s="625" t="str">
        <f t="shared" si="42"/>
        <v>Yes/No</v>
      </c>
      <c r="BH380" s="625"/>
      <c r="BI380" s="625"/>
      <c r="BJ380" s="625" t="str">
        <f t="shared" si="61"/>
        <v/>
      </c>
      <c r="BK380" s="625"/>
      <c r="BL380" s="626"/>
      <c r="BM380" s="626" t="s">
        <v>566</v>
      </c>
      <c r="BN380" s="635"/>
      <c r="BO380" s="635"/>
      <c r="BP380"/>
      <c r="BQ380"/>
      <c r="BR380"/>
      <c r="BS380"/>
    </row>
    <row r="381" spans="2:71" s="33" customFormat="1" ht="15" customHeight="1" thickTop="1" thickBot="1">
      <c r="B381" s="182">
        <f t="shared" ca="1" si="56"/>
        <v>372</v>
      </c>
      <c r="C381" s="634"/>
      <c r="D381" s="625"/>
      <c r="E381" s="625"/>
      <c r="F381" s="625"/>
      <c r="G381" s="625"/>
      <c r="H381" s="625"/>
      <c r="I381" s="625"/>
      <c r="J381" s="625"/>
      <c r="K381" s="625" t="str">
        <f t="shared" si="57"/>
        <v/>
      </c>
      <c r="L381" s="625"/>
      <c r="M381" s="625"/>
      <c r="N381" s="625"/>
      <c r="O381" s="625"/>
      <c r="P381" s="625"/>
      <c r="Q381" s="633" t="str">
        <f t="shared" si="58"/>
        <v/>
      </c>
      <c r="R381" s="633"/>
      <c r="S381" s="625"/>
      <c r="T381" s="625"/>
      <c r="U381" s="625"/>
      <c r="V381" s="625"/>
      <c r="W381" s="625"/>
      <c r="X381" s="625"/>
      <c r="Y381" s="625"/>
      <c r="Z381" s="629"/>
      <c r="AA381" s="629"/>
      <c r="AB381" s="629"/>
      <c r="AC381" s="630" t="e">
        <f t="shared" ca="1" si="55"/>
        <v>#NAME?</v>
      </c>
      <c r="AD381" s="631"/>
      <c r="AE381" s="632" t="s">
        <v>657</v>
      </c>
      <c r="AF381" s="632"/>
      <c r="AG381" s="632"/>
      <c r="AH381" s="625"/>
      <c r="AI381" s="625"/>
      <c r="AJ381" s="627" t="str">
        <f t="shared" si="59"/>
        <v/>
      </c>
      <c r="AK381" s="627"/>
      <c r="AL381" s="625"/>
      <c r="AM381" s="625"/>
      <c r="AN381" s="628" t="e">
        <f ca="1">T(INDIRECT(CONCATENATE("SIF_Site", $F$3, "!J120"))&amp;SIF_Site1Users!AL381)</f>
        <v>#NAME?</v>
      </c>
      <c r="AO381" s="628"/>
      <c r="AP381" s="628"/>
      <c r="AQ381" s="625"/>
      <c r="AR381" s="625"/>
      <c r="AS381" s="625"/>
      <c r="AT381" s="625" t="s">
        <v>462</v>
      </c>
      <c r="AU381" s="625"/>
      <c r="AV381" s="625"/>
      <c r="AW381" s="625"/>
      <c r="AX381" s="625" t="s">
        <v>431</v>
      </c>
      <c r="AY381" s="625"/>
      <c r="AZ381" s="625"/>
      <c r="BA381" s="625" t="str">
        <f t="shared" si="60"/>
        <v/>
      </c>
      <c r="BB381" s="625"/>
      <c r="BC381" s="625"/>
      <c r="BD381" s="625" t="str">
        <f t="shared" si="41"/>
        <v>Yes/No</v>
      </c>
      <c r="BE381" s="625"/>
      <c r="BF381" s="625"/>
      <c r="BG381" s="625" t="str">
        <f t="shared" si="42"/>
        <v>Yes/No</v>
      </c>
      <c r="BH381" s="625"/>
      <c r="BI381" s="625"/>
      <c r="BJ381" s="625" t="str">
        <f t="shared" si="61"/>
        <v/>
      </c>
      <c r="BK381" s="625"/>
      <c r="BL381" s="626"/>
      <c r="BM381" s="626" t="s">
        <v>566</v>
      </c>
      <c r="BN381" s="635"/>
      <c r="BO381" s="635"/>
      <c r="BP381"/>
      <c r="BQ381"/>
      <c r="BR381"/>
      <c r="BS381"/>
    </row>
    <row r="382" spans="2:71" s="33" customFormat="1" ht="15" customHeight="1" thickTop="1" thickBot="1">
      <c r="B382" s="182">
        <f t="shared" ca="1" si="56"/>
        <v>373</v>
      </c>
      <c r="C382" s="634"/>
      <c r="D382" s="625"/>
      <c r="E382" s="625"/>
      <c r="F382" s="625"/>
      <c r="G382" s="625"/>
      <c r="H382" s="625"/>
      <c r="I382" s="625"/>
      <c r="J382" s="625"/>
      <c r="K382" s="625" t="str">
        <f t="shared" si="57"/>
        <v/>
      </c>
      <c r="L382" s="625"/>
      <c r="M382" s="625"/>
      <c r="N382" s="625"/>
      <c r="O382" s="625"/>
      <c r="P382" s="625"/>
      <c r="Q382" s="633" t="str">
        <f t="shared" si="58"/>
        <v/>
      </c>
      <c r="R382" s="633"/>
      <c r="S382" s="625"/>
      <c r="T382" s="625"/>
      <c r="U382" s="625"/>
      <c r="V382" s="625"/>
      <c r="W382" s="625"/>
      <c r="X382" s="625"/>
      <c r="Y382" s="625"/>
      <c r="Z382" s="629"/>
      <c r="AA382" s="629"/>
      <c r="AB382" s="629"/>
      <c r="AC382" s="630" t="e">
        <f t="shared" ca="1" si="55"/>
        <v>#NAME?</v>
      </c>
      <c r="AD382" s="631"/>
      <c r="AE382" s="632" t="s">
        <v>657</v>
      </c>
      <c r="AF382" s="632"/>
      <c r="AG382" s="632"/>
      <c r="AH382" s="625"/>
      <c r="AI382" s="625"/>
      <c r="AJ382" s="627" t="str">
        <f t="shared" si="59"/>
        <v/>
      </c>
      <c r="AK382" s="627"/>
      <c r="AL382" s="625"/>
      <c r="AM382" s="625"/>
      <c r="AN382" s="628" t="e">
        <f ca="1">T(INDIRECT(CONCATENATE("SIF_Site", $F$3, "!J120"))&amp;SIF_Site1Users!AL382)</f>
        <v>#NAME?</v>
      </c>
      <c r="AO382" s="628"/>
      <c r="AP382" s="628"/>
      <c r="AQ382" s="625"/>
      <c r="AR382" s="625"/>
      <c r="AS382" s="625"/>
      <c r="AT382" s="625" t="s">
        <v>462</v>
      </c>
      <c r="AU382" s="625"/>
      <c r="AV382" s="625"/>
      <c r="AW382" s="625"/>
      <c r="AX382" s="625" t="s">
        <v>431</v>
      </c>
      <c r="AY382" s="625"/>
      <c r="AZ382" s="625"/>
      <c r="BA382" s="625" t="str">
        <f t="shared" si="60"/>
        <v/>
      </c>
      <c r="BB382" s="625"/>
      <c r="BC382" s="625"/>
      <c r="BD382" s="625" t="str">
        <f t="shared" si="41"/>
        <v>Yes/No</v>
      </c>
      <c r="BE382" s="625"/>
      <c r="BF382" s="625"/>
      <c r="BG382" s="625" t="str">
        <f t="shared" si="42"/>
        <v>Yes/No</v>
      </c>
      <c r="BH382" s="625"/>
      <c r="BI382" s="625"/>
      <c r="BJ382" s="625" t="str">
        <f t="shared" si="61"/>
        <v/>
      </c>
      <c r="BK382" s="625"/>
      <c r="BL382" s="626"/>
      <c r="BM382" s="626" t="s">
        <v>566</v>
      </c>
      <c r="BN382" s="635"/>
      <c r="BO382" s="635"/>
      <c r="BP382"/>
      <c r="BQ382"/>
      <c r="BR382"/>
      <c r="BS382"/>
    </row>
    <row r="383" spans="2:71" s="33" customFormat="1" ht="15" customHeight="1" thickTop="1" thickBot="1">
      <c r="B383" s="182">
        <f t="shared" ca="1" si="56"/>
        <v>374</v>
      </c>
      <c r="C383" s="634"/>
      <c r="D383" s="625"/>
      <c r="E383" s="625"/>
      <c r="F383" s="625"/>
      <c r="G383" s="625"/>
      <c r="H383" s="625"/>
      <c r="I383" s="625"/>
      <c r="J383" s="625"/>
      <c r="K383" s="625" t="str">
        <f t="shared" si="57"/>
        <v/>
      </c>
      <c r="L383" s="625"/>
      <c r="M383" s="625"/>
      <c r="N383" s="625"/>
      <c r="O383" s="625"/>
      <c r="P383" s="625"/>
      <c r="Q383" s="633" t="str">
        <f t="shared" si="58"/>
        <v/>
      </c>
      <c r="R383" s="633"/>
      <c r="S383" s="625"/>
      <c r="T383" s="625"/>
      <c r="U383" s="625"/>
      <c r="V383" s="625"/>
      <c r="W383" s="625"/>
      <c r="X383" s="625"/>
      <c r="Y383" s="625"/>
      <c r="Z383" s="629"/>
      <c r="AA383" s="629"/>
      <c r="AB383" s="629"/>
      <c r="AC383" s="630" t="e">
        <f t="shared" ca="1" si="55"/>
        <v>#NAME?</v>
      </c>
      <c r="AD383" s="631"/>
      <c r="AE383" s="632" t="s">
        <v>657</v>
      </c>
      <c r="AF383" s="632"/>
      <c r="AG383" s="632"/>
      <c r="AH383" s="625"/>
      <c r="AI383" s="625"/>
      <c r="AJ383" s="627" t="str">
        <f t="shared" si="59"/>
        <v/>
      </c>
      <c r="AK383" s="627"/>
      <c r="AL383" s="625"/>
      <c r="AM383" s="625"/>
      <c r="AN383" s="628" t="e">
        <f ca="1">T(INDIRECT(CONCATENATE("SIF_Site", $F$3, "!J120"))&amp;SIF_Site1Users!AL383)</f>
        <v>#NAME?</v>
      </c>
      <c r="AO383" s="628"/>
      <c r="AP383" s="628"/>
      <c r="AQ383" s="625"/>
      <c r="AR383" s="625"/>
      <c r="AS383" s="625"/>
      <c r="AT383" s="625" t="s">
        <v>462</v>
      </c>
      <c r="AU383" s="625"/>
      <c r="AV383" s="625"/>
      <c r="AW383" s="625"/>
      <c r="AX383" s="625" t="s">
        <v>431</v>
      </c>
      <c r="AY383" s="625"/>
      <c r="AZ383" s="625"/>
      <c r="BA383" s="625" t="str">
        <f t="shared" si="60"/>
        <v/>
      </c>
      <c r="BB383" s="625"/>
      <c r="BC383" s="625"/>
      <c r="BD383" s="625" t="str">
        <f t="shared" si="41"/>
        <v>Yes/No</v>
      </c>
      <c r="BE383" s="625"/>
      <c r="BF383" s="625"/>
      <c r="BG383" s="625" t="str">
        <f t="shared" si="42"/>
        <v>Yes/No</v>
      </c>
      <c r="BH383" s="625"/>
      <c r="BI383" s="625"/>
      <c r="BJ383" s="625" t="str">
        <f t="shared" si="61"/>
        <v/>
      </c>
      <c r="BK383" s="625"/>
      <c r="BL383" s="626"/>
      <c r="BM383" s="626" t="s">
        <v>566</v>
      </c>
      <c r="BN383" s="635"/>
      <c r="BO383" s="635"/>
      <c r="BP383"/>
      <c r="BQ383"/>
      <c r="BR383"/>
      <c r="BS383"/>
    </row>
    <row r="384" spans="2:71" s="33" customFormat="1" ht="15" customHeight="1" thickTop="1" thickBot="1">
      <c r="B384" s="182">
        <f t="shared" ca="1" si="56"/>
        <v>375</v>
      </c>
      <c r="C384" s="634"/>
      <c r="D384" s="625"/>
      <c r="E384" s="625"/>
      <c r="F384" s="625"/>
      <c r="G384" s="625"/>
      <c r="H384" s="625"/>
      <c r="I384" s="625"/>
      <c r="J384" s="625"/>
      <c r="K384" s="625" t="str">
        <f t="shared" si="57"/>
        <v/>
      </c>
      <c r="L384" s="625"/>
      <c r="M384" s="625"/>
      <c r="N384" s="625"/>
      <c r="O384" s="625"/>
      <c r="P384" s="625"/>
      <c r="Q384" s="633" t="str">
        <f t="shared" si="58"/>
        <v/>
      </c>
      <c r="R384" s="633"/>
      <c r="S384" s="625"/>
      <c r="T384" s="625"/>
      <c r="U384" s="625"/>
      <c r="V384" s="625"/>
      <c r="W384" s="625"/>
      <c r="X384" s="625"/>
      <c r="Y384" s="625"/>
      <c r="Z384" s="629"/>
      <c r="AA384" s="629"/>
      <c r="AB384" s="629"/>
      <c r="AC384" s="630" t="e">
        <f t="shared" ca="1" si="55"/>
        <v>#NAME?</v>
      </c>
      <c r="AD384" s="631"/>
      <c r="AE384" s="632" t="s">
        <v>657</v>
      </c>
      <c r="AF384" s="632"/>
      <c r="AG384" s="632"/>
      <c r="AH384" s="625"/>
      <c r="AI384" s="625"/>
      <c r="AJ384" s="627" t="str">
        <f t="shared" si="59"/>
        <v/>
      </c>
      <c r="AK384" s="627"/>
      <c r="AL384" s="625"/>
      <c r="AM384" s="625"/>
      <c r="AN384" s="628" t="e">
        <f ca="1">T(INDIRECT(CONCATENATE("SIF_Site", $F$3, "!J120"))&amp;SIF_Site1Users!AL384)</f>
        <v>#NAME?</v>
      </c>
      <c r="AO384" s="628"/>
      <c r="AP384" s="628"/>
      <c r="AQ384" s="625"/>
      <c r="AR384" s="625"/>
      <c r="AS384" s="625"/>
      <c r="AT384" s="625" t="s">
        <v>462</v>
      </c>
      <c r="AU384" s="625"/>
      <c r="AV384" s="625"/>
      <c r="AW384" s="625"/>
      <c r="AX384" s="625" t="s">
        <v>431</v>
      </c>
      <c r="AY384" s="625"/>
      <c r="AZ384" s="625"/>
      <c r="BA384" s="625" t="str">
        <f t="shared" si="60"/>
        <v/>
      </c>
      <c r="BB384" s="625"/>
      <c r="BC384" s="625"/>
      <c r="BD384" s="625" t="str">
        <f t="shared" si="41"/>
        <v>Yes/No</v>
      </c>
      <c r="BE384" s="625"/>
      <c r="BF384" s="625"/>
      <c r="BG384" s="625" t="str">
        <f t="shared" si="42"/>
        <v>Yes/No</v>
      </c>
      <c r="BH384" s="625"/>
      <c r="BI384" s="625"/>
      <c r="BJ384" s="625" t="str">
        <f t="shared" si="61"/>
        <v/>
      </c>
      <c r="BK384" s="625"/>
      <c r="BL384" s="626"/>
      <c r="BM384" s="626" t="s">
        <v>566</v>
      </c>
      <c r="BN384" s="635"/>
      <c r="BO384" s="635"/>
      <c r="BP384"/>
      <c r="BQ384"/>
      <c r="BR384"/>
      <c r="BS384"/>
    </row>
    <row r="385" spans="2:71" s="33" customFormat="1" ht="15" customHeight="1" thickTop="1" thickBot="1">
      <c r="B385" s="182">
        <f t="shared" ca="1" si="56"/>
        <v>376</v>
      </c>
      <c r="C385" s="634"/>
      <c r="D385" s="625"/>
      <c r="E385" s="625"/>
      <c r="F385" s="625"/>
      <c r="G385" s="625"/>
      <c r="H385" s="625"/>
      <c r="I385" s="625"/>
      <c r="J385" s="625"/>
      <c r="K385" s="625" t="str">
        <f t="shared" si="57"/>
        <v/>
      </c>
      <c r="L385" s="625"/>
      <c r="M385" s="625"/>
      <c r="N385" s="625"/>
      <c r="O385" s="625"/>
      <c r="P385" s="625"/>
      <c r="Q385" s="633" t="str">
        <f t="shared" si="58"/>
        <v/>
      </c>
      <c r="R385" s="633"/>
      <c r="S385" s="625"/>
      <c r="T385" s="625"/>
      <c r="U385" s="625"/>
      <c r="V385" s="625"/>
      <c r="W385" s="625"/>
      <c r="X385" s="625"/>
      <c r="Y385" s="625"/>
      <c r="Z385" s="629"/>
      <c r="AA385" s="629"/>
      <c r="AB385" s="629"/>
      <c r="AC385" s="630" t="e">
        <f t="shared" ca="1" si="55"/>
        <v>#NAME?</v>
      </c>
      <c r="AD385" s="631"/>
      <c r="AE385" s="632" t="s">
        <v>657</v>
      </c>
      <c r="AF385" s="632"/>
      <c r="AG385" s="632"/>
      <c r="AH385" s="625"/>
      <c r="AI385" s="625"/>
      <c r="AJ385" s="627" t="str">
        <f t="shared" si="59"/>
        <v/>
      </c>
      <c r="AK385" s="627"/>
      <c r="AL385" s="625"/>
      <c r="AM385" s="625"/>
      <c r="AN385" s="628" t="e">
        <f ca="1">T(INDIRECT(CONCATENATE("SIF_Site", $F$3, "!J120"))&amp;SIF_Site1Users!AL385)</f>
        <v>#NAME?</v>
      </c>
      <c r="AO385" s="628"/>
      <c r="AP385" s="628"/>
      <c r="AQ385" s="625"/>
      <c r="AR385" s="625"/>
      <c r="AS385" s="625"/>
      <c r="AT385" s="625" t="s">
        <v>462</v>
      </c>
      <c r="AU385" s="625"/>
      <c r="AV385" s="625"/>
      <c r="AW385" s="625"/>
      <c r="AX385" s="625" t="s">
        <v>431</v>
      </c>
      <c r="AY385" s="625"/>
      <c r="AZ385" s="625"/>
      <c r="BA385" s="625" t="str">
        <f t="shared" si="60"/>
        <v/>
      </c>
      <c r="BB385" s="625"/>
      <c r="BC385" s="625"/>
      <c r="BD385" s="625" t="str">
        <f t="shared" si="41"/>
        <v>Yes/No</v>
      </c>
      <c r="BE385" s="625"/>
      <c r="BF385" s="625"/>
      <c r="BG385" s="625" t="str">
        <f t="shared" si="42"/>
        <v>Yes/No</v>
      </c>
      <c r="BH385" s="625"/>
      <c r="BI385" s="625"/>
      <c r="BJ385" s="625" t="str">
        <f t="shared" si="61"/>
        <v/>
      </c>
      <c r="BK385" s="625"/>
      <c r="BL385" s="626"/>
      <c r="BM385" s="626" t="s">
        <v>566</v>
      </c>
      <c r="BN385" s="635"/>
      <c r="BO385" s="635"/>
      <c r="BP385"/>
      <c r="BQ385"/>
      <c r="BR385"/>
      <c r="BS385"/>
    </row>
    <row r="386" spans="2:71" s="33" customFormat="1" ht="15" customHeight="1" thickTop="1" thickBot="1">
      <c r="B386" s="182">
        <f t="shared" ca="1" si="56"/>
        <v>377</v>
      </c>
      <c r="C386" s="634"/>
      <c r="D386" s="625"/>
      <c r="E386" s="625"/>
      <c r="F386" s="625"/>
      <c r="G386" s="625"/>
      <c r="H386" s="625"/>
      <c r="I386" s="625"/>
      <c r="J386" s="625"/>
      <c r="K386" s="625" t="str">
        <f t="shared" si="57"/>
        <v/>
      </c>
      <c r="L386" s="625"/>
      <c r="M386" s="625"/>
      <c r="N386" s="625"/>
      <c r="O386" s="625"/>
      <c r="P386" s="625"/>
      <c r="Q386" s="633" t="str">
        <f t="shared" si="58"/>
        <v/>
      </c>
      <c r="R386" s="633"/>
      <c r="S386" s="625"/>
      <c r="T386" s="625"/>
      <c r="U386" s="625"/>
      <c r="V386" s="625"/>
      <c r="W386" s="625"/>
      <c r="X386" s="625"/>
      <c r="Y386" s="625"/>
      <c r="Z386" s="629"/>
      <c r="AA386" s="629"/>
      <c r="AB386" s="629"/>
      <c r="AC386" s="630" t="e">
        <f t="shared" ca="1" si="55"/>
        <v>#NAME?</v>
      </c>
      <c r="AD386" s="631"/>
      <c r="AE386" s="632" t="s">
        <v>657</v>
      </c>
      <c r="AF386" s="632"/>
      <c r="AG386" s="632"/>
      <c r="AH386" s="625"/>
      <c r="AI386" s="625"/>
      <c r="AJ386" s="627" t="str">
        <f t="shared" si="59"/>
        <v/>
      </c>
      <c r="AK386" s="627"/>
      <c r="AL386" s="625"/>
      <c r="AM386" s="625"/>
      <c r="AN386" s="628" t="e">
        <f ca="1">T(INDIRECT(CONCATENATE("SIF_Site", $F$3, "!J120"))&amp;SIF_Site1Users!AL386)</f>
        <v>#NAME?</v>
      </c>
      <c r="AO386" s="628"/>
      <c r="AP386" s="628"/>
      <c r="AQ386" s="625"/>
      <c r="AR386" s="625"/>
      <c r="AS386" s="625"/>
      <c r="AT386" s="625" t="s">
        <v>462</v>
      </c>
      <c r="AU386" s="625"/>
      <c r="AV386" s="625"/>
      <c r="AW386" s="625"/>
      <c r="AX386" s="625" t="s">
        <v>431</v>
      </c>
      <c r="AY386" s="625"/>
      <c r="AZ386" s="625"/>
      <c r="BA386" s="625" t="str">
        <f t="shared" si="60"/>
        <v/>
      </c>
      <c r="BB386" s="625"/>
      <c r="BC386" s="625"/>
      <c r="BD386" s="625" t="str">
        <f t="shared" si="41"/>
        <v>Yes/No</v>
      </c>
      <c r="BE386" s="625"/>
      <c r="BF386" s="625"/>
      <c r="BG386" s="625" t="str">
        <f t="shared" si="42"/>
        <v>Yes/No</v>
      </c>
      <c r="BH386" s="625"/>
      <c r="BI386" s="625"/>
      <c r="BJ386" s="625" t="str">
        <f t="shared" si="61"/>
        <v/>
      </c>
      <c r="BK386" s="625"/>
      <c r="BL386" s="626"/>
      <c r="BM386" s="626" t="s">
        <v>566</v>
      </c>
      <c r="BN386" s="635"/>
      <c r="BO386" s="635"/>
      <c r="BP386"/>
      <c r="BQ386"/>
      <c r="BR386"/>
      <c r="BS386"/>
    </row>
    <row r="387" spans="2:71" s="33" customFormat="1" ht="15" customHeight="1" thickTop="1" thickBot="1">
      <c r="B387" s="182">
        <f t="shared" ca="1" si="56"/>
        <v>378</v>
      </c>
      <c r="C387" s="634"/>
      <c r="D387" s="625"/>
      <c r="E387" s="625"/>
      <c r="F387" s="625"/>
      <c r="G387" s="625"/>
      <c r="H387" s="625"/>
      <c r="I387" s="625"/>
      <c r="J387" s="625"/>
      <c r="K387" s="625" t="str">
        <f t="shared" si="57"/>
        <v/>
      </c>
      <c r="L387" s="625"/>
      <c r="M387" s="625"/>
      <c r="N387" s="625"/>
      <c r="O387" s="625"/>
      <c r="P387" s="625"/>
      <c r="Q387" s="633" t="str">
        <f t="shared" si="58"/>
        <v/>
      </c>
      <c r="R387" s="633"/>
      <c r="S387" s="625"/>
      <c r="T387" s="625"/>
      <c r="U387" s="625"/>
      <c r="V387" s="625"/>
      <c r="W387" s="625"/>
      <c r="X387" s="625"/>
      <c r="Y387" s="625"/>
      <c r="Z387" s="629"/>
      <c r="AA387" s="629"/>
      <c r="AB387" s="629"/>
      <c r="AC387" s="630" t="e">
        <f t="shared" ca="1" si="55"/>
        <v>#NAME?</v>
      </c>
      <c r="AD387" s="631"/>
      <c r="AE387" s="632" t="s">
        <v>657</v>
      </c>
      <c r="AF387" s="632"/>
      <c r="AG387" s="632"/>
      <c r="AH387" s="625"/>
      <c r="AI387" s="625"/>
      <c r="AJ387" s="627" t="str">
        <f t="shared" si="59"/>
        <v/>
      </c>
      <c r="AK387" s="627"/>
      <c r="AL387" s="625"/>
      <c r="AM387" s="625"/>
      <c r="AN387" s="628" t="e">
        <f ca="1">T(INDIRECT(CONCATENATE("SIF_Site", $F$3, "!J120"))&amp;SIF_Site1Users!AL387)</f>
        <v>#NAME?</v>
      </c>
      <c r="AO387" s="628"/>
      <c r="AP387" s="628"/>
      <c r="AQ387" s="625"/>
      <c r="AR387" s="625"/>
      <c r="AS387" s="625"/>
      <c r="AT387" s="625" t="s">
        <v>462</v>
      </c>
      <c r="AU387" s="625"/>
      <c r="AV387" s="625"/>
      <c r="AW387" s="625"/>
      <c r="AX387" s="625" t="s">
        <v>431</v>
      </c>
      <c r="AY387" s="625"/>
      <c r="AZ387" s="625"/>
      <c r="BA387" s="625" t="str">
        <f t="shared" si="60"/>
        <v/>
      </c>
      <c r="BB387" s="625"/>
      <c r="BC387" s="625"/>
      <c r="BD387" s="625" t="str">
        <f t="shared" si="41"/>
        <v>Yes/No</v>
      </c>
      <c r="BE387" s="625"/>
      <c r="BF387" s="625"/>
      <c r="BG387" s="625" t="str">
        <f t="shared" si="42"/>
        <v>Yes/No</v>
      </c>
      <c r="BH387" s="625"/>
      <c r="BI387" s="625"/>
      <c r="BJ387" s="625" t="str">
        <f t="shared" si="61"/>
        <v/>
      </c>
      <c r="BK387" s="625"/>
      <c r="BL387" s="626"/>
      <c r="BM387" s="626" t="s">
        <v>566</v>
      </c>
      <c r="BN387" s="635"/>
      <c r="BO387" s="635"/>
      <c r="BP387"/>
      <c r="BQ387"/>
      <c r="BR387"/>
      <c r="BS387"/>
    </row>
    <row r="388" spans="2:71" s="33" customFormat="1" ht="15" customHeight="1" thickTop="1" thickBot="1">
      <c r="B388" s="182">
        <f t="shared" ca="1" si="56"/>
        <v>379</v>
      </c>
      <c r="C388" s="634"/>
      <c r="D388" s="625"/>
      <c r="E388" s="625"/>
      <c r="F388" s="625"/>
      <c r="G388" s="625"/>
      <c r="H388" s="625"/>
      <c r="I388" s="625"/>
      <c r="J388" s="625"/>
      <c r="K388" s="625" t="str">
        <f t="shared" si="57"/>
        <v/>
      </c>
      <c r="L388" s="625"/>
      <c r="M388" s="625"/>
      <c r="N388" s="625"/>
      <c r="O388" s="625"/>
      <c r="P388" s="625"/>
      <c r="Q388" s="633" t="str">
        <f t="shared" si="58"/>
        <v/>
      </c>
      <c r="R388" s="633"/>
      <c r="S388" s="625"/>
      <c r="T388" s="625"/>
      <c r="U388" s="625"/>
      <c r="V388" s="625"/>
      <c r="W388" s="625"/>
      <c r="X388" s="625"/>
      <c r="Y388" s="625"/>
      <c r="Z388" s="629"/>
      <c r="AA388" s="629"/>
      <c r="AB388" s="629"/>
      <c r="AC388" s="630" t="e">
        <f t="shared" ca="1" si="55"/>
        <v>#NAME?</v>
      </c>
      <c r="AD388" s="631"/>
      <c r="AE388" s="632" t="s">
        <v>657</v>
      </c>
      <c r="AF388" s="632"/>
      <c r="AG388" s="632"/>
      <c r="AH388" s="625"/>
      <c r="AI388" s="625"/>
      <c r="AJ388" s="627" t="str">
        <f t="shared" si="59"/>
        <v/>
      </c>
      <c r="AK388" s="627"/>
      <c r="AL388" s="625"/>
      <c r="AM388" s="625"/>
      <c r="AN388" s="628" t="e">
        <f ca="1">T(INDIRECT(CONCATENATE("SIF_Site", $F$3, "!J120"))&amp;SIF_Site1Users!AL388)</f>
        <v>#NAME?</v>
      </c>
      <c r="AO388" s="628"/>
      <c r="AP388" s="628"/>
      <c r="AQ388" s="625"/>
      <c r="AR388" s="625"/>
      <c r="AS388" s="625"/>
      <c r="AT388" s="625" t="s">
        <v>462</v>
      </c>
      <c r="AU388" s="625"/>
      <c r="AV388" s="625"/>
      <c r="AW388" s="625"/>
      <c r="AX388" s="625" t="s">
        <v>431</v>
      </c>
      <c r="AY388" s="625"/>
      <c r="AZ388" s="625"/>
      <c r="BA388" s="625" t="str">
        <f t="shared" si="60"/>
        <v/>
      </c>
      <c r="BB388" s="625"/>
      <c r="BC388" s="625"/>
      <c r="BD388" s="625" t="str">
        <f t="shared" si="41"/>
        <v>Yes/No</v>
      </c>
      <c r="BE388" s="625"/>
      <c r="BF388" s="625"/>
      <c r="BG388" s="625" t="str">
        <f t="shared" si="42"/>
        <v>Yes/No</v>
      </c>
      <c r="BH388" s="625"/>
      <c r="BI388" s="625"/>
      <c r="BJ388" s="625" t="str">
        <f t="shared" si="61"/>
        <v/>
      </c>
      <c r="BK388" s="625"/>
      <c r="BL388" s="626"/>
      <c r="BM388" s="626" t="s">
        <v>566</v>
      </c>
      <c r="BN388" s="635"/>
      <c r="BO388" s="635"/>
      <c r="BP388"/>
      <c r="BQ388"/>
      <c r="BR388"/>
      <c r="BS388"/>
    </row>
    <row r="389" spans="2:71" s="33" customFormat="1" ht="15" customHeight="1" thickTop="1" thickBot="1">
      <c r="B389" s="182">
        <f t="shared" ca="1" si="56"/>
        <v>380</v>
      </c>
      <c r="C389" s="634"/>
      <c r="D389" s="625"/>
      <c r="E389" s="625"/>
      <c r="F389" s="625"/>
      <c r="G389" s="625"/>
      <c r="H389" s="625"/>
      <c r="I389" s="625"/>
      <c r="J389" s="625"/>
      <c r="K389" s="625" t="str">
        <f t="shared" si="57"/>
        <v/>
      </c>
      <c r="L389" s="625"/>
      <c r="M389" s="625"/>
      <c r="N389" s="625"/>
      <c r="O389" s="625"/>
      <c r="P389" s="625"/>
      <c r="Q389" s="633" t="str">
        <f t="shared" si="58"/>
        <v/>
      </c>
      <c r="R389" s="633"/>
      <c r="S389" s="625"/>
      <c r="T389" s="625"/>
      <c r="U389" s="625"/>
      <c r="V389" s="625"/>
      <c r="W389" s="625"/>
      <c r="X389" s="625"/>
      <c r="Y389" s="625"/>
      <c r="Z389" s="629"/>
      <c r="AA389" s="629"/>
      <c r="AB389" s="629"/>
      <c r="AC389" s="630" t="e">
        <f t="shared" ca="1" si="55"/>
        <v>#NAME?</v>
      </c>
      <c r="AD389" s="631"/>
      <c r="AE389" s="632" t="s">
        <v>657</v>
      </c>
      <c r="AF389" s="632"/>
      <c r="AG389" s="632"/>
      <c r="AH389" s="625"/>
      <c r="AI389" s="625"/>
      <c r="AJ389" s="627" t="str">
        <f t="shared" si="59"/>
        <v/>
      </c>
      <c r="AK389" s="627"/>
      <c r="AL389" s="625"/>
      <c r="AM389" s="625"/>
      <c r="AN389" s="628" t="e">
        <f ca="1">T(INDIRECT(CONCATENATE("SIF_Site", $F$3, "!J120"))&amp;SIF_Site1Users!AL389)</f>
        <v>#NAME?</v>
      </c>
      <c r="AO389" s="628"/>
      <c r="AP389" s="628"/>
      <c r="AQ389" s="625"/>
      <c r="AR389" s="625"/>
      <c r="AS389" s="625"/>
      <c r="AT389" s="625" t="s">
        <v>462</v>
      </c>
      <c r="AU389" s="625"/>
      <c r="AV389" s="625"/>
      <c r="AW389" s="625"/>
      <c r="AX389" s="625" t="s">
        <v>431</v>
      </c>
      <c r="AY389" s="625"/>
      <c r="AZ389" s="625"/>
      <c r="BA389" s="625" t="str">
        <f t="shared" si="60"/>
        <v/>
      </c>
      <c r="BB389" s="625"/>
      <c r="BC389" s="625"/>
      <c r="BD389" s="625" t="str">
        <f t="shared" si="41"/>
        <v>Yes/No</v>
      </c>
      <c r="BE389" s="625"/>
      <c r="BF389" s="625"/>
      <c r="BG389" s="625" t="str">
        <f t="shared" si="42"/>
        <v>Yes/No</v>
      </c>
      <c r="BH389" s="625"/>
      <c r="BI389" s="625"/>
      <c r="BJ389" s="625" t="str">
        <f t="shared" si="61"/>
        <v/>
      </c>
      <c r="BK389" s="625"/>
      <c r="BL389" s="626"/>
      <c r="BM389" s="626" t="s">
        <v>566</v>
      </c>
      <c r="BN389" s="635"/>
      <c r="BO389" s="635"/>
      <c r="BP389"/>
      <c r="BQ389"/>
      <c r="BR389"/>
      <c r="BS389"/>
    </row>
    <row r="390" spans="2:71" s="33" customFormat="1" ht="15" customHeight="1" thickTop="1">
      <c r="B390" s="32"/>
      <c r="BK390"/>
      <c r="BL390"/>
      <c r="BM390"/>
      <c r="BN390"/>
      <c r="BO390"/>
      <c r="BP390"/>
      <c r="BQ390"/>
    </row>
    <row r="391" spans="2:71" s="33" customFormat="1" ht="15" customHeight="1">
      <c r="B391" s="32"/>
      <c r="BK391"/>
      <c r="BL391"/>
      <c r="BM391"/>
      <c r="BN391"/>
      <c r="BO391"/>
      <c r="BP391"/>
      <c r="BQ391"/>
    </row>
    <row r="392" spans="2:71" s="33" customFormat="1" ht="15" customHeight="1">
      <c r="B392" s="32"/>
      <c r="BK392"/>
      <c r="BL392"/>
      <c r="BM392"/>
      <c r="BN392"/>
      <c r="BO392"/>
      <c r="BP392"/>
      <c r="BQ392"/>
    </row>
    <row r="393" spans="2:71" s="33" customFormat="1" ht="15" customHeight="1">
      <c r="B393" s="32"/>
      <c r="BK393"/>
      <c r="BL393"/>
      <c r="BM393"/>
      <c r="BN393"/>
      <c r="BO393"/>
      <c r="BP393"/>
      <c r="BQ393"/>
    </row>
    <row r="394" spans="2:71" s="33" customFormat="1" ht="15" customHeight="1">
      <c r="B394" s="32"/>
      <c r="BK394"/>
      <c r="BL394"/>
      <c r="BM394"/>
      <c r="BN394"/>
      <c r="BO394"/>
      <c r="BP394"/>
      <c r="BQ394"/>
    </row>
    <row r="395" spans="2:71" s="33" customFormat="1" ht="15" customHeight="1">
      <c r="B395" s="32"/>
      <c r="BK395"/>
      <c r="BL395"/>
      <c r="BM395"/>
      <c r="BN395"/>
      <c r="BO395"/>
      <c r="BP395"/>
      <c r="BQ395"/>
    </row>
    <row r="396" spans="2:71" s="33" customFormat="1" ht="15" customHeight="1">
      <c r="B396" s="32"/>
      <c r="BK396"/>
      <c r="BL396"/>
      <c r="BM396"/>
      <c r="BN396"/>
      <c r="BO396"/>
      <c r="BP396"/>
      <c r="BQ396"/>
    </row>
    <row r="397" spans="2:71" s="33" customFormat="1" ht="15" customHeight="1">
      <c r="B397" s="32"/>
      <c r="BK397"/>
      <c r="BL397"/>
      <c r="BM397"/>
      <c r="BN397"/>
      <c r="BO397"/>
      <c r="BP397"/>
      <c r="BQ397"/>
    </row>
    <row r="398" spans="2:71" s="33" customFormat="1" ht="15" customHeight="1">
      <c r="B398" s="32"/>
      <c r="BK398"/>
      <c r="BL398"/>
      <c r="BM398"/>
      <c r="BN398"/>
      <c r="BO398"/>
      <c r="BP398"/>
      <c r="BQ398"/>
    </row>
    <row r="399" spans="2:71" s="33" customFormat="1" ht="15" customHeight="1">
      <c r="B399" s="32"/>
      <c r="BK399"/>
      <c r="BL399"/>
      <c r="BM399"/>
      <c r="BN399"/>
      <c r="BO399"/>
      <c r="BP399"/>
      <c r="BQ399"/>
    </row>
    <row r="400" spans="2:71" s="33" customFormat="1" ht="15" customHeight="1">
      <c r="B400" s="32"/>
      <c r="BK400"/>
      <c r="BL400"/>
      <c r="BM400"/>
      <c r="BN400"/>
      <c r="BO400"/>
      <c r="BP400"/>
      <c r="BQ400"/>
    </row>
    <row r="401" spans="2:69" s="33" customFormat="1" ht="15" customHeight="1">
      <c r="B401" s="32"/>
      <c r="BK401"/>
      <c r="BL401"/>
      <c r="BM401"/>
      <c r="BN401"/>
      <c r="BO401"/>
      <c r="BP401"/>
      <c r="BQ401"/>
    </row>
    <row r="402" spans="2:69" s="33" customFormat="1" ht="15" customHeight="1">
      <c r="B402" s="32"/>
      <c r="BK402"/>
      <c r="BL402"/>
      <c r="BM402"/>
      <c r="BN402"/>
      <c r="BO402"/>
      <c r="BP402"/>
      <c r="BQ402"/>
    </row>
    <row r="403" spans="2:69" s="33" customFormat="1" ht="15" customHeight="1">
      <c r="B403" s="32"/>
      <c r="BK403"/>
      <c r="BL403"/>
      <c r="BM403"/>
      <c r="BN403"/>
      <c r="BO403"/>
      <c r="BP403"/>
      <c r="BQ403"/>
    </row>
    <row r="404" spans="2:69" s="33" customFormat="1" ht="15" customHeight="1">
      <c r="B404" s="32"/>
      <c r="BK404"/>
      <c r="BL404"/>
      <c r="BM404"/>
      <c r="BN404"/>
      <c r="BO404"/>
      <c r="BP404"/>
      <c r="BQ404"/>
    </row>
    <row r="405" spans="2:69" s="33" customFormat="1" ht="15" customHeight="1">
      <c r="B405" s="32"/>
      <c r="BK405"/>
      <c r="BL405"/>
      <c r="BM405"/>
      <c r="BN405"/>
      <c r="BO405"/>
      <c r="BP405"/>
      <c r="BQ405"/>
    </row>
    <row r="406" spans="2:69" s="33" customFormat="1" ht="15" customHeight="1">
      <c r="B406" s="194"/>
      <c r="BK406"/>
      <c r="BL406"/>
      <c r="BM406"/>
      <c r="BN406"/>
      <c r="BO406"/>
      <c r="BP406"/>
      <c r="BQ406"/>
    </row>
    <row r="407" spans="2:69" s="33" customFormat="1" ht="15" customHeight="1">
      <c r="B407" s="194"/>
      <c r="BK407"/>
      <c r="BL407"/>
      <c r="BM407"/>
      <c r="BN407"/>
      <c r="BO407"/>
      <c r="BP407"/>
      <c r="BQ407"/>
    </row>
    <row r="408" spans="2:69" s="33" customFormat="1" ht="15" customHeight="1">
      <c r="B408" s="194"/>
      <c r="BK408"/>
      <c r="BL408"/>
      <c r="BM408"/>
      <c r="BN408"/>
      <c r="BO408"/>
      <c r="BP408"/>
      <c r="BQ408"/>
    </row>
    <row r="409" spans="2:69" s="33" customFormat="1" ht="15" customHeight="1">
      <c r="B409" s="194"/>
      <c r="BK409"/>
      <c r="BL409"/>
      <c r="BM409"/>
      <c r="BN409"/>
      <c r="BO409"/>
      <c r="BP409"/>
      <c r="BQ409"/>
    </row>
    <row r="410" spans="2:69" s="33" customFormat="1" ht="15" customHeight="1">
      <c r="B410" s="194"/>
      <c r="BK410"/>
      <c r="BL410"/>
      <c r="BM410"/>
      <c r="BN410"/>
      <c r="BO410"/>
      <c r="BP410"/>
      <c r="BQ410"/>
    </row>
    <row r="411" spans="2:69" s="33" customFormat="1" ht="15" customHeight="1">
      <c r="B411" s="194"/>
      <c r="BK411"/>
      <c r="BL411"/>
      <c r="BM411"/>
      <c r="BN411"/>
      <c r="BO411"/>
      <c r="BP411"/>
      <c r="BQ411"/>
    </row>
    <row r="412" spans="2:69" s="33" customFormat="1" ht="15" customHeight="1">
      <c r="B412" s="194"/>
      <c r="BK412"/>
      <c r="BL412"/>
      <c r="BM412"/>
      <c r="BN412"/>
      <c r="BO412"/>
      <c r="BP412"/>
      <c r="BQ412"/>
    </row>
    <row r="413" spans="2:69" s="33" customFormat="1" ht="15" customHeight="1">
      <c r="B413" s="194"/>
      <c r="BK413"/>
      <c r="BL413"/>
      <c r="BM413"/>
      <c r="BN413"/>
      <c r="BO413"/>
      <c r="BP413"/>
      <c r="BQ413"/>
    </row>
    <row r="414" spans="2:69" s="33" customFormat="1" ht="15" customHeight="1">
      <c r="B414" s="194"/>
      <c r="BK414"/>
      <c r="BL414"/>
      <c r="BM414"/>
      <c r="BN414"/>
      <c r="BO414"/>
      <c r="BP414"/>
      <c r="BQ414"/>
    </row>
    <row r="415" spans="2:69" s="33" customFormat="1" ht="15" customHeight="1">
      <c r="B415" s="194"/>
      <c r="BK415"/>
      <c r="BL415"/>
      <c r="BM415"/>
      <c r="BN415"/>
      <c r="BO415"/>
      <c r="BP415"/>
      <c r="BQ415"/>
    </row>
    <row r="416" spans="2:69" s="33" customFormat="1" ht="15" customHeight="1">
      <c r="B416" s="194"/>
      <c r="BK416"/>
      <c r="BL416"/>
      <c r="BM416"/>
      <c r="BN416"/>
      <c r="BO416"/>
      <c r="BP416"/>
      <c r="BQ416"/>
    </row>
    <row r="417" spans="2:69" s="33" customFormat="1" ht="15" customHeight="1">
      <c r="B417" s="194"/>
      <c r="BK417"/>
      <c r="BL417"/>
      <c r="BM417"/>
      <c r="BN417"/>
      <c r="BO417"/>
      <c r="BP417"/>
      <c r="BQ417"/>
    </row>
    <row r="418" spans="2:69" s="33" customFormat="1" ht="15" customHeight="1">
      <c r="B418" s="194"/>
      <c r="BK418"/>
      <c r="BL418"/>
      <c r="BM418"/>
      <c r="BN418"/>
      <c r="BO418"/>
      <c r="BP418"/>
      <c r="BQ418"/>
    </row>
    <row r="419" spans="2:69" s="33" customFormat="1" ht="15" customHeight="1">
      <c r="B419" s="194"/>
      <c r="BK419"/>
      <c r="BL419"/>
      <c r="BM419"/>
      <c r="BN419"/>
      <c r="BO419"/>
      <c r="BP419"/>
      <c r="BQ419"/>
    </row>
    <row r="420" spans="2:69" s="33" customFormat="1" ht="15" customHeight="1">
      <c r="B420" s="194"/>
      <c r="BK420"/>
      <c r="BL420"/>
      <c r="BM420"/>
      <c r="BN420"/>
      <c r="BO420"/>
      <c r="BP420"/>
      <c r="BQ420"/>
    </row>
    <row r="421" spans="2:69" s="33" customFormat="1" ht="15" customHeight="1">
      <c r="B421" s="194"/>
      <c r="BK421"/>
      <c r="BL421"/>
      <c r="BM421"/>
      <c r="BN421"/>
      <c r="BO421"/>
      <c r="BP421"/>
      <c r="BQ421"/>
    </row>
    <row r="422" spans="2:69" s="33" customFormat="1" ht="15" customHeight="1">
      <c r="B422" s="194"/>
      <c r="BK422"/>
      <c r="BL422"/>
      <c r="BM422"/>
      <c r="BN422"/>
      <c r="BO422"/>
      <c r="BP422"/>
      <c r="BQ422"/>
    </row>
    <row r="423" spans="2:69" s="33" customFormat="1" ht="15" customHeight="1">
      <c r="B423" s="194"/>
      <c r="BK423"/>
      <c r="BL423"/>
      <c r="BM423"/>
      <c r="BN423"/>
      <c r="BO423"/>
      <c r="BP423"/>
      <c r="BQ423"/>
    </row>
    <row r="424" spans="2:69" s="33" customFormat="1" ht="15" customHeight="1">
      <c r="B424" s="194"/>
      <c r="BK424"/>
      <c r="BL424"/>
      <c r="BM424"/>
      <c r="BN424"/>
      <c r="BO424"/>
      <c r="BP424"/>
      <c r="BQ424"/>
    </row>
    <row r="425" spans="2:69" s="33" customFormat="1" ht="15" customHeight="1">
      <c r="B425" s="194"/>
      <c r="BK425"/>
      <c r="BL425"/>
      <c r="BM425"/>
      <c r="BN425"/>
      <c r="BO425"/>
      <c r="BP425"/>
      <c r="BQ425"/>
    </row>
    <row r="426" spans="2:69" s="33" customFormat="1" ht="15" customHeight="1">
      <c r="B426" s="194"/>
      <c r="BK426"/>
      <c r="BL426"/>
      <c r="BM426"/>
      <c r="BN426"/>
      <c r="BO426"/>
      <c r="BP426"/>
      <c r="BQ426"/>
    </row>
    <row r="427" spans="2:69" s="33" customFormat="1" ht="15" customHeight="1">
      <c r="B427" s="194"/>
      <c r="BK427"/>
      <c r="BL427"/>
      <c r="BM427"/>
      <c r="BN427"/>
      <c r="BO427"/>
      <c r="BP427"/>
      <c r="BQ427"/>
    </row>
    <row r="428" spans="2:69" s="33" customFormat="1" ht="15" customHeight="1">
      <c r="B428" s="194"/>
      <c r="BK428"/>
      <c r="BL428"/>
      <c r="BM428"/>
      <c r="BN428"/>
      <c r="BO428"/>
      <c r="BP428"/>
      <c r="BQ428"/>
    </row>
    <row r="429" spans="2:69" s="33" customFormat="1" ht="15" customHeight="1">
      <c r="B429" s="194"/>
      <c r="BK429"/>
      <c r="BL429"/>
      <c r="BM429"/>
      <c r="BN429"/>
      <c r="BO429"/>
      <c r="BP429"/>
      <c r="BQ429"/>
    </row>
    <row r="430" spans="2:69" s="33" customFormat="1" ht="15" customHeight="1">
      <c r="B430" s="194"/>
      <c r="BK430"/>
      <c r="BL430"/>
      <c r="BM430"/>
      <c r="BN430"/>
      <c r="BO430"/>
      <c r="BP430"/>
      <c r="BQ430"/>
    </row>
    <row r="431" spans="2:69" s="33" customFormat="1" ht="15" customHeight="1">
      <c r="B431" s="194"/>
      <c r="BK431"/>
      <c r="BL431"/>
      <c r="BM431"/>
      <c r="BN431"/>
      <c r="BO431"/>
      <c r="BP431"/>
      <c r="BQ431"/>
    </row>
    <row r="432" spans="2:69" s="33" customFormat="1" ht="15" customHeight="1">
      <c r="B432" s="194"/>
      <c r="BK432"/>
      <c r="BL432"/>
      <c r="BM432"/>
      <c r="BN432"/>
      <c r="BO432"/>
      <c r="BP432"/>
      <c r="BQ432"/>
    </row>
    <row r="433" spans="2:69" s="33" customFormat="1" ht="15" customHeight="1">
      <c r="B433" s="194"/>
      <c r="BK433"/>
      <c r="BL433"/>
      <c r="BM433"/>
      <c r="BN433"/>
      <c r="BO433"/>
      <c r="BP433"/>
      <c r="BQ433"/>
    </row>
    <row r="434" spans="2:69" s="33" customFormat="1" ht="15" customHeight="1">
      <c r="B434" s="194"/>
      <c r="BK434"/>
      <c r="BL434"/>
      <c r="BM434"/>
      <c r="BN434"/>
      <c r="BO434"/>
      <c r="BP434"/>
      <c r="BQ434"/>
    </row>
    <row r="435" spans="2:69" s="33" customFormat="1" ht="15" customHeight="1">
      <c r="B435" s="194"/>
      <c r="BK435"/>
      <c r="BL435"/>
      <c r="BM435"/>
      <c r="BN435"/>
      <c r="BO435"/>
      <c r="BP435"/>
      <c r="BQ435"/>
    </row>
    <row r="436" spans="2:69" s="33" customFormat="1" ht="15" customHeight="1">
      <c r="B436" s="194"/>
      <c r="BK436"/>
      <c r="BL436"/>
      <c r="BM436"/>
      <c r="BN436"/>
      <c r="BO436"/>
      <c r="BP436"/>
      <c r="BQ436"/>
    </row>
    <row r="437" spans="2:69" ht="15" customHeight="1">
      <c r="B437" s="164"/>
    </row>
    <row r="438" spans="2:69" ht="15" customHeight="1">
      <c r="B438" s="164"/>
    </row>
    <row r="439" spans="2:69" ht="15" customHeight="1">
      <c r="B439" s="164"/>
    </row>
    <row r="440" spans="2:69" ht="15" customHeight="1">
      <c r="B440" s="164"/>
    </row>
    <row r="441" spans="2:69" ht="15" customHeight="1">
      <c r="B441" s="164"/>
    </row>
    <row r="442" spans="2:69" ht="15" customHeight="1">
      <c r="B442" s="164"/>
    </row>
    <row r="443" spans="2:69" ht="15" customHeight="1">
      <c r="B443" s="164"/>
    </row>
    <row r="444" spans="2:69" ht="15" customHeight="1">
      <c r="B444" s="164"/>
    </row>
    <row r="445" spans="2:69" ht="15" customHeight="1">
      <c r="B445" s="164"/>
    </row>
    <row r="446" spans="2:69" ht="15" customHeight="1">
      <c r="B446" s="164"/>
    </row>
    <row r="447" spans="2:69" ht="15" customHeight="1">
      <c r="B447" s="164"/>
    </row>
    <row r="448" spans="2:69" ht="15" customHeight="1">
      <c r="B448" s="164"/>
    </row>
    <row r="449" spans="2:2" ht="15" customHeight="1">
      <c r="B449" s="164"/>
    </row>
    <row r="450" spans="2:2" ht="15" customHeight="1">
      <c r="B450" s="164"/>
    </row>
    <row r="451" spans="2:2" ht="15" customHeight="1">
      <c r="B451" s="164"/>
    </row>
    <row r="452" spans="2:2" ht="15" customHeight="1">
      <c r="B452" s="164"/>
    </row>
    <row r="453" spans="2:2" ht="15" customHeight="1">
      <c r="B453" s="164"/>
    </row>
    <row r="454" spans="2:2" ht="15" customHeight="1">
      <c r="B454" s="164"/>
    </row>
    <row r="455" spans="2:2" ht="15" customHeight="1">
      <c r="B455" s="164"/>
    </row>
    <row r="456" spans="2:2" ht="15" customHeight="1">
      <c r="B456" s="164"/>
    </row>
    <row r="457" spans="2:2" ht="15" customHeight="1">
      <c r="B457" s="164"/>
    </row>
    <row r="458" spans="2:2" ht="15" customHeight="1">
      <c r="B458" s="164"/>
    </row>
    <row r="459" spans="2:2" ht="15" customHeight="1">
      <c r="B459" s="164"/>
    </row>
    <row r="460" spans="2:2" ht="15" customHeight="1">
      <c r="B460" s="164"/>
    </row>
    <row r="461" spans="2:2" ht="15" customHeight="1">
      <c r="B461" s="164"/>
    </row>
    <row r="462" spans="2:2" ht="15" customHeight="1">
      <c r="B462" s="164"/>
    </row>
    <row r="463" spans="2:2" ht="15" customHeight="1">
      <c r="B463" s="164"/>
    </row>
    <row r="464" spans="2:2" ht="15" customHeight="1">
      <c r="B464" s="164"/>
    </row>
    <row r="465" spans="2:2" ht="15" customHeight="1">
      <c r="B465" s="164"/>
    </row>
    <row r="466" spans="2:2" ht="15" customHeight="1">
      <c r="B466" s="164"/>
    </row>
    <row r="467" spans="2:2" ht="15" customHeight="1">
      <c r="B467" s="164"/>
    </row>
    <row r="468" spans="2:2" ht="15" customHeight="1">
      <c r="B468" s="164"/>
    </row>
    <row r="469" spans="2:2" ht="15" customHeight="1">
      <c r="B469" s="164"/>
    </row>
    <row r="470" spans="2:2" ht="15" customHeight="1">
      <c r="B470" s="164"/>
    </row>
    <row r="471" spans="2:2" ht="15" customHeight="1">
      <c r="B471" s="164"/>
    </row>
    <row r="472" spans="2:2" ht="15" customHeight="1">
      <c r="B472" s="164"/>
    </row>
    <row r="473" spans="2:2" ht="15" customHeight="1">
      <c r="B473" s="164"/>
    </row>
    <row r="474" spans="2:2" ht="15" customHeight="1">
      <c r="B474" s="164"/>
    </row>
    <row r="475" spans="2:2" ht="15" customHeight="1">
      <c r="B475" s="164"/>
    </row>
    <row r="476" spans="2:2" ht="15" customHeight="1">
      <c r="B476" s="164"/>
    </row>
    <row r="477" spans="2:2" ht="15" customHeight="1">
      <c r="B477" s="164"/>
    </row>
  </sheetData>
  <sheetProtection password="E903" sheet="1" objects="1" scenarios="1"/>
  <mergeCells count="8779">
    <mergeCell ref="BJ63:BL63"/>
    <mergeCell ref="BG63:BI63"/>
    <mergeCell ref="BD63:BF63"/>
    <mergeCell ref="AX63:AZ63"/>
    <mergeCell ref="BJ62:BL62"/>
    <mergeCell ref="BG62:BI62"/>
    <mergeCell ref="BD62:BF62"/>
    <mergeCell ref="AX62:AZ62"/>
    <mergeCell ref="BA63:BC63"/>
    <mergeCell ref="BJ59:BL59"/>
    <mergeCell ref="BG59:BI59"/>
    <mergeCell ref="BD59:BF59"/>
    <mergeCell ref="AX59:AZ59"/>
    <mergeCell ref="BJ60:BL60"/>
    <mergeCell ref="BA62:BC62"/>
    <mergeCell ref="BJ61:BL61"/>
    <mergeCell ref="BG61:BI61"/>
    <mergeCell ref="BD61:BF61"/>
    <mergeCell ref="BA59:BC59"/>
    <mergeCell ref="AC6:AE6"/>
    <mergeCell ref="AC7:AE7"/>
    <mergeCell ref="AH18:AI18"/>
    <mergeCell ref="AE32:AG32"/>
    <mergeCell ref="AC31:AD31"/>
    <mergeCell ref="AC29:AD29"/>
    <mergeCell ref="AH32:AI32"/>
    <mergeCell ref="AC9:AD9"/>
    <mergeCell ref="AC15:AD15"/>
    <mergeCell ref="AE15:AG15"/>
    <mergeCell ref="AL31:AM31"/>
    <mergeCell ref="AE31:AG31"/>
    <mergeCell ref="AH31:AI31"/>
    <mergeCell ref="AJ31:AK31"/>
    <mergeCell ref="AC28:AD28"/>
    <mergeCell ref="AJ29:AK29"/>
    <mergeCell ref="AL29:AM29"/>
    <mergeCell ref="AJ28:AK28"/>
    <mergeCell ref="BA57:BC57"/>
    <mergeCell ref="AT62:AU62"/>
    <mergeCell ref="G9:J9"/>
    <mergeCell ref="K9:M9"/>
    <mergeCell ref="N9:P9"/>
    <mergeCell ref="X9:Y9"/>
    <mergeCell ref="AL21:AM21"/>
    <mergeCell ref="AL19:AM19"/>
    <mergeCell ref="AC12:AD12"/>
    <mergeCell ref="AC62:AD62"/>
    <mergeCell ref="AX61:AZ61"/>
    <mergeCell ref="BA61:BC61"/>
    <mergeCell ref="AE62:AG62"/>
    <mergeCell ref="AH62:AI62"/>
    <mergeCell ref="AQ62:AS62"/>
    <mergeCell ref="AJ62:AK62"/>
    <mergeCell ref="AL62:AM62"/>
    <mergeCell ref="AV62:AW62"/>
    <mergeCell ref="AT61:AU61"/>
    <mergeCell ref="AJ61:AK61"/>
    <mergeCell ref="AT57:AU57"/>
    <mergeCell ref="AE57:AG57"/>
    <mergeCell ref="AN55:AP55"/>
    <mergeCell ref="S55:W55"/>
    <mergeCell ref="AC55:AD55"/>
    <mergeCell ref="AT55:AU55"/>
    <mergeCell ref="AE55:AG55"/>
    <mergeCell ref="AH55:AI55"/>
    <mergeCell ref="AN57:AP57"/>
    <mergeCell ref="S57:W57"/>
    <mergeCell ref="AC57:AD57"/>
    <mergeCell ref="AQ55:AS55"/>
    <mergeCell ref="B8:F8"/>
    <mergeCell ref="G8:N8"/>
    <mergeCell ref="AL11:AM11"/>
    <mergeCell ref="AL12:AM12"/>
    <mergeCell ref="C9:F9"/>
    <mergeCell ref="Q10:R10"/>
    <mergeCell ref="C10:F10"/>
    <mergeCell ref="G10:J10"/>
    <mergeCell ref="K10:M10"/>
    <mergeCell ref="N10:P10"/>
    <mergeCell ref="AN63:AP63"/>
    <mergeCell ref="AE63:AG63"/>
    <mergeCell ref="AH63:AI63"/>
    <mergeCell ref="C62:F62"/>
    <mergeCell ref="G62:J62"/>
    <mergeCell ref="K62:M62"/>
    <mergeCell ref="N62:P62"/>
    <mergeCell ref="C63:F63"/>
    <mergeCell ref="G63:J63"/>
    <mergeCell ref="K63:M63"/>
    <mergeCell ref="Z63:AB63"/>
    <mergeCell ref="N63:P63"/>
    <mergeCell ref="Q62:R62"/>
    <mergeCell ref="S62:W62"/>
    <mergeCell ref="X62:Y62"/>
    <mergeCell ref="X61:Y61"/>
    <mergeCell ref="AJ55:AK55"/>
    <mergeCell ref="X55:Y55"/>
    <mergeCell ref="AL55:AM55"/>
    <mergeCell ref="Z52:AB52"/>
    <mergeCell ref="BA60:BC60"/>
    <mergeCell ref="AV60:AW60"/>
    <mergeCell ref="AV63:AW63"/>
    <mergeCell ref="AT63:AU63"/>
    <mergeCell ref="Z62:AB62"/>
    <mergeCell ref="AL61:AM61"/>
    <mergeCell ref="AV61:AW61"/>
    <mergeCell ref="Q59:R59"/>
    <mergeCell ref="AN59:AP59"/>
    <mergeCell ref="C61:F61"/>
    <mergeCell ref="G61:J61"/>
    <mergeCell ref="K61:M61"/>
    <mergeCell ref="Z61:AB61"/>
    <mergeCell ref="N61:P61"/>
    <mergeCell ref="Q61:R61"/>
    <mergeCell ref="AQ63:AS63"/>
    <mergeCell ref="AJ63:AK63"/>
    <mergeCell ref="AL63:AM63"/>
    <mergeCell ref="AN61:AP61"/>
    <mergeCell ref="S61:W61"/>
    <mergeCell ref="AC61:AD61"/>
    <mergeCell ref="AN62:AP62"/>
    <mergeCell ref="AE61:AG61"/>
    <mergeCell ref="AH61:AI61"/>
    <mergeCell ref="AQ61:AS61"/>
    <mergeCell ref="G60:J60"/>
    <mergeCell ref="K60:M60"/>
    <mergeCell ref="Z60:AB60"/>
    <mergeCell ref="N60:P60"/>
    <mergeCell ref="C58:F58"/>
    <mergeCell ref="G58:J58"/>
    <mergeCell ref="Q60:R60"/>
    <mergeCell ref="AN60:AP60"/>
    <mergeCell ref="S60:W60"/>
    <mergeCell ref="S59:W59"/>
    <mergeCell ref="AC60:AD60"/>
    <mergeCell ref="AT60:AU60"/>
    <mergeCell ref="AE60:AG60"/>
    <mergeCell ref="Q63:R63"/>
    <mergeCell ref="S63:W63"/>
    <mergeCell ref="X63:Y63"/>
    <mergeCell ref="AC63:AD63"/>
    <mergeCell ref="AH60:AI60"/>
    <mergeCell ref="AQ60:AS60"/>
    <mergeCell ref="AJ60:AK60"/>
    <mergeCell ref="X60:Y60"/>
    <mergeCell ref="AL60:AM60"/>
    <mergeCell ref="AH57:AI57"/>
    <mergeCell ref="AQ57:AS57"/>
    <mergeCell ref="AJ57:AK57"/>
    <mergeCell ref="AL57:AM57"/>
    <mergeCell ref="AL58:AM58"/>
    <mergeCell ref="AV57:AW57"/>
    <mergeCell ref="C57:F57"/>
    <mergeCell ref="G57:J57"/>
    <mergeCell ref="K57:M57"/>
    <mergeCell ref="Z57:AB57"/>
    <mergeCell ref="N57:P57"/>
    <mergeCell ref="Q57:R57"/>
    <mergeCell ref="X57:Y57"/>
    <mergeCell ref="AJ58:AK58"/>
    <mergeCell ref="X59:Y59"/>
    <mergeCell ref="AL59:AM59"/>
    <mergeCell ref="BG60:BI60"/>
    <mergeCell ref="BD60:BF60"/>
    <mergeCell ref="AX60:AZ60"/>
    <mergeCell ref="C59:F59"/>
    <mergeCell ref="G59:J59"/>
    <mergeCell ref="K59:M59"/>
    <mergeCell ref="Z59:AB59"/>
    <mergeCell ref="N59:P59"/>
    <mergeCell ref="AC59:AD59"/>
    <mergeCell ref="AT59:AU59"/>
    <mergeCell ref="AE59:AG59"/>
    <mergeCell ref="AH59:AI59"/>
    <mergeCell ref="AQ59:AS59"/>
    <mergeCell ref="AJ59:AK59"/>
    <mergeCell ref="AV59:AW59"/>
    <mergeCell ref="C60:F60"/>
    <mergeCell ref="BJ56:BL56"/>
    <mergeCell ref="BG56:BI56"/>
    <mergeCell ref="BD56:BF56"/>
    <mergeCell ref="AX56:AZ56"/>
    <mergeCell ref="C55:F55"/>
    <mergeCell ref="G55:J55"/>
    <mergeCell ref="K55:M55"/>
    <mergeCell ref="Z55:AB55"/>
    <mergeCell ref="N55:P55"/>
    <mergeCell ref="Q55:R55"/>
    <mergeCell ref="K58:M58"/>
    <mergeCell ref="Z58:AB58"/>
    <mergeCell ref="N58:P58"/>
    <mergeCell ref="Q58:R58"/>
    <mergeCell ref="X58:Y58"/>
    <mergeCell ref="S58:W58"/>
    <mergeCell ref="BJ57:BL57"/>
    <mergeCell ref="BG57:BI57"/>
    <mergeCell ref="BD57:BF57"/>
    <mergeCell ref="AX57:AZ57"/>
    <mergeCell ref="AC58:AD58"/>
    <mergeCell ref="AT58:AU58"/>
    <mergeCell ref="AE58:AG58"/>
    <mergeCell ref="AH58:AI58"/>
    <mergeCell ref="AQ58:AS58"/>
    <mergeCell ref="AN58:AP58"/>
    <mergeCell ref="BA58:BC58"/>
    <mergeCell ref="AV58:AW58"/>
    <mergeCell ref="BJ58:BL58"/>
    <mergeCell ref="BG58:BI58"/>
    <mergeCell ref="BD58:BF58"/>
    <mergeCell ref="AX58:AZ58"/>
    <mergeCell ref="C56:F56"/>
    <mergeCell ref="G56:J56"/>
    <mergeCell ref="K56:M56"/>
    <mergeCell ref="Z56:AB56"/>
    <mergeCell ref="N56:P56"/>
    <mergeCell ref="Q56:R56"/>
    <mergeCell ref="AN56:AP56"/>
    <mergeCell ref="S56:W56"/>
    <mergeCell ref="AC56:AD56"/>
    <mergeCell ref="AT56:AU56"/>
    <mergeCell ref="AE56:AG56"/>
    <mergeCell ref="AH56:AI56"/>
    <mergeCell ref="AQ56:AS56"/>
    <mergeCell ref="AJ56:AK56"/>
    <mergeCell ref="X56:Y56"/>
    <mergeCell ref="AL56:AM56"/>
    <mergeCell ref="BA56:BC56"/>
    <mergeCell ref="AV56:AW56"/>
    <mergeCell ref="BA55:BC55"/>
    <mergeCell ref="AV55:AW55"/>
    <mergeCell ref="AN54:AP54"/>
    <mergeCell ref="BA54:BC54"/>
    <mergeCell ref="BJ53:BL53"/>
    <mergeCell ref="BG53:BI53"/>
    <mergeCell ref="BD53:BF53"/>
    <mergeCell ref="AX53:AZ53"/>
    <mergeCell ref="C54:F54"/>
    <mergeCell ref="G54:J54"/>
    <mergeCell ref="K54:M54"/>
    <mergeCell ref="Z54:AB54"/>
    <mergeCell ref="N54:P54"/>
    <mergeCell ref="Q54:R54"/>
    <mergeCell ref="S54:W54"/>
    <mergeCell ref="AC54:AD54"/>
    <mergeCell ref="AT54:AU54"/>
    <mergeCell ref="AE54:AG54"/>
    <mergeCell ref="AH54:AI54"/>
    <mergeCell ref="AQ54:AS54"/>
    <mergeCell ref="AJ54:AK54"/>
    <mergeCell ref="X54:Y54"/>
    <mergeCell ref="AL54:AM54"/>
    <mergeCell ref="AV54:AW54"/>
    <mergeCell ref="BJ54:BL54"/>
    <mergeCell ref="BG54:BI54"/>
    <mergeCell ref="BD54:BF54"/>
    <mergeCell ref="AX54:AZ54"/>
    <mergeCell ref="BJ55:BL55"/>
    <mergeCell ref="BG55:BI55"/>
    <mergeCell ref="BD55:BF55"/>
    <mergeCell ref="AX55:AZ55"/>
    <mergeCell ref="BJ52:BL52"/>
    <mergeCell ref="BG52:BI52"/>
    <mergeCell ref="BD52:BF52"/>
    <mergeCell ref="AX52:AZ52"/>
    <mergeCell ref="C51:F51"/>
    <mergeCell ref="G51:J51"/>
    <mergeCell ref="K51:M51"/>
    <mergeCell ref="Z51:AB51"/>
    <mergeCell ref="N51:P51"/>
    <mergeCell ref="Q51:R51"/>
    <mergeCell ref="X51:Y51"/>
    <mergeCell ref="C53:F53"/>
    <mergeCell ref="G53:J53"/>
    <mergeCell ref="K53:M53"/>
    <mergeCell ref="Z53:AB53"/>
    <mergeCell ref="N53:P53"/>
    <mergeCell ref="Q53:R53"/>
    <mergeCell ref="AN53:AP53"/>
    <mergeCell ref="S53:W53"/>
    <mergeCell ref="AC53:AD53"/>
    <mergeCell ref="AT53:AU53"/>
    <mergeCell ref="AE53:AG53"/>
    <mergeCell ref="AH53:AI53"/>
    <mergeCell ref="AQ53:AS53"/>
    <mergeCell ref="AJ53:AK53"/>
    <mergeCell ref="X53:Y53"/>
    <mergeCell ref="AL53:AM53"/>
    <mergeCell ref="BA53:BC53"/>
    <mergeCell ref="AV53:AW53"/>
    <mergeCell ref="C52:F52"/>
    <mergeCell ref="G52:J52"/>
    <mergeCell ref="K52:M52"/>
    <mergeCell ref="N52:P52"/>
    <mergeCell ref="Q52:R52"/>
    <mergeCell ref="AN52:AP52"/>
    <mergeCell ref="S52:W52"/>
    <mergeCell ref="AC52:AD52"/>
    <mergeCell ref="AT52:AU52"/>
    <mergeCell ref="AE52:AG52"/>
    <mergeCell ref="AH52:AI52"/>
    <mergeCell ref="AQ52:AS52"/>
    <mergeCell ref="AJ52:AK52"/>
    <mergeCell ref="X52:Y52"/>
    <mergeCell ref="AL52:AM52"/>
    <mergeCell ref="BA52:BC52"/>
    <mergeCell ref="AV52:AW52"/>
    <mergeCell ref="C50:F50"/>
    <mergeCell ref="G50:J50"/>
    <mergeCell ref="K50:M50"/>
    <mergeCell ref="Z50:AB50"/>
    <mergeCell ref="N50:P50"/>
    <mergeCell ref="Q50:R50"/>
    <mergeCell ref="S50:W50"/>
    <mergeCell ref="BA51:BC51"/>
    <mergeCell ref="AV51:AW51"/>
    <mergeCell ref="AT50:AU50"/>
    <mergeCell ref="AE50:AG50"/>
    <mergeCell ref="AH50:AI50"/>
    <mergeCell ref="AQ50:AS50"/>
    <mergeCell ref="AJ50:AK50"/>
    <mergeCell ref="X50:Y50"/>
    <mergeCell ref="AL50:AM50"/>
    <mergeCell ref="AC50:AD50"/>
    <mergeCell ref="AN50:AP50"/>
    <mergeCell ref="AN51:AP51"/>
    <mergeCell ref="S51:W51"/>
    <mergeCell ref="AC51:AD51"/>
    <mergeCell ref="AT51:AU51"/>
    <mergeCell ref="AE51:AG51"/>
    <mergeCell ref="AH51:AI51"/>
    <mergeCell ref="AQ51:AS51"/>
    <mergeCell ref="AJ51:AK51"/>
    <mergeCell ref="AL51:AM51"/>
    <mergeCell ref="BJ49:BL49"/>
    <mergeCell ref="BG49:BI49"/>
    <mergeCell ref="BD49:BF49"/>
    <mergeCell ref="AX49:AZ49"/>
    <mergeCell ref="BJ51:BL51"/>
    <mergeCell ref="BG51:BI51"/>
    <mergeCell ref="BD51:BF51"/>
    <mergeCell ref="AX51:AZ51"/>
    <mergeCell ref="BA49:BC49"/>
    <mergeCell ref="AV49:AW49"/>
    <mergeCell ref="BJ48:BL48"/>
    <mergeCell ref="BG48:BI48"/>
    <mergeCell ref="BD48:BF48"/>
    <mergeCell ref="AX48:AZ48"/>
    <mergeCell ref="C47:F47"/>
    <mergeCell ref="G47:J47"/>
    <mergeCell ref="K47:M47"/>
    <mergeCell ref="Z47:AB47"/>
    <mergeCell ref="N47:P47"/>
    <mergeCell ref="Q47:R47"/>
    <mergeCell ref="X47:Y47"/>
    <mergeCell ref="BA50:BC50"/>
    <mergeCell ref="AV50:AW50"/>
    <mergeCell ref="BJ50:BL50"/>
    <mergeCell ref="BG50:BI50"/>
    <mergeCell ref="BD50:BF50"/>
    <mergeCell ref="AX50:AZ50"/>
    <mergeCell ref="C49:F49"/>
    <mergeCell ref="G49:J49"/>
    <mergeCell ref="K49:M49"/>
    <mergeCell ref="Z49:AB49"/>
    <mergeCell ref="N49:P49"/>
    <mergeCell ref="Q49:R49"/>
    <mergeCell ref="S49:W49"/>
    <mergeCell ref="X49:Y49"/>
    <mergeCell ref="AC49:AD49"/>
    <mergeCell ref="AT49:AU49"/>
    <mergeCell ref="AE49:AG49"/>
    <mergeCell ref="AH49:AI49"/>
    <mergeCell ref="AQ49:AS49"/>
    <mergeCell ref="AJ49:AK49"/>
    <mergeCell ref="AL49:AM49"/>
    <mergeCell ref="C48:F48"/>
    <mergeCell ref="G48:J48"/>
    <mergeCell ref="K48:M48"/>
    <mergeCell ref="Z48:AB48"/>
    <mergeCell ref="N48:P48"/>
    <mergeCell ref="Q48:R48"/>
    <mergeCell ref="AN48:AP48"/>
    <mergeCell ref="S48:W48"/>
    <mergeCell ref="AC48:AD48"/>
    <mergeCell ref="AT48:AU48"/>
    <mergeCell ref="AE48:AG48"/>
    <mergeCell ref="AH48:AI48"/>
    <mergeCell ref="AQ48:AS48"/>
    <mergeCell ref="AJ48:AK48"/>
    <mergeCell ref="X48:Y48"/>
    <mergeCell ref="AL48:AM48"/>
    <mergeCell ref="AN49:AP49"/>
    <mergeCell ref="BA48:BC48"/>
    <mergeCell ref="AV48:AW48"/>
    <mergeCell ref="C46:F46"/>
    <mergeCell ref="G46:J46"/>
    <mergeCell ref="K46:M46"/>
    <mergeCell ref="Z46:AB46"/>
    <mergeCell ref="N46:P46"/>
    <mergeCell ref="Q46:R46"/>
    <mergeCell ref="S46:W46"/>
    <mergeCell ref="AN45:AP45"/>
    <mergeCell ref="AT46:AU46"/>
    <mergeCell ref="AE46:AG46"/>
    <mergeCell ref="AH46:AI46"/>
    <mergeCell ref="AQ46:AS46"/>
    <mergeCell ref="AJ46:AK46"/>
    <mergeCell ref="X46:Y46"/>
    <mergeCell ref="AL46:AM46"/>
    <mergeCell ref="AC46:AD46"/>
    <mergeCell ref="AN46:AP46"/>
    <mergeCell ref="AN47:AP47"/>
    <mergeCell ref="S47:W47"/>
    <mergeCell ref="AC47:AD47"/>
    <mergeCell ref="AT47:AU47"/>
    <mergeCell ref="AE47:AG47"/>
    <mergeCell ref="AH47:AI47"/>
    <mergeCell ref="AQ47:AS47"/>
    <mergeCell ref="AJ47:AK47"/>
    <mergeCell ref="AL47:AM47"/>
    <mergeCell ref="BA47:BC47"/>
    <mergeCell ref="AV47:AW47"/>
    <mergeCell ref="Q45:R45"/>
    <mergeCell ref="S45:W45"/>
    <mergeCell ref="BJ45:BL45"/>
    <mergeCell ref="BG45:BI45"/>
    <mergeCell ref="BD45:BF45"/>
    <mergeCell ref="AX45:AZ45"/>
    <mergeCell ref="BJ47:BL47"/>
    <mergeCell ref="BG47:BI47"/>
    <mergeCell ref="BD47:BF47"/>
    <mergeCell ref="AX47:AZ47"/>
    <mergeCell ref="BA45:BC45"/>
    <mergeCell ref="AV45:AW45"/>
    <mergeCell ref="BJ44:BL44"/>
    <mergeCell ref="BG44:BI44"/>
    <mergeCell ref="BD44:BF44"/>
    <mergeCell ref="AX44:AZ44"/>
    <mergeCell ref="C43:F43"/>
    <mergeCell ref="G43:J43"/>
    <mergeCell ref="K43:M43"/>
    <mergeCell ref="Z43:AB43"/>
    <mergeCell ref="N43:P43"/>
    <mergeCell ref="Q43:R43"/>
    <mergeCell ref="X43:Y43"/>
    <mergeCell ref="BA46:BC46"/>
    <mergeCell ref="AV46:AW46"/>
    <mergeCell ref="BJ46:BL46"/>
    <mergeCell ref="BG46:BI46"/>
    <mergeCell ref="BD46:BF46"/>
    <mergeCell ref="AX46:AZ46"/>
    <mergeCell ref="C45:F45"/>
    <mergeCell ref="G45:J45"/>
    <mergeCell ref="K45:M45"/>
    <mergeCell ref="Z45:AB45"/>
    <mergeCell ref="N45:P45"/>
    <mergeCell ref="X45:Y45"/>
    <mergeCell ref="AC45:AD45"/>
    <mergeCell ref="AT45:AU45"/>
    <mergeCell ref="AE45:AG45"/>
    <mergeCell ref="AH45:AI45"/>
    <mergeCell ref="AQ45:AS45"/>
    <mergeCell ref="AJ45:AK45"/>
    <mergeCell ref="AL45:AM45"/>
    <mergeCell ref="C44:F44"/>
    <mergeCell ref="G44:J44"/>
    <mergeCell ref="K44:M44"/>
    <mergeCell ref="Z44:AB44"/>
    <mergeCell ref="N44:P44"/>
    <mergeCell ref="Q44:R44"/>
    <mergeCell ref="AN44:AP44"/>
    <mergeCell ref="S44:W44"/>
    <mergeCell ref="AC44:AD44"/>
    <mergeCell ref="AT44:AU44"/>
    <mergeCell ref="AE44:AG44"/>
    <mergeCell ref="AH44:AI44"/>
    <mergeCell ref="AQ44:AS44"/>
    <mergeCell ref="AJ44:AK44"/>
    <mergeCell ref="X44:Y44"/>
    <mergeCell ref="AL44:AM44"/>
    <mergeCell ref="BA44:BC44"/>
    <mergeCell ref="AV44:AW44"/>
    <mergeCell ref="C42:F42"/>
    <mergeCell ref="G42:J42"/>
    <mergeCell ref="K42:M42"/>
    <mergeCell ref="Z42:AB42"/>
    <mergeCell ref="N42:P42"/>
    <mergeCell ref="Q42:R42"/>
    <mergeCell ref="S42:W42"/>
    <mergeCell ref="AN41:AP41"/>
    <mergeCell ref="AT42:AU42"/>
    <mergeCell ref="AE42:AG42"/>
    <mergeCell ref="AH42:AI42"/>
    <mergeCell ref="AQ42:AS42"/>
    <mergeCell ref="AJ42:AK42"/>
    <mergeCell ref="X42:Y42"/>
    <mergeCell ref="AL42:AM42"/>
    <mergeCell ref="AC42:AD42"/>
    <mergeCell ref="AN42:AP42"/>
    <mergeCell ref="AN43:AP43"/>
    <mergeCell ref="S43:W43"/>
    <mergeCell ref="AC43:AD43"/>
    <mergeCell ref="AT43:AU43"/>
    <mergeCell ref="AE43:AG43"/>
    <mergeCell ref="AH43:AI43"/>
    <mergeCell ref="AQ43:AS43"/>
    <mergeCell ref="AJ43:AK43"/>
    <mergeCell ref="AL43:AM43"/>
    <mergeCell ref="BA43:BC43"/>
    <mergeCell ref="AV43:AW43"/>
    <mergeCell ref="Q41:R41"/>
    <mergeCell ref="S41:W41"/>
    <mergeCell ref="BJ41:BL41"/>
    <mergeCell ref="BG41:BI41"/>
    <mergeCell ref="BD41:BF41"/>
    <mergeCell ref="AX41:AZ41"/>
    <mergeCell ref="BJ43:BL43"/>
    <mergeCell ref="BG43:BI43"/>
    <mergeCell ref="BD43:BF43"/>
    <mergeCell ref="AX43:AZ43"/>
    <mergeCell ref="BA41:BC41"/>
    <mergeCell ref="AV41:AW41"/>
    <mergeCell ref="BJ40:BL40"/>
    <mergeCell ref="BG40:BI40"/>
    <mergeCell ref="BD40:BF40"/>
    <mergeCell ref="AX40:AZ40"/>
    <mergeCell ref="C39:F39"/>
    <mergeCell ref="G39:J39"/>
    <mergeCell ref="K39:M39"/>
    <mergeCell ref="Z39:AB39"/>
    <mergeCell ref="N39:P39"/>
    <mergeCell ref="Q39:R39"/>
    <mergeCell ref="X39:Y39"/>
    <mergeCell ref="BA42:BC42"/>
    <mergeCell ref="AV42:AW42"/>
    <mergeCell ref="BJ42:BL42"/>
    <mergeCell ref="BG42:BI42"/>
    <mergeCell ref="BD42:BF42"/>
    <mergeCell ref="AX42:AZ42"/>
    <mergeCell ref="C41:F41"/>
    <mergeCell ref="G41:J41"/>
    <mergeCell ref="K41:M41"/>
    <mergeCell ref="Z41:AB41"/>
    <mergeCell ref="N41:P41"/>
    <mergeCell ref="X41:Y41"/>
    <mergeCell ref="AC41:AD41"/>
    <mergeCell ref="AT41:AU41"/>
    <mergeCell ref="AE41:AG41"/>
    <mergeCell ref="AH41:AI41"/>
    <mergeCell ref="AQ41:AS41"/>
    <mergeCell ref="AJ41:AK41"/>
    <mergeCell ref="AL41:AM41"/>
    <mergeCell ref="C40:F40"/>
    <mergeCell ref="G40:J40"/>
    <mergeCell ref="K40:M40"/>
    <mergeCell ref="Z40:AB40"/>
    <mergeCell ref="N40:P40"/>
    <mergeCell ref="Q40:R40"/>
    <mergeCell ref="AN40:AP40"/>
    <mergeCell ref="S40:W40"/>
    <mergeCell ref="AC40:AD40"/>
    <mergeCell ref="AT40:AU40"/>
    <mergeCell ref="AE40:AG40"/>
    <mergeCell ref="AH40:AI40"/>
    <mergeCell ref="AQ40:AS40"/>
    <mergeCell ref="AJ40:AK40"/>
    <mergeCell ref="X40:Y40"/>
    <mergeCell ref="AL40:AM40"/>
    <mergeCell ref="BA40:BC40"/>
    <mergeCell ref="AV40:AW40"/>
    <mergeCell ref="C38:F38"/>
    <mergeCell ref="G38:J38"/>
    <mergeCell ref="K38:M38"/>
    <mergeCell ref="Z38:AB38"/>
    <mergeCell ref="N38:P38"/>
    <mergeCell ref="Q38:R38"/>
    <mergeCell ref="S38:W38"/>
    <mergeCell ref="AN37:AP37"/>
    <mergeCell ref="AT38:AU38"/>
    <mergeCell ref="AE38:AG38"/>
    <mergeCell ref="AH38:AI38"/>
    <mergeCell ref="AQ38:AS38"/>
    <mergeCell ref="AJ38:AK38"/>
    <mergeCell ref="X38:Y38"/>
    <mergeCell ref="AL38:AM38"/>
    <mergeCell ref="AC38:AD38"/>
    <mergeCell ref="AN38:AP38"/>
    <mergeCell ref="AL37:AM37"/>
    <mergeCell ref="AN39:AP39"/>
    <mergeCell ref="S39:W39"/>
    <mergeCell ref="AC39:AD39"/>
    <mergeCell ref="AT39:AU39"/>
    <mergeCell ref="AE39:AG39"/>
    <mergeCell ref="AH39:AI39"/>
    <mergeCell ref="AQ39:AS39"/>
    <mergeCell ref="AJ39:AK39"/>
    <mergeCell ref="AL39:AM39"/>
    <mergeCell ref="BA39:BC39"/>
    <mergeCell ref="AV39:AW39"/>
    <mergeCell ref="N37:P37"/>
    <mergeCell ref="BJ37:BL37"/>
    <mergeCell ref="BG37:BI37"/>
    <mergeCell ref="BD37:BF37"/>
    <mergeCell ref="AX37:AZ37"/>
    <mergeCell ref="BJ39:BL39"/>
    <mergeCell ref="BG39:BI39"/>
    <mergeCell ref="BD39:BF39"/>
    <mergeCell ref="AX39:AZ39"/>
    <mergeCell ref="BA37:BC37"/>
    <mergeCell ref="AV37:AW37"/>
    <mergeCell ref="BJ36:BL36"/>
    <mergeCell ref="BG36:BI36"/>
    <mergeCell ref="BD36:BF36"/>
    <mergeCell ref="AX36:AZ36"/>
    <mergeCell ref="C35:F35"/>
    <mergeCell ref="G35:J35"/>
    <mergeCell ref="K35:M35"/>
    <mergeCell ref="Z35:AB35"/>
    <mergeCell ref="N35:P35"/>
    <mergeCell ref="Q35:R35"/>
    <mergeCell ref="X35:Y35"/>
    <mergeCell ref="S35:W35"/>
    <mergeCell ref="BA38:BC38"/>
    <mergeCell ref="AV38:AW38"/>
    <mergeCell ref="BJ38:BL38"/>
    <mergeCell ref="BG38:BI38"/>
    <mergeCell ref="BD38:BF38"/>
    <mergeCell ref="AX38:AZ38"/>
    <mergeCell ref="C37:F37"/>
    <mergeCell ref="G37:J37"/>
    <mergeCell ref="K37:M37"/>
    <mergeCell ref="Z37:AB37"/>
    <mergeCell ref="Q37:R37"/>
    <mergeCell ref="S37:W37"/>
    <mergeCell ref="X37:Y37"/>
    <mergeCell ref="AC37:AD37"/>
    <mergeCell ref="AT37:AU37"/>
    <mergeCell ref="AE37:AG37"/>
    <mergeCell ref="AH37:AI37"/>
    <mergeCell ref="AQ37:AS37"/>
    <mergeCell ref="AJ37:AK37"/>
    <mergeCell ref="C36:F36"/>
    <mergeCell ref="G36:J36"/>
    <mergeCell ref="K36:M36"/>
    <mergeCell ref="Z36:AB36"/>
    <mergeCell ref="N36:P36"/>
    <mergeCell ref="Q36:R36"/>
    <mergeCell ref="AN36:AP36"/>
    <mergeCell ref="S36:W36"/>
    <mergeCell ref="AC36:AD36"/>
    <mergeCell ref="AT36:AU36"/>
    <mergeCell ref="AE36:AG36"/>
    <mergeCell ref="AH36:AI36"/>
    <mergeCell ref="AQ36:AS36"/>
    <mergeCell ref="AJ36:AK36"/>
    <mergeCell ref="X36:Y36"/>
    <mergeCell ref="AL36:AM36"/>
    <mergeCell ref="BA36:BC36"/>
    <mergeCell ref="AV36:AW36"/>
    <mergeCell ref="AV34:AW34"/>
    <mergeCell ref="C34:F34"/>
    <mergeCell ref="G34:J34"/>
    <mergeCell ref="K34:M34"/>
    <mergeCell ref="Z34:AB34"/>
    <mergeCell ref="N34:P34"/>
    <mergeCell ref="BJ34:BL34"/>
    <mergeCell ref="BG34:BI34"/>
    <mergeCell ref="BD34:BF34"/>
    <mergeCell ref="AX34:AZ34"/>
    <mergeCell ref="AT34:AU34"/>
    <mergeCell ref="AQ34:AS34"/>
    <mergeCell ref="AC35:AD35"/>
    <mergeCell ref="AT35:AU35"/>
    <mergeCell ref="AE35:AG35"/>
    <mergeCell ref="AH35:AI35"/>
    <mergeCell ref="AQ35:AS35"/>
    <mergeCell ref="AJ35:AK35"/>
    <mergeCell ref="AL35:AM35"/>
    <mergeCell ref="BA35:BC35"/>
    <mergeCell ref="AV35:AW35"/>
    <mergeCell ref="AJ34:AK34"/>
    <mergeCell ref="AL34:AM34"/>
    <mergeCell ref="BA34:BC34"/>
    <mergeCell ref="AN35:AP35"/>
    <mergeCell ref="AN34:AP34"/>
    <mergeCell ref="BJ35:BL35"/>
    <mergeCell ref="BG35:BI35"/>
    <mergeCell ref="BD35:BF35"/>
    <mergeCell ref="AX35:AZ35"/>
    <mergeCell ref="C33:F33"/>
    <mergeCell ref="G33:J33"/>
    <mergeCell ref="K33:M33"/>
    <mergeCell ref="Z33:AB33"/>
    <mergeCell ref="N33:P33"/>
    <mergeCell ref="AJ33:AK33"/>
    <mergeCell ref="Q33:R33"/>
    <mergeCell ref="AH33:AI33"/>
    <mergeCell ref="AQ33:AS33"/>
    <mergeCell ref="X33:Y33"/>
    <mergeCell ref="AL33:AM33"/>
    <mergeCell ref="BJ32:BL32"/>
    <mergeCell ref="BG32:BI32"/>
    <mergeCell ref="BD32:BF32"/>
    <mergeCell ref="X32:Y32"/>
    <mergeCell ref="BA32:BC32"/>
    <mergeCell ref="AV32:AW32"/>
    <mergeCell ref="BJ33:BL33"/>
    <mergeCell ref="BG33:BI33"/>
    <mergeCell ref="BD33:BF33"/>
    <mergeCell ref="AN33:AP33"/>
    <mergeCell ref="S33:W33"/>
    <mergeCell ref="AC33:AD33"/>
    <mergeCell ref="AT33:AU33"/>
    <mergeCell ref="AE33:AG33"/>
    <mergeCell ref="BA33:BC33"/>
    <mergeCell ref="AV33:AW33"/>
    <mergeCell ref="AX33:AZ33"/>
    <mergeCell ref="N31:P31"/>
    <mergeCell ref="AT31:AU31"/>
    <mergeCell ref="Q31:R31"/>
    <mergeCell ref="AN31:AP31"/>
    <mergeCell ref="S31:W31"/>
    <mergeCell ref="AQ31:AS31"/>
    <mergeCell ref="BJ31:BL31"/>
    <mergeCell ref="BG31:BI31"/>
    <mergeCell ref="BD31:BF31"/>
    <mergeCell ref="C32:F32"/>
    <mergeCell ref="G32:J32"/>
    <mergeCell ref="K32:M32"/>
    <mergeCell ref="Z32:AB32"/>
    <mergeCell ref="N32:P32"/>
    <mergeCell ref="Q32:R32"/>
    <mergeCell ref="S32:W32"/>
    <mergeCell ref="AJ32:AK32"/>
    <mergeCell ref="AN32:AP32"/>
    <mergeCell ref="AT32:AU32"/>
    <mergeCell ref="AQ32:AS32"/>
    <mergeCell ref="AL32:AM32"/>
    <mergeCell ref="AC32:AD32"/>
    <mergeCell ref="N30:P30"/>
    <mergeCell ref="X30:Y30"/>
    <mergeCell ref="AN30:AP30"/>
    <mergeCell ref="AQ30:AS30"/>
    <mergeCell ref="AC30:AD30"/>
    <mergeCell ref="BG29:BI29"/>
    <mergeCell ref="BG30:BI30"/>
    <mergeCell ref="AV29:AW29"/>
    <mergeCell ref="Q30:R30"/>
    <mergeCell ref="AT29:AU29"/>
    <mergeCell ref="S30:W30"/>
    <mergeCell ref="BJ29:BL29"/>
    <mergeCell ref="BD30:BF30"/>
    <mergeCell ref="BD29:BF29"/>
    <mergeCell ref="AX29:AZ29"/>
    <mergeCell ref="BA30:BC30"/>
    <mergeCell ref="AV30:AW30"/>
    <mergeCell ref="BA29:BC29"/>
    <mergeCell ref="AE29:AG29"/>
    <mergeCell ref="AH29:AI29"/>
    <mergeCell ref="BJ30:BL30"/>
    <mergeCell ref="AT30:AU30"/>
    <mergeCell ref="AE30:AG30"/>
    <mergeCell ref="AH30:AI30"/>
    <mergeCell ref="AJ30:AK30"/>
    <mergeCell ref="AL30:AM30"/>
    <mergeCell ref="N29:P29"/>
    <mergeCell ref="BJ9:BL9"/>
    <mergeCell ref="S9:W9"/>
    <mergeCell ref="AJ9:AK9"/>
    <mergeCell ref="AN9:AP9"/>
    <mergeCell ref="AQ9:AS9"/>
    <mergeCell ref="AT9:AU9"/>
    <mergeCell ref="AE9:AG9"/>
    <mergeCell ref="AH9:AI9"/>
    <mergeCell ref="AN29:AP29"/>
    <mergeCell ref="AQ29:AS29"/>
    <mergeCell ref="AL28:AM28"/>
    <mergeCell ref="AT28:AU28"/>
    <mergeCell ref="BA28:BC28"/>
    <mergeCell ref="C29:F29"/>
    <mergeCell ref="G29:J29"/>
    <mergeCell ref="K29:M29"/>
    <mergeCell ref="Z29:AB29"/>
    <mergeCell ref="Q29:R29"/>
    <mergeCell ref="AN10:AP10"/>
    <mergeCell ref="AQ10:AS10"/>
    <mergeCell ref="BA10:BC10"/>
    <mergeCell ref="AV10:AW10"/>
    <mergeCell ref="BD10:BF10"/>
    <mergeCell ref="Z10:AB10"/>
    <mergeCell ref="AT10:AU10"/>
    <mergeCell ref="AE10:AG10"/>
    <mergeCell ref="AQ11:AS11"/>
    <mergeCell ref="BA11:BC11"/>
    <mergeCell ref="AV11:AW11"/>
    <mergeCell ref="Z11:AB11"/>
    <mergeCell ref="AX11:AZ11"/>
    <mergeCell ref="BJ10:BL10"/>
    <mergeCell ref="Z9:AB9"/>
    <mergeCell ref="BA9:BC9"/>
    <mergeCell ref="AV9:AW9"/>
    <mergeCell ref="AX9:AZ9"/>
    <mergeCell ref="AX10:AZ10"/>
    <mergeCell ref="AL9:AM9"/>
    <mergeCell ref="AL10:AM10"/>
    <mergeCell ref="AH10:AI10"/>
    <mergeCell ref="AJ10:AK10"/>
    <mergeCell ref="AC10:AD10"/>
    <mergeCell ref="BJ11:BL11"/>
    <mergeCell ref="N13:P13"/>
    <mergeCell ref="AN13:AP13"/>
    <mergeCell ref="S12:W12"/>
    <mergeCell ref="AC13:AD13"/>
    <mergeCell ref="AT13:AU13"/>
    <mergeCell ref="AE13:AG13"/>
    <mergeCell ref="AH12:AI12"/>
    <mergeCell ref="AN12:AP12"/>
    <mergeCell ref="BJ12:BL12"/>
    <mergeCell ref="BD12:BF12"/>
    <mergeCell ref="AT12:AU12"/>
    <mergeCell ref="AE12:AG12"/>
    <mergeCell ref="AQ12:AS12"/>
    <mergeCell ref="BA12:BC12"/>
    <mergeCell ref="AV12:AW12"/>
    <mergeCell ref="AJ12:AK12"/>
    <mergeCell ref="AX12:AZ12"/>
    <mergeCell ref="Z12:AB12"/>
    <mergeCell ref="N12:P12"/>
    <mergeCell ref="Q12:R12"/>
    <mergeCell ref="AN11:AP11"/>
    <mergeCell ref="BD11:BF11"/>
    <mergeCell ref="AC11:AD11"/>
    <mergeCell ref="AT11:AU11"/>
    <mergeCell ref="AE11:AG11"/>
    <mergeCell ref="AH11:AI11"/>
    <mergeCell ref="AJ11:AK11"/>
    <mergeCell ref="AL14:AM14"/>
    <mergeCell ref="BA14:BC14"/>
    <mergeCell ref="AV14:AW14"/>
    <mergeCell ref="AH13:AI13"/>
    <mergeCell ref="AJ13:AK13"/>
    <mergeCell ref="S14:W14"/>
    <mergeCell ref="X14:Y14"/>
    <mergeCell ref="AQ13:AS13"/>
    <mergeCell ref="AE14:AG14"/>
    <mergeCell ref="AC14:AD14"/>
    <mergeCell ref="BJ13:BL13"/>
    <mergeCell ref="BD13:BF13"/>
    <mergeCell ref="AX13:AZ13"/>
    <mergeCell ref="Z13:AB13"/>
    <mergeCell ref="S13:W13"/>
    <mergeCell ref="BA13:BC13"/>
    <mergeCell ref="AV13:AW13"/>
    <mergeCell ref="Q13:R13"/>
    <mergeCell ref="AL13:AM13"/>
    <mergeCell ref="AC1:AE1"/>
    <mergeCell ref="AC2:AE2"/>
    <mergeCell ref="AC3:AE3"/>
    <mergeCell ref="AC4:AE4"/>
    <mergeCell ref="X10:Y10"/>
    <mergeCell ref="AC5:AE5"/>
    <mergeCell ref="X15:Y15"/>
    <mergeCell ref="BJ15:BL15"/>
    <mergeCell ref="S15:W15"/>
    <mergeCell ref="AQ15:AS15"/>
    <mergeCell ref="BA15:BC15"/>
    <mergeCell ref="AV15:AW15"/>
    <mergeCell ref="AH15:AI15"/>
    <mergeCell ref="BD15:BF15"/>
    <mergeCell ref="AT15:AU15"/>
    <mergeCell ref="AN15:AP15"/>
    <mergeCell ref="Q14:R14"/>
    <mergeCell ref="AH14:AI14"/>
    <mergeCell ref="AJ14:AK14"/>
    <mergeCell ref="AN14:AP14"/>
    <mergeCell ref="AL15:AM15"/>
    <mergeCell ref="Z15:AB15"/>
    <mergeCell ref="Q15:R15"/>
    <mergeCell ref="AJ15:AK15"/>
    <mergeCell ref="BJ14:BL14"/>
    <mergeCell ref="BD14:BF14"/>
    <mergeCell ref="AX14:AZ14"/>
    <mergeCell ref="Z14:AB14"/>
    <mergeCell ref="AQ14:AS14"/>
    <mergeCell ref="AT14:AU14"/>
    <mergeCell ref="A1:T1"/>
    <mergeCell ref="A2:T2"/>
    <mergeCell ref="C16:F16"/>
    <mergeCell ref="G16:J16"/>
    <mergeCell ref="K16:M16"/>
    <mergeCell ref="N4:Y4"/>
    <mergeCell ref="T3:Y3"/>
    <mergeCell ref="P3:S3"/>
    <mergeCell ref="A4:M4"/>
    <mergeCell ref="C15:F15"/>
    <mergeCell ref="C14:F14"/>
    <mergeCell ref="C12:F12"/>
    <mergeCell ref="G12:J12"/>
    <mergeCell ref="K12:M12"/>
    <mergeCell ref="C11:F11"/>
    <mergeCell ref="G11:J11"/>
    <mergeCell ref="K11:M11"/>
    <mergeCell ref="C13:F13"/>
    <mergeCell ref="G13:J13"/>
    <mergeCell ref="K13:M13"/>
    <mergeCell ref="Q11:R11"/>
    <mergeCell ref="S11:W11"/>
    <mergeCell ref="N11:P11"/>
    <mergeCell ref="Q9:R9"/>
    <mergeCell ref="G15:J15"/>
    <mergeCell ref="K15:M15"/>
    <mergeCell ref="N15:P15"/>
    <mergeCell ref="G14:J14"/>
    <mergeCell ref="K14:M14"/>
    <mergeCell ref="N14:P14"/>
    <mergeCell ref="S10:W10"/>
    <mergeCell ref="S16:W16"/>
    <mergeCell ref="AC16:AD16"/>
    <mergeCell ref="S17:W17"/>
    <mergeCell ref="Q17:R17"/>
    <mergeCell ref="X17:Y17"/>
    <mergeCell ref="BA16:BC16"/>
    <mergeCell ref="AV16:AW16"/>
    <mergeCell ref="BJ16:BL16"/>
    <mergeCell ref="BG16:BI16"/>
    <mergeCell ref="BD16:BF16"/>
    <mergeCell ref="AQ16:AS16"/>
    <mergeCell ref="AT16:AU16"/>
    <mergeCell ref="AL16:AM16"/>
    <mergeCell ref="AN16:AP16"/>
    <mergeCell ref="AJ17:AK17"/>
    <mergeCell ref="Z16:AB16"/>
    <mergeCell ref="N16:P16"/>
    <mergeCell ref="Q16:R16"/>
    <mergeCell ref="X16:Y16"/>
    <mergeCell ref="AH16:AI16"/>
    <mergeCell ref="AJ16:AK16"/>
    <mergeCell ref="AE16:AG16"/>
    <mergeCell ref="AE17:AG17"/>
    <mergeCell ref="BA17:BC17"/>
    <mergeCell ref="AV17:AW17"/>
    <mergeCell ref="AH17:AI17"/>
    <mergeCell ref="BJ17:BL17"/>
    <mergeCell ref="BG17:BI17"/>
    <mergeCell ref="AT17:AU17"/>
    <mergeCell ref="BD17:BF17"/>
    <mergeCell ref="AX17:AZ17"/>
    <mergeCell ref="AL17:AM17"/>
    <mergeCell ref="AQ17:AS17"/>
    <mergeCell ref="AN17:AP17"/>
    <mergeCell ref="C21:F21"/>
    <mergeCell ref="G21:J21"/>
    <mergeCell ref="K21:M21"/>
    <mergeCell ref="C20:F20"/>
    <mergeCell ref="G20:J20"/>
    <mergeCell ref="K20:M20"/>
    <mergeCell ref="S21:W21"/>
    <mergeCell ref="Z20:AB20"/>
    <mergeCell ref="C19:F19"/>
    <mergeCell ref="G19:J19"/>
    <mergeCell ref="K19:M19"/>
    <mergeCell ref="BJ18:BL18"/>
    <mergeCell ref="BG18:BI18"/>
    <mergeCell ref="BD18:BF18"/>
    <mergeCell ref="AX18:AZ18"/>
    <mergeCell ref="BA18:BC18"/>
    <mergeCell ref="C17:F17"/>
    <mergeCell ref="G17:J17"/>
    <mergeCell ref="K17:M17"/>
    <mergeCell ref="Z17:AB17"/>
    <mergeCell ref="AC17:AD17"/>
    <mergeCell ref="AJ18:AK18"/>
    <mergeCell ref="Z18:AB18"/>
    <mergeCell ref="BJ20:BL20"/>
    <mergeCell ref="BG20:BI20"/>
    <mergeCell ref="BD20:BF20"/>
    <mergeCell ref="AX20:AZ20"/>
    <mergeCell ref="BA20:BC20"/>
    <mergeCell ref="AH20:AI20"/>
    <mergeCell ref="AJ20:AK20"/>
    <mergeCell ref="AQ20:AS20"/>
    <mergeCell ref="AL20:AM20"/>
    <mergeCell ref="N20:P20"/>
    <mergeCell ref="Q20:R20"/>
    <mergeCell ref="X20:Y20"/>
    <mergeCell ref="AC20:AD20"/>
    <mergeCell ref="AV20:AW20"/>
    <mergeCell ref="AN20:AP20"/>
    <mergeCell ref="S20:W20"/>
    <mergeCell ref="AT20:AU20"/>
    <mergeCell ref="AE20:AG20"/>
    <mergeCell ref="BJ19:BL19"/>
    <mergeCell ref="BG19:BI19"/>
    <mergeCell ref="BD19:BF19"/>
    <mergeCell ref="AX19:AZ19"/>
    <mergeCell ref="AQ19:AS19"/>
    <mergeCell ref="BA19:BC19"/>
    <mergeCell ref="AV18:AW18"/>
    <mergeCell ref="BJ22:BL22"/>
    <mergeCell ref="BG22:BI22"/>
    <mergeCell ref="BD22:BF22"/>
    <mergeCell ref="AX22:AZ22"/>
    <mergeCell ref="BA22:BC22"/>
    <mergeCell ref="AC22:AD22"/>
    <mergeCell ref="AT22:AU22"/>
    <mergeCell ref="S22:W22"/>
    <mergeCell ref="AN21:AP21"/>
    <mergeCell ref="BJ21:BL21"/>
    <mergeCell ref="BG21:BI21"/>
    <mergeCell ref="BD21:BF21"/>
    <mergeCell ref="AX21:AZ21"/>
    <mergeCell ref="AQ21:AS21"/>
    <mergeCell ref="BA21:BC21"/>
    <mergeCell ref="AV21:AW21"/>
    <mergeCell ref="AT21:AU21"/>
    <mergeCell ref="AH21:AI21"/>
    <mergeCell ref="AJ21:AK21"/>
    <mergeCell ref="X21:Y21"/>
    <mergeCell ref="Z21:AB21"/>
    <mergeCell ref="AC21:AD21"/>
    <mergeCell ref="AE21:AG21"/>
    <mergeCell ref="BJ24:BL24"/>
    <mergeCell ref="BG24:BI24"/>
    <mergeCell ref="BD24:BF24"/>
    <mergeCell ref="AX24:AZ24"/>
    <mergeCell ref="AJ24:AK24"/>
    <mergeCell ref="Q24:R24"/>
    <mergeCell ref="AN24:AP24"/>
    <mergeCell ref="AE24:AG24"/>
    <mergeCell ref="Z24:AB24"/>
    <mergeCell ref="S24:W24"/>
    <mergeCell ref="AN23:AP23"/>
    <mergeCell ref="S23:W23"/>
    <mergeCell ref="AH23:AI23"/>
    <mergeCell ref="AJ23:AK23"/>
    <mergeCell ref="AL23:AM23"/>
    <mergeCell ref="AL24:AM24"/>
    <mergeCell ref="BJ23:BL23"/>
    <mergeCell ref="BG23:BI23"/>
    <mergeCell ref="BD23:BF23"/>
    <mergeCell ref="AX23:AZ23"/>
    <mergeCell ref="AQ23:AS23"/>
    <mergeCell ref="BA23:BC23"/>
    <mergeCell ref="AV23:AW23"/>
    <mergeCell ref="AT23:AU23"/>
    <mergeCell ref="Q23:R23"/>
    <mergeCell ref="X23:Y23"/>
    <mergeCell ref="Z23:AB23"/>
    <mergeCell ref="AC23:AD23"/>
    <mergeCell ref="AE23:AG23"/>
    <mergeCell ref="BJ26:BL26"/>
    <mergeCell ref="AC26:AD26"/>
    <mergeCell ref="AT26:AU26"/>
    <mergeCell ref="AE26:AG26"/>
    <mergeCell ref="AN26:AP26"/>
    <mergeCell ref="AQ26:AS26"/>
    <mergeCell ref="BA26:BC26"/>
    <mergeCell ref="AV26:AW26"/>
    <mergeCell ref="BG26:BI26"/>
    <mergeCell ref="AL26:AM26"/>
    <mergeCell ref="AQ25:AS25"/>
    <mergeCell ref="BA25:BC25"/>
    <mergeCell ref="AV25:AW25"/>
    <mergeCell ref="BD26:BF26"/>
    <mergeCell ref="AX25:AZ25"/>
    <mergeCell ref="AX26:AZ26"/>
    <mergeCell ref="AL25:AM25"/>
    <mergeCell ref="BJ25:BL25"/>
    <mergeCell ref="BG25:BI25"/>
    <mergeCell ref="BD25:BF25"/>
    <mergeCell ref="AH25:AI25"/>
    <mergeCell ref="AN25:AP25"/>
    <mergeCell ref="AC25:AD25"/>
    <mergeCell ref="AT25:AU25"/>
    <mergeCell ref="AJ25:AK25"/>
    <mergeCell ref="G25:J25"/>
    <mergeCell ref="K25:M25"/>
    <mergeCell ref="C26:F26"/>
    <mergeCell ref="G26:J26"/>
    <mergeCell ref="K26:M26"/>
    <mergeCell ref="N17:P17"/>
    <mergeCell ref="N23:P23"/>
    <mergeCell ref="N24:P24"/>
    <mergeCell ref="N21:P21"/>
    <mergeCell ref="N25:P25"/>
    <mergeCell ref="N26:P26"/>
    <mergeCell ref="N27:P27"/>
    <mergeCell ref="C24:F24"/>
    <mergeCell ref="S25:W25"/>
    <mergeCell ref="Z25:AB25"/>
    <mergeCell ref="G24:J24"/>
    <mergeCell ref="K24:M24"/>
    <mergeCell ref="Q26:R26"/>
    <mergeCell ref="X24:Y24"/>
    <mergeCell ref="C25:F25"/>
    <mergeCell ref="C23:F23"/>
    <mergeCell ref="G23:J23"/>
    <mergeCell ref="K23:M23"/>
    <mergeCell ref="C22:F22"/>
    <mergeCell ref="G22:J22"/>
    <mergeCell ref="K22:M22"/>
    <mergeCell ref="C18:F18"/>
    <mergeCell ref="G18:J18"/>
    <mergeCell ref="Q22:R22"/>
    <mergeCell ref="N22:P22"/>
    <mergeCell ref="X22:Y22"/>
    <mergeCell ref="Z22:AB22"/>
    <mergeCell ref="BG9:BI9"/>
    <mergeCell ref="BD9:BF9"/>
    <mergeCell ref="BG10:BI10"/>
    <mergeCell ref="BG11:BI11"/>
    <mergeCell ref="AJ26:AK26"/>
    <mergeCell ref="AE25:AG25"/>
    <mergeCell ref="BG12:BI12"/>
    <mergeCell ref="BG13:BI13"/>
    <mergeCell ref="BG14:BI14"/>
    <mergeCell ref="BG15:BI15"/>
    <mergeCell ref="N19:P19"/>
    <mergeCell ref="AL22:AM22"/>
    <mergeCell ref="AC19:AD19"/>
    <mergeCell ref="AH24:AI24"/>
    <mergeCell ref="BA24:BC24"/>
    <mergeCell ref="AV24:AW24"/>
    <mergeCell ref="AT24:AU24"/>
    <mergeCell ref="AQ22:AS22"/>
    <mergeCell ref="AV22:AW22"/>
    <mergeCell ref="AC24:AD24"/>
    <mergeCell ref="AN22:AP22"/>
    <mergeCell ref="AE22:AG22"/>
    <mergeCell ref="AH22:AI22"/>
    <mergeCell ref="AJ22:AK22"/>
    <mergeCell ref="Q21:R21"/>
    <mergeCell ref="S19:W19"/>
    <mergeCell ref="AT18:AU18"/>
    <mergeCell ref="AE18:AG18"/>
    <mergeCell ref="AQ18:AS18"/>
    <mergeCell ref="AL18:AM18"/>
    <mergeCell ref="N18:P18"/>
    <mergeCell ref="Q18:R18"/>
    <mergeCell ref="K30:M30"/>
    <mergeCell ref="Z27:AB27"/>
    <mergeCell ref="AC27:AD27"/>
    <mergeCell ref="X26:Y26"/>
    <mergeCell ref="AQ24:AS24"/>
    <mergeCell ref="AE27:AG27"/>
    <mergeCell ref="X27:Y27"/>
    <mergeCell ref="AL27:AM27"/>
    <mergeCell ref="AX15:AZ15"/>
    <mergeCell ref="AX16:AZ16"/>
    <mergeCell ref="AX30:AZ30"/>
    <mergeCell ref="AX31:AZ31"/>
    <mergeCell ref="X11:Y11"/>
    <mergeCell ref="X12:Y12"/>
    <mergeCell ref="X13:Y13"/>
    <mergeCell ref="Z30:AB30"/>
    <mergeCell ref="X25:Y25"/>
    <mergeCell ref="AH26:AI26"/>
    <mergeCell ref="K18:M18"/>
    <mergeCell ref="X18:Y18"/>
    <mergeCell ref="AC18:AD18"/>
    <mergeCell ref="AV19:AW19"/>
    <mergeCell ref="AT19:AU19"/>
    <mergeCell ref="AH19:AI19"/>
    <mergeCell ref="AJ19:AK19"/>
    <mergeCell ref="Q19:R19"/>
    <mergeCell ref="X19:Y19"/>
    <mergeCell ref="Z19:AB19"/>
    <mergeCell ref="AE19:AG19"/>
    <mergeCell ref="AN19:AP19"/>
    <mergeCell ref="AN18:AP18"/>
    <mergeCell ref="S18:W18"/>
    <mergeCell ref="Z26:AB26"/>
    <mergeCell ref="Q25:R25"/>
    <mergeCell ref="S26:W26"/>
    <mergeCell ref="BJ27:BL27"/>
    <mergeCell ref="BG27:BI27"/>
    <mergeCell ref="AT27:AU27"/>
    <mergeCell ref="BD27:BF27"/>
    <mergeCell ref="AX27:AZ27"/>
    <mergeCell ref="AV28:AW28"/>
    <mergeCell ref="C64:F64"/>
    <mergeCell ref="G64:J64"/>
    <mergeCell ref="K64:M64"/>
    <mergeCell ref="N64:P64"/>
    <mergeCell ref="AH27:AI27"/>
    <mergeCell ref="AJ27:AK27"/>
    <mergeCell ref="S27:W27"/>
    <mergeCell ref="C27:F27"/>
    <mergeCell ref="G27:J27"/>
    <mergeCell ref="K27:M27"/>
    <mergeCell ref="C28:F28"/>
    <mergeCell ref="G28:J28"/>
    <mergeCell ref="K28:M28"/>
    <mergeCell ref="Z28:AB28"/>
    <mergeCell ref="Q28:R28"/>
    <mergeCell ref="S28:W28"/>
    <mergeCell ref="N28:P28"/>
    <mergeCell ref="X28:Y28"/>
    <mergeCell ref="C31:F31"/>
    <mergeCell ref="G31:J31"/>
    <mergeCell ref="K31:M31"/>
    <mergeCell ref="C30:F30"/>
    <mergeCell ref="G30:J30"/>
    <mergeCell ref="Q27:R27"/>
    <mergeCell ref="AN27:AP27"/>
    <mergeCell ref="AQ27:AS27"/>
    <mergeCell ref="BA27:BC27"/>
    <mergeCell ref="AV27:AW27"/>
    <mergeCell ref="AN28:AP28"/>
    <mergeCell ref="AQ28:AS28"/>
    <mergeCell ref="AX28:AZ28"/>
    <mergeCell ref="AE28:AG28"/>
    <mergeCell ref="AH28:AI28"/>
    <mergeCell ref="BJ28:BL28"/>
    <mergeCell ref="BG28:BI28"/>
    <mergeCell ref="BD28:BF28"/>
    <mergeCell ref="AL64:AM64"/>
    <mergeCell ref="AN64:AP64"/>
    <mergeCell ref="AQ64:AS64"/>
    <mergeCell ref="AT64:AU64"/>
    <mergeCell ref="AV64:AW64"/>
    <mergeCell ref="AX64:AZ64"/>
    <mergeCell ref="AX32:AZ32"/>
    <mergeCell ref="X29:Y29"/>
    <mergeCell ref="S29:W29"/>
    <mergeCell ref="X31:Y31"/>
    <mergeCell ref="BA31:BC31"/>
    <mergeCell ref="AV31:AW31"/>
    <mergeCell ref="Z31:AB31"/>
    <mergeCell ref="Q34:R34"/>
    <mergeCell ref="X34:Y34"/>
    <mergeCell ref="S34:W34"/>
    <mergeCell ref="AC34:AD34"/>
    <mergeCell ref="AE34:AG34"/>
    <mergeCell ref="AH34:AI34"/>
    <mergeCell ref="BJ64:BL64"/>
    <mergeCell ref="BA64:BC64"/>
    <mergeCell ref="BD64:BF64"/>
    <mergeCell ref="C65:F65"/>
    <mergeCell ref="G65:J65"/>
    <mergeCell ref="K65:M65"/>
    <mergeCell ref="N65:P65"/>
    <mergeCell ref="Q65:R65"/>
    <mergeCell ref="S65:W65"/>
    <mergeCell ref="AC64:AD64"/>
    <mergeCell ref="AH64:AI64"/>
    <mergeCell ref="AJ64:AK64"/>
    <mergeCell ref="Q64:R64"/>
    <mergeCell ref="S64:W64"/>
    <mergeCell ref="Z64:AB64"/>
    <mergeCell ref="X64:Y64"/>
    <mergeCell ref="AE64:AG64"/>
    <mergeCell ref="C66:F66"/>
    <mergeCell ref="G66:J66"/>
    <mergeCell ref="K66:M66"/>
    <mergeCell ref="N66:P66"/>
    <mergeCell ref="AV65:AW65"/>
    <mergeCell ref="AX65:AZ65"/>
    <mergeCell ref="AH66:AI66"/>
    <mergeCell ref="AJ66:AK66"/>
    <mergeCell ref="AV66:AW66"/>
    <mergeCell ref="AX66:AZ66"/>
    <mergeCell ref="Z65:AB65"/>
    <mergeCell ref="X65:Y65"/>
    <mergeCell ref="AQ65:AS65"/>
    <mergeCell ref="AT65:AU65"/>
    <mergeCell ref="Z66:AB66"/>
    <mergeCell ref="X66:Y66"/>
    <mergeCell ref="BG64:BI64"/>
    <mergeCell ref="BG66:BI66"/>
    <mergeCell ref="BA66:BC66"/>
    <mergeCell ref="BD66:BF66"/>
    <mergeCell ref="AL66:AM66"/>
    <mergeCell ref="AN66:AP66"/>
    <mergeCell ref="AQ66:AS66"/>
    <mergeCell ref="AT66:AU66"/>
    <mergeCell ref="BG65:BI65"/>
    <mergeCell ref="BJ65:BL65"/>
    <mergeCell ref="AC65:AD65"/>
    <mergeCell ref="AE65:AG65"/>
    <mergeCell ref="AH65:AI65"/>
    <mergeCell ref="AJ65:AK65"/>
    <mergeCell ref="BA65:BC65"/>
    <mergeCell ref="BD65:BF65"/>
    <mergeCell ref="AN65:AP65"/>
    <mergeCell ref="AL65:AM65"/>
    <mergeCell ref="Q66:R66"/>
    <mergeCell ref="S66:W66"/>
    <mergeCell ref="AC66:AD66"/>
    <mergeCell ref="AE66:AG66"/>
    <mergeCell ref="BJ66:BL66"/>
    <mergeCell ref="C68:F68"/>
    <mergeCell ref="G68:J68"/>
    <mergeCell ref="K68:M68"/>
    <mergeCell ref="N68:P68"/>
    <mergeCell ref="AQ67:AS67"/>
    <mergeCell ref="AT67:AU67"/>
    <mergeCell ref="Z68:AB68"/>
    <mergeCell ref="X68:Y68"/>
    <mergeCell ref="Z67:AB67"/>
    <mergeCell ref="X67:Y67"/>
    <mergeCell ref="AV67:AW67"/>
    <mergeCell ref="AX67:AZ67"/>
    <mergeCell ref="AH68:AI68"/>
    <mergeCell ref="AJ68:AK68"/>
    <mergeCell ref="AV68:AW68"/>
    <mergeCell ref="AX68:AZ68"/>
    <mergeCell ref="AN67:AP67"/>
    <mergeCell ref="AL67:AM67"/>
    <mergeCell ref="C67:F67"/>
    <mergeCell ref="G67:J67"/>
    <mergeCell ref="K67:M67"/>
    <mergeCell ref="N67:P67"/>
    <mergeCell ref="Q67:R67"/>
    <mergeCell ref="S67:W67"/>
    <mergeCell ref="BA68:BC68"/>
    <mergeCell ref="BD68:BF68"/>
    <mergeCell ref="AL68:AM68"/>
    <mergeCell ref="AN68:AP68"/>
    <mergeCell ref="AQ68:AS68"/>
    <mergeCell ref="AT68:AU68"/>
    <mergeCell ref="AV70:AW70"/>
    <mergeCell ref="AX70:AZ70"/>
    <mergeCell ref="BG67:BI67"/>
    <mergeCell ref="BJ67:BL67"/>
    <mergeCell ref="AC67:AD67"/>
    <mergeCell ref="AE67:AG67"/>
    <mergeCell ref="AH67:AI67"/>
    <mergeCell ref="AJ67:AK67"/>
    <mergeCell ref="BA67:BC67"/>
    <mergeCell ref="BD67:BF67"/>
    <mergeCell ref="Q68:R68"/>
    <mergeCell ref="S68:W68"/>
    <mergeCell ref="AC68:AD68"/>
    <mergeCell ref="AE68:AG68"/>
    <mergeCell ref="Z69:AB69"/>
    <mergeCell ref="X69:Y69"/>
    <mergeCell ref="BG68:BI68"/>
    <mergeCell ref="BJ68:BL68"/>
    <mergeCell ref="BG71:BI71"/>
    <mergeCell ref="BJ71:BL71"/>
    <mergeCell ref="K70:M70"/>
    <mergeCell ref="N70:P70"/>
    <mergeCell ref="BA71:BC71"/>
    <mergeCell ref="BD71:BF71"/>
    <mergeCell ref="BG70:BI70"/>
    <mergeCell ref="BJ70:BL70"/>
    <mergeCell ref="Q70:R70"/>
    <mergeCell ref="S70:W70"/>
    <mergeCell ref="BA69:BC69"/>
    <mergeCell ref="BD69:BF69"/>
    <mergeCell ref="AN69:AP69"/>
    <mergeCell ref="AL69:AM69"/>
    <mergeCell ref="BA70:BC70"/>
    <mergeCell ref="BD70:BF70"/>
    <mergeCell ref="AL70:AM70"/>
    <mergeCell ref="AN70:AP70"/>
    <mergeCell ref="AQ70:AS70"/>
    <mergeCell ref="AT70:AU70"/>
    <mergeCell ref="K69:M69"/>
    <mergeCell ref="N69:P69"/>
    <mergeCell ref="Q69:R69"/>
    <mergeCell ref="S69:W69"/>
    <mergeCell ref="BG69:BI69"/>
    <mergeCell ref="BJ69:BL69"/>
    <mergeCell ref="AC69:AD69"/>
    <mergeCell ref="AE69:AG69"/>
    <mergeCell ref="AH69:AI69"/>
    <mergeCell ref="AJ69:AK69"/>
    <mergeCell ref="AV71:AW71"/>
    <mergeCell ref="AX71:AZ71"/>
    <mergeCell ref="AH72:AI72"/>
    <mergeCell ref="AJ72:AK72"/>
    <mergeCell ref="AV72:AW72"/>
    <mergeCell ref="AX72:AZ72"/>
    <mergeCell ref="AN71:AP71"/>
    <mergeCell ref="AL71:AM71"/>
    <mergeCell ref="C71:F71"/>
    <mergeCell ref="G71:J71"/>
    <mergeCell ref="K71:M71"/>
    <mergeCell ref="N71:P71"/>
    <mergeCell ref="Q71:R71"/>
    <mergeCell ref="S71:W71"/>
    <mergeCell ref="AQ69:AS69"/>
    <mergeCell ref="AT69:AU69"/>
    <mergeCell ref="Z70:AB70"/>
    <mergeCell ref="X70:Y70"/>
    <mergeCell ref="AV69:AW69"/>
    <mergeCell ref="AX69:AZ69"/>
    <mergeCell ref="AC70:AD70"/>
    <mergeCell ref="AE70:AG70"/>
    <mergeCell ref="AH70:AI70"/>
    <mergeCell ref="AJ70:AK70"/>
    <mergeCell ref="C70:F70"/>
    <mergeCell ref="G70:J70"/>
    <mergeCell ref="C69:F69"/>
    <mergeCell ref="G69:J69"/>
    <mergeCell ref="AC71:AD71"/>
    <mergeCell ref="AE71:AG71"/>
    <mergeCell ref="AH71:AI71"/>
    <mergeCell ref="AJ71:AK71"/>
    <mergeCell ref="C72:F72"/>
    <mergeCell ref="G72:J72"/>
    <mergeCell ref="K72:M72"/>
    <mergeCell ref="N72:P72"/>
    <mergeCell ref="Q72:R72"/>
    <mergeCell ref="S72:W72"/>
    <mergeCell ref="AC72:AD72"/>
    <mergeCell ref="AE72:AG72"/>
    <mergeCell ref="AQ71:AS71"/>
    <mergeCell ref="AT71:AU71"/>
    <mergeCell ref="Z72:AB72"/>
    <mergeCell ref="X72:Y72"/>
    <mergeCell ref="Z71:AB71"/>
    <mergeCell ref="X71:Y71"/>
    <mergeCell ref="BG72:BI72"/>
    <mergeCell ref="BJ72:BL72"/>
    <mergeCell ref="C73:F73"/>
    <mergeCell ref="G73:J73"/>
    <mergeCell ref="K73:M73"/>
    <mergeCell ref="N73:P73"/>
    <mergeCell ref="Q73:R73"/>
    <mergeCell ref="S73:W73"/>
    <mergeCell ref="Z73:AB73"/>
    <mergeCell ref="X73:Y73"/>
    <mergeCell ref="BA72:BC72"/>
    <mergeCell ref="BD72:BF72"/>
    <mergeCell ref="AL72:AM72"/>
    <mergeCell ref="AN72:AP72"/>
    <mergeCell ref="AQ72:AS72"/>
    <mergeCell ref="AT72:AU72"/>
    <mergeCell ref="BG73:BI73"/>
    <mergeCell ref="BJ73:BL73"/>
    <mergeCell ref="AC73:AD73"/>
    <mergeCell ref="AE73:AG73"/>
    <mergeCell ref="BG74:BI74"/>
    <mergeCell ref="BJ74:BL74"/>
    <mergeCell ref="Q74:R74"/>
    <mergeCell ref="S74:W74"/>
    <mergeCell ref="AC74:AD74"/>
    <mergeCell ref="AE74:AG74"/>
    <mergeCell ref="BA74:BC74"/>
    <mergeCell ref="BD74:BF74"/>
    <mergeCell ref="AL74:AM74"/>
    <mergeCell ref="AN74:AP74"/>
    <mergeCell ref="C74:F74"/>
    <mergeCell ref="G74:J74"/>
    <mergeCell ref="BG75:BI75"/>
    <mergeCell ref="BJ75:BL75"/>
    <mergeCell ref="K74:M74"/>
    <mergeCell ref="N74:P74"/>
    <mergeCell ref="BA75:BC75"/>
    <mergeCell ref="BD75:BF75"/>
    <mergeCell ref="AQ74:AS74"/>
    <mergeCell ref="AT74:AU74"/>
    <mergeCell ref="AH74:AI74"/>
    <mergeCell ref="AJ74:AK74"/>
    <mergeCell ref="AH73:AI73"/>
    <mergeCell ref="AJ73:AK73"/>
    <mergeCell ref="BA73:BC73"/>
    <mergeCell ref="BD73:BF73"/>
    <mergeCell ref="AN73:AP73"/>
    <mergeCell ref="AL73:AM73"/>
    <mergeCell ref="AV75:AW75"/>
    <mergeCell ref="AX75:AZ75"/>
    <mergeCell ref="AH76:AI76"/>
    <mergeCell ref="AJ76:AK76"/>
    <mergeCell ref="AV76:AW76"/>
    <mergeCell ref="AX76:AZ76"/>
    <mergeCell ref="AN75:AP75"/>
    <mergeCell ref="AL75:AM75"/>
    <mergeCell ref="C75:F75"/>
    <mergeCell ref="G75:J75"/>
    <mergeCell ref="K75:M75"/>
    <mergeCell ref="N75:P75"/>
    <mergeCell ref="Q75:R75"/>
    <mergeCell ref="S75:W75"/>
    <mergeCell ref="AQ73:AS73"/>
    <mergeCell ref="AT73:AU73"/>
    <mergeCell ref="Z74:AB74"/>
    <mergeCell ref="X74:Y74"/>
    <mergeCell ref="AV73:AW73"/>
    <mergeCell ref="AX73:AZ73"/>
    <mergeCell ref="AV74:AW74"/>
    <mergeCell ref="AX74:AZ74"/>
    <mergeCell ref="AC75:AD75"/>
    <mergeCell ref="AE75:AG75"/>
    <mergeCell ref="AH75:AI75"/>
    <mergeCell ref="AJ75:AK75"/>
    <mergeCell ref="C76:F76"/>
    <mergeCell ref="G76:J76"/>
    <mergeCell ref="K76:M76"/>
    <mergeCell ref="N76:P76"/>
    <mergeCell ref="Q76:R76"/>
    <mergeCell ref="S76:W76"/>
    <mergeCell ref="AC76:AD76"/>
    <mergeCell ref="AE76:AG76"/>
    <mergeCell ref="AQ75:AS75"/>
    <mergeCell ref="AT75:AU75"/>
    <mergeCell ref="Z76:AB76"/>
    <mergeCell ref="X76:Y76"/>
    <mergeCell ref="Z75:AB75"/>
    <mergeCell ref="X75:Y75"/>
    <mergeCell ref="BG76:BI76"/>
    <mergeCell ref="BJ76:BL76"/>
    <mergeCell ref="C77:F77"/>
    <mergeCell ref="G77:J77"/>
    <mergeCell ref="K77:M77"/>
    <mergeCell ref="N77:P77"/>
    <mergeCell ref="Q77:R77"/>
    <mergeCell ref="S77:W77"/>
    <mergeCell ref="Z77:AB77"/>
    <mergeCell ref="X77:Y77"/>
    <mergeCell ref="BA76:BC76"/>
    <mergeCell ref="BD76:BF76"/>
    <mergeCell ref="AL76:AM76"/>
    <mergeCell ref="AN76:AP76"/>
    <mergeCell ref="AQ76:AS76"/>
    <mergeCell ref="AT76:AU76"/>
    <mergeCell ref="BG77:BI77"/>
    <mergeCell ref="BJ77:BL77"/>
    <mergeCell ref="BG78:BI78"/>
    <mergeCell ref="BJ78:BL78"/>
    <mergeCell ref="Q78:R78"/>
    <mergeCell ref="S78:W78"/>
    <mergeCell ref="AC78:AD78"/>
    <mergeCell ref="AE78:AG78"/>
    <mergeCell ref="BA78:BC78"/>
    <mergeCell ref="BD78:BF78"/>
    <mergeCell ref="AL78:AM78"/>
    <mergeCell ref="AN78:AP78"/>
    <mergeCell ref="C78:F78"/>
    <mergeCell ref="G78:J78"/>
    <mergeCell ref="BG79:BI79"/>
    <mergeCell ref="BJ79:BL79"/>
    <mergeCell ref="K78:M78"/>
    <mergeCell ref="N78:P78"/>
    <mergeCell ref="BA79:BC79"/>
    <mergeCell ref="BD79:BF79"/>
    <mergeCell ref="AQ78:AS78"/>
    <mergeCell ref="AT78:AU78"/>
    <mergeCell ref="AH78:AI78"/>
    <mergeCell ref="AJ78:AK78"/>
    <mergeCell ref="AH79:AI79"/>
    <mergeCell ref="AJ79:AK79"/>
    <mergeCell ref="AC77:AD77"/>
    <mergeCell ref="AE77:AG77"/>
    <mergeCell ref="AH77:AI77"/>
    <mergeCell ref="AJ77:AK77"/>
    <mergeCell ref="BA77:BC77"/>
    <mergeCell ref="BD77:BF77"/>
    <mergeCell ref="AN77:AP77"/>
    <mergeCell ref="AL77:AM77"/>
    <mergeCell ref="AV79:AW79"/>
    <mergeCell ref="AX79:AZ79"/>
    <mergeCell ref="AH80:AI80"/>
    <mergeCell ref="AJ80:AK80"/>
    <mergeCell ref="AV80:AW80"/>
    <mergeCell ref="AX80:AZ80"/>
    <mergeCell ref="AN79:AP79"/>
    <mergeCell ref="AL79:AM79"/>
    <mergeCell ref="C79:F79"/>
    <mergeCell ref="G79:J79"/>
    <mergeCell ref="K79:M79"/>
    <mergeCell ref="N79:P79"/>
    <mergeCell ref="Q79:R79"/>
    <mergeCell ref="S79:W79"/>
    <mergeCell ref="AQ77:AS77"/>
    <mergeCell ref="AT77:AU77"/>
    <mergeCell ref="Z78:AB78"/>
    <mergeCell ref="X78:Y78"/>
    <mergeCell ref="AV77:AW77"/>
    <mergeCell ref="AX77:AZ77"/>
    <mergeCell ref="AV78:AW78"/>
    <mergeCell ref="AX78:AZ78"/>
    <mergeCell ref="AC79:AD79"/>
    <mergeCell ref="AE79:AG79"/>
    <mergeCell ref="C80:F80"/>
    <mergeCell ref="G80:J80"/>
    <mergeCell ref="K80:M80"/>
    <mergeCell ref="N80:P80"/>
    <mergeCell ref="Q80:R80"/>
    <mergeCell ref="S80:W80"/>
    <mergeCell ref="AC80:AD80"/>
    <mergeCell ref="AE80:AG80"/>
    <mergeCell ref="AQ79:AS79"/>
    <mergeCell ref="AT79:AU79"/>
    <mergeCell ref="Z80:AB80"/>
    <mergeCell ref="X80:Y80"/>
    <mergeCell ref="Z79:AB79"/>
    <mergeCell ref="X79:Y79"/>
    <mergeCell ref="BG80:BI80"/>
    <mergeCell ref="BJ80:BL80"/>
    <mergeCell ref="C81:F81"/>
    <mergeCell ref="G81:J81"/>
    <mergeCell ref="K81:M81"/>
    <mergeCell ref="N81:P81"/>
    <mergeCell ref="Q81:R81"/>
    <mergeCell ref="S81:W81"/>
    <mergeCell ref="Z81:AB81"/>
    <mergeCell ref="X81:Y81"/>
    <mergeCell ref="BA80:BC80"/>
    <mergeCell ref="BD80:BF80"/>
    <mergeCell ref="AL80:AM80"/>
    <mergeCell ref="AN80:AP80"/>
    <mergeCell ref="AQ80:AS80"/>
    <mergeCell ref="AT80:AU80"/>
    <mergeCell ref="BG81:BI81"/>
    <mergeCell ref="BJ81:BL81"/>
    <mergeCell ref="BG82:BI82"/>
    <mergeCell ref="BJ82:BL82"/>
    <mergeCell ref="Q82:R82"/>
    <mergeCell ref="S82:W82"/>
    <mergeCell ref="AC82:AD82"/>
    <mergeCell ref="AE82:AG82"/>
    <mergeCell ref="BA82:BC82"/>
    <mergeCell ref="BD82:BF82"/>
    <mergeCell ref="AL82:AM82"/>
    <mergeCell ref="AN82:AP82"/>
    <mergeCell ref="C82:F82"/>
    <mergeCell ref="G82:J82"/>
    <mergeCell ref="BG83:BI83"/>
    <mergeCell ref="BJ83:BL83"/>
    <mergeCell ref="K82:M82"/>
    <mergeCell ref="N82:P82"/>
    <mergeCell ref="BA83:BC83"/>
    <mergeCell ref="BD83:BF83"/>
    <mergeCell ref="AQ82:AS82"/>
    <mergeCell ref="AT82:AU82"/>
    <mergeCell ref="AH82:AI82"/>
    <mergeCell ref="AJ82:AK82"/>
    <mergeCell ref="AH83:AI83"/>
    <mergeCell ref="AJ83:AK83"/>
    <mergeCell ref="AC81:AD81"/>
    <mergeCell ref="AE81:AG81"/>
    <mergeCell ref="AH81:AI81"/>
    <mergeCell ref="AJ81:AK81"/>
    <mergeCell ref="BA81:BC81"/>
    <mergeCell ref="BD81:BF81"/>
    <mergeCell ref="AN81:AP81"/>
    <mergeCell ref="AL81:AM81"/>
    <mergeCell ref="AV83:AW83"/>
    <mergeCell ref="AX83:AZ83"/>
    <mergeCell ref="AH84:AI84"/>
    <mergeCell ref="AJ84:AK84"/>
    <mergeCell ref="AV84:AW84"/>
    <mergeCell ref="AX84:AZ84"/>
    <mergeCell ref="AN83:AP83"/>
    <mergeCell ref="AL83:AM83"/>
    <mergeCell ref="C83:F83"/>
    <mergeCell ref="G83:J83"/>
    <mergeCell ref="K83:M83"/>
    <mergeCell ref="N83:P83"/>
    <mergeCell ref="Q83:R83"/>
    <mergeCell ref="S83:W83"/>
    <mergeCell ref="AQ81:AS81"/>
    <mergeCell ref="AT81:AU81"/>
    <mergeCell ref="Z82:AB82"/>
    <mergeCell ref="X82:Y82"/>
    <mergeCell ref="AV81:AW81"/>
    <mergeCell ref="AX81:AZ81"/>
    <mergeCell ref="AV82:AW82"/>
    <mergeCell ref="AX82:AZ82"/>
    <mergeCell ref="AC83:AD83"/>
    <mergeCell ref="AE83:AG83"/>
    <mergeCell ref="C84:F84"/>
    <mergeCell ref="G84:J84"/>
    <mergeCell ref="K84:M84"/>
    <mergeCell ref="N84:P84"/>
    <mergeCell ref="Q84:R84"/>
    <mergeCell ref="S84:W84"/>
    <mergeCell ref="AC84:AD84"/>
    <mergeCell ref="AE84:AG84"/>
    <mergeCell ref="AQ83:AS83"/>
    <mergeCell ref="AT83:AU83"/>
    <mergeCell ref="Z84:AB84"/>
    <mergeCell ref="X84:Y84"/>
    <mergeCell ref="Z83:AB83"/>
    <mergeCell ref="X83:Y83"/>
    <mergeCell ref="BG84:BI84"/>
    <mergeCell ref="BJ84:BL84"/>
    <mergeCell ref="C85:F85"/>
    <mergeCell ref="G85:J85"/>
    <mergeCell ref="K85:M85"/>
    <mergeCell ref="N85:P85"/>
    <mergeCell ref="Q85:R85"/>
    <mergeCell ref="S85:W85"/>
    <mergeCell ref="Z85:AB85"/>
    <mergeCell ref="X85:Y85"/>
    <mergeCell ref="BA84:BC84"/>
    <mergeCell ref="BD84:BF84"/>
    <mergeCell ref="AL84:AM84"/>
    <mergeCell ref="AN84:AP84"/>
    <mergeCell ref="AQ84:AS84"/>
    <mergeCell ref="AT84:AU84"/>
    <mergeCell ref="BG85:BI85"/>
    <mergeCell ref="BJ85:BL85"/>
    <mergeCell ref="BG86:BI86"/>
    <mergeCell ref="BJ86:BL86"/>
    <mergeCell ref="Q86:R86"/>
    <mergeCell ref="S86:W86"/>
    <mergeCell ref="AC86:AD86"/>
    <mergeCell ref="AE86:AG86"/>
    <mergeCell ref="BA86:BC86"/>
    <mergeCell ref="BD86:BF86"/>
    <mergeCell ref="AL86:AM86"/>
    <mergeCell ref="AN86:AP86"/>
    <mergeCell ref="C86:F86"/>
    <mergeCell ref="G86:J86"/>
    <mergeCell ref="BG87:BI87"/>
    <mergeCell ref="BJ87:BL87"/>
    <mergeCell ref="K86:M86"/>
    <mergeCell ref="N86:P86"/>
    <mergeCell ref="BA87:BC87"/>
    <mergeCell ref="BD87:BF87"/>
    <mergeCell ref="AQ86:AS86"/>
    <mergeCell ref="AT86:AU86"/>
    <mergeCell ref="AH86:AI86"/>
    <mergeCell ref="AJ86:AK86"/>
    <mergeCell ref="AH87:AI87"/>
    <mergeCell ref="AJ87:AK87"/>
    <mergeCell ref="AC85:AD85"/>
    <mergeCell ref="AE85:AG85"/>
    <mergeCell ref="AH85:AI85"/>
    <mergeCell ref="AJ85:AK85"/>
    <mergeCell ref="BA85:BC85"/>
    <mergeCell ref="BD85:BF85"/>
    <mergeCell ref="AN85:AP85"/>
    <mergeCell ref="AL85:AM85"/>
    <mergeCell ref="AV87:AW87"/>
    <mergeCell ref="AX87:AZ87"/>
    <mergeCell ref="AH88:AI88"/>
    <mergeCell ref="AJ88:AK88"/>
    <mergeCell ref="AV88:AW88"/>
    <mergeCell ref="AX88:AZ88"/>
    <mergeCell ref="AN87:AP87"/>
    <mergeCell ref="AL87:AM87"/>
    <mergeCell ref="C87:F87"/>
    <mergeCell ref="G87:J87"/>
    <mergeCell ref="K87:M87"/>
    <mergeCell ref="N87:P87"/>
    <mergeCell ref="Q87:R87"/>
    <mergeCell ref="S87:W87"/>
    <mergeCell ref="AQ85:AS85"/>
    <mergeCell ref="AT85:AU85"/>
    <mergeCell ref="Z86:AB86"/>
    <mergeCell ref="X86:Y86"/>
    <mergeCell ref="AV85:AW85"/>
    <mergeCell ref="AX85:AZ85"/>
    <mergeCell ref="AV86:AW86"/>
    <mergeCell ref="AX86:AZ86"/>
    <mergeCell ref="AC87:AD87"/>
    <mergeCell ref="AE87:AG87"/>
    <mergeCell ref="C88:F88"/>
    <mergeCell ref="G88:J88"/>
    <mergeCell ref="K88:M88"/>
    <mergeCell ref="N88:P88"/>
    <mergeCell ref="Q88:R88"/>
    <mergeCell ref="S88:W88"/>
    <mergeCell ref="AC88:AD88"/>
    <mergeCell ref="AE88:AG88"/>
    <mergeCell ref="AQ87:AS87"/>
    <mergeCell ref="AT87:AU87"/>
    <mergeCell ref="Z88:AB88"/>
    <mergeCell ref="X88:Y88"/>
    <mergeCell ref="Z87:AB87"/>
    <mergeCell ref="X87:Y87"/>
    <mergeCell ref="BG88:BI88"/>
    <mergeCell ref="BJ88:BL88"/>
    <mergeCell ref="C89:F89"/>
    <mergeCell ref="G89:J89"/>
    <mergeCell ref="K89:M89"/>
    <mergeCell ref="N89:P89"/>
    <mergeCell ref="Q89:R89"/>
    <mergeCell ref="S89:W89"/>
    <mergeCell ref="Z89:AB89"/>
    <mergeCell ref="X89:Y89"/>
    <mergeCell ref="BA88:BC88"/>
    <mergeCell ref="BD88:BF88"/>
    <mergeCell ref="AL88:AM88"/>
    <mergeCell ref="AN88:AP88"/>
    <mergeCell ref="AQ88:AS88"/>
    <mergeCell ref="AT88:AU88"/>
    <mergeCell ref="BG89:BI89"/>
    <mergeCell ref="BJ89:BL89"/>
    <mergeCell ref="BG90:BI90"/>
    <mergeCell ref="BJ90:BL90"/>
    <mergeCell ref="Q90:R90"/>
    <mergeCell ref="S90:W90"/>
    <mergeCell ref="AC90:AD90"/>
    <mergeCell ref="AE90:AG90"/>
    <mergeCell ref="BA90:BC90"/>
    <mergeCell ref="BD90:BF90"/>
    <mergeCell ref="AL90:AM90"/>
    <mergeCell ref="AN90:AP90"/>
    <mergeCell ref="C90:F90"/>
    <mergeCell ref="G90:J90"/>
    <mergeCell ref="BG91:BI91"/>
    <mergeCell ref="BJ91:BL91"/>
    <mergeCell ref="K90:M90"/>
    <mergeCell ref="N90:P90"/>
    <mergeCell ref="BA91:BC91"/>
    <mergeCell ref="BD91:BF91"/>
    <mergeCell ref="AQ90:AS90"/>
    <mergeCell ref="AT90:AU90"/>
    <mergeCell ref="AH90:AI90"/>
    <mergeCell ref="AJ90:AK90"/>
    <mergeCell ref="AH91:AI91"/>
    <mergeCell ref="AJ91:AK91"/>
    <mergeCell ref="AC89:AD89"/>
    <mergeCell ref="AE89:AG89"/>
    <mergeCell ref="AH89:AI89"/>
    <mergeCell ref="AJ89:AK89"/>
    <mergeCell ref="BA89:BC89"/>
    <mergeCell ref="BD89:BF89"/>
    <mergeCell ref="AN89:AP89"/>
    <mergeCell ref="AL89:AM89"/>
    <mergeCell ref="AV91:AW91"/>
    <mergeCell ref="AX91:AZ91"/>
    <mergeCell ref="AH92:AI92"/>
    <mergeCell ref="AJ92:AK92"/>
    <mergeCell ref="AV92:AW92"/>
    <mergeCell ref="AX92:AZ92"/>
    <mergeCell ref="AN91:AP91"/>
    <mergeCell ref="AL91:AM91"/>
    <mergeCell ref="C91:F91"/>
    <mergeCell ref="G91:J91"/>
    <mergeCell ref="K91:M91"/>
    <mergeCell ref="N91:P91"/>
    <mergeCell ref="Q91:R91"/>
    <mergeCell ref="S91:W91"/>
    <mergeCell ref="AQ89:AS89"/>
    <mergeCell ref="AT89:AU89"/>
    <mergeCell ref="Z90:AB90"/>
    <mergeCell ref="X90:Y90"/>
    <mergeCell ref="AV89:AW89"/>
    <mergeCell ref="AX89:AZ89"/>
    <mergeCell ref="AV90:AW90"/>
    <mergeCell ref="AX90:AZ90"/>
    <mergeCell ref="AC91:AD91"/>
    <mergeCell ref="AE91:AG91"/>
    <mergeCell ref="C92:F92"/>
    <mergeCell ref="G92:J92"/>
    <mergeCell ref="K92:M92"/>
    <mergeCell ref="N92:P92"/>
    <mergeCell ref="Q92:R92"/>
    <mergeCell ref="S92:W92"/>
    <mergeCell ref="AC92:AD92"/>
    <mergeCell ref="AE92:AG92"/>
    <mergeCell ref="AQ91:AS91"/>
    <mergeCell ref="AT91:AU91"/>
    <mergeCell ref="Z92:AB92"/>
    <mergeCell ref="X92:Y92"/>
    <mergeCell ref="Z91:AB91"/>
    <mergeCell ref="X91:Y91"/>
    <mergeCell ref="BG92:BI92"/>
    <mergeCell ref="BJ92:BL92"/>
    <mergeCell ref="C93:F93"/>
    <mergeCell ref="G93:J93"/>
    <mergeCell ref="K93:M93"/>
    <mergeCell ref="N93:P93"/>
    <mergeCell ref="Q93:R93"/>
    <mergeCell ref="S93:W93"/>
    <mergeCell ref="Z93:AB93"/>
    <mergeCell ref="X93:Y93"/>
    <mergeCell ref="BA92:BC92"/>
    <mergeCell ref="BD92:BF92"/>
    <mergeCell ref="AL92:AM92"/>
    <mergeCell ref="AN92:AP92"/>
    <mergeCell ref="AQ92:AS92"/>
    <mergeCell ref="AT92:AU92"/>
    <mergeCell ref="BG93:BI93"/>
    <mergeCell ref="BJ93:BL93"/>
    <mergeCell ref="BG94:BI94"/>
    <mergeCell ref="BJ94:BL94"/>
    <mergeCell ref="Q94:R94"/>
    <mergeCell ref="S94:W94"/>
    <mergeCell ref="AC94:AD94"/>
    <mergeCell ref="AE94:AG94"/>
    <mergeCell ref="BA94:BC94"/>
    <mergeCell ref="BD94:BF94"/>
    <mergeCell ref="AL94:AM94"/>
    <mergeCell ref="AN94:AP94"/>
    <mergeCell ref="C94:F94"/>
    <mergeCell ref="G94:J94"/>
    <mergeCell ref="BG95:BI95"/>
    <mergeCell ref="BJ95:BL95"/>
    <mergeCell ref="K94:M94"/>
    <mergeCell ref="N94:P94"/>
    <mergeCell ref="BA95:BC95"/>
    <mergeCell ref="BD95:BF95"/>
    <mergeCell ref="AQ94:AS94"/>
    <mergeCell ref="AT94:AU94"/>
    <mergeCell ref="AH94:AI94"/>
    <mergeCell ref="AJ94:AK94"/>
    <mergeCell ref="AH95:AI95"/>
    <mergeCell ref="AJ95:AK95"/>
    <mergeCell ref="AC93:AD93"/>
    <mergeCell ref="AE93:AG93"/>
    <mergeCell ref="AH93:AI93"/>
    <mergeCell ref="AJ93:AK93"/>
    <mergeCell ref="BA93:BC93"/>
    <mergeCell ref="BD93:BF93"/>
    <mergeCell ref="AN93:AP93"/>
    <mergeCell ref="AL93:AM93"/>
    <mergeCell ref="AV95:AW95"/>
    <mergeCell ref="AX95:AZ95"/>
    <mergeCell ref="AH96:AI96"/>
    <mergeCell ref="AJ96:AK96"/>
    <mergeCell ref="AV96:AW96"/>
    <mergeCell ref="AX96:AZ96"/>
    <mergeCell ref="AN95:AP95"/>
    <mergeCell ref="AL95:AM95"/>
    <mergeCell ref="C95:F95"/>
    <mergeCell ref="G95:J95"/>
    <mergeCell ref="K95:M95"/>
    <mergeCell ref="N95:P95"/>
    <mergeCell ref="Q95:R95"/>
    <mergeCell ref="S95:W95"/>
    <mergeCell ref="AQ93:AS93"/>
    <mergeCell ref="AT93:AU93"/>
    <mergeCell ref="Z94:AB94"/>
    <mergeCell ref="X94:Y94"/>
    <mergeCell ref="AV93:AW93"/>
    <mergeCell ref="AX93:AZ93"/>
    <mergeCell ref="AV94:AW94"/>
    <mergeCell ref="AX94:AZ94"/>
    <mergeCell ref="AC95:AD95"/>
    <mergeCell ref="AE95:AG95"/>
    <mergeCell ref="C96:F96"/>
    <mergeCell ref="G96:J96"/>
    <mergeCell ref="K96:M96"/>
    <mergeCell ref="N96:P96"/>
    <mergeCell ref="Q96:R96"/>
    <mergeCell ref="S96:W96"/>
    <mergeCell ref="AC96:AD96"/>
    <mergeCell ref="AE96:AG96"/>
    <mergeCell ref="AQ95:AS95"/>
    <mergeCell ref="AT95:AU95"/>
    <mergeCell ref="Z96:AB96"/>
    <mergeCell ref="X96:Y96"/>
    <mergeCell ref="Z95:AB95"/>
    <mergeCell ref="X95:Y95"/>
    <mergeCell ref="BG96:BI96"/>
    <mergeCell ref="BJ96:BL96"/>
    <mergeCell ref="C97:F97"/>
    <mergeCell ref="G97:J97"/>
    <mergeCell ref="K97:M97"/>
    <mergeCell ref="N97:P97"/>
    <mergeCell ref="Q97:R97"/>
    <mergeCell ref="S97:W97"/>
    <mergeCell ref="Z97:AB97"/>
    <mergeCell ref="X97:Y97"/>
    <mergeCell ref="BA96:BC96"/>
    <mergeCell ref="BD96:BF96"/>
    <mergeCell ref="AL96:AM96"/>
    <mergeCell ref="AN96:AP96"/>
    <mergeCell ref="AQ96:AS96"/>
    <mergeCell ref="AT96:AU96"/>
    <mergeCell ref="BG97:BI97"/>
    <mergeCell ref="BJ97:BL97"/>
    <mergeCell ref="BG98:BI98"/>
    <mergeCell ref="BJ98:BL98"/>
    <mergeCell ref="Q98:R98"/>
    <mergeCell ref="S98:W98"/>
    <mergeCell ref="AC98:AD98"/>
    <mergeCell ref="AE98:AG98"/>
    <mergeCell ref="BA98:BC98"/>
    <mergeCell ref="BD98:BF98"/>
    <mergeCell ref="AL98:AM98"/>
    <mergeCell ref="AN98:AP98"/>
    <mergeCell ref="C98:F98"/>
    <mergeCell ref="G98:J98"/>
    <mergeCell ref="BG99:BI99"/>
    <mergeCell ref="BJ99:BL99"/>
    <mergeCell ref="K98:M98"/>
    <mergeCell ref="N98:P98"/>
    <mergeCell ref="BA99:BC99"/>
    <mergeCell ref="BD99:BF99"/>
    <mergeCell ref="AQ98:AS98"/>
    <mergeCell ref="AT98:AU98"/>
    <mergeCell ref="AH98:AI98"/>
    <mergeCell ref="AJ98:AK98"/>
    <mergeCell ref="AH99:AI99"/>
    <mergeCell ref="AJ99:AK99"/>
    <mergeCell ref="AC97:AD97"/>
    <mergeCell ref="AE97:AG97"/>
    <mergeCell ref="AH97:AI97"/>
    <mergeCell ref="AJ97:AK97"/>
    <mergeCell ref="BA97:BC97"/>
    <mergeCell ref="BD97:BF97"/>
    <mergeCell ref="AN97:AP97"/>
    <mergeCell ref="AL97:AM97"/>
    <mergeCell ref="AV99:AW99"/>
    <mergeCell ref="AX99:AZ99"/>
    <mergeCell ref="AH100:AI100"/>
    <mergeCell ref="AJ100:AK100"/>
    <mergeCell ref="AV100:AW100"/>
    <mergeCell ref="AX100:AZ100"/>
    <mergeCell ref="AN99:AP99"/>
    <mergeCell ref="AL99:AM99"/>
    <mergeCell ref="C99:F99"/>
    <mergeCell ref="G99:J99"/>
    <mergeCell ref="K99:M99"/>
    <mergeCell ref="N99:P99"/>
    <mergeCell ref="Q99:R99"/>
    <mergeCell ref="S99:W99"/>
    <mergeCell ref="AQ97:AS97"/>
    <mergeCell ref="AT97:AU97"/>
    <mergeCell ref="Z98:AB98"/>
    <mergeCell ref="X98:Y98"/>
    <mergeCell ref="AV97:AW97"/>
    <mergeCell ref="AX97:AZ97"/>
    <mergeCell ref="AV98:AW98"/>
    <mergeCell ref="AX98:AZ98"/>
    <mergeCell ref="AC99:AD99"/>
    <mergeCell ref="AE99:AG99"/>
    <mergeCell ref="C100:F100"/>
    <mergeCell ref="G100:J100"/>
    <mergeCell ref="K100:M100"/>
    <mergeCell ref="N100:P100"/>
    <mergeCell ref="Q100:R100"/>
    <mergeCell ref="S100:W100"/>
    <mergeCell ref="AC100:AD100"/>
    <mergeCell ref="AE100:AG100"/>
    <mergeCell ref="AQ99:AS99"/>
    <mergeCell ref="AT99:AU99"/>
    <mergeCell ref="Z100:AB100"/>
    <mergeCell ref="X100:Y100"/>
    <mergeCell ref="Z99:AB99"/>
    <mergeCell ref="X99:Y99"/>
    <mergeCell ref="BG100:BI100"/>
    <mergeCell ref="BJ100:BL100"/>
    <mergeCell ref="C101:F101"/>
    <mergeCell ref="G101:J101"/>
    <mergeCell ref="K101:M101"/>
    <mergeCell ref="N101:P101"/>
    <mergeCell ref="Q101:R101"/>
    <mergeCell ref="S101:W101"/>
    <mergeCell ref="Z101:AB101"/>
    <mergeCell ref="X101:Y101"/>
    <mergeCell ref="BA100:BC100"/>
    <mergeCell ref="BD100:BF100"/>
    <mergeCell ref="AL100:AM100"/>
    <mergeCell ref="AN100:AP100"/>
    <mergeCell ref="AQ100:AS100"/>
    <mergeCell ref="AT100:AU100"/>
    <mergeCell ref="BG101:BI101"/>
    <mergeCell ref="BJ101:BL101"/>
    <mergeCell ref="BG102:BI102"/>
    <mergeCell ref="BJ102:BL102"/>
    <mergeCell ref="Q102:R102"/>
    <mergeCell ref="S102:W102"/>
    <mergeCell ref="AC102:AD102"/>
    <mergeCell ref="AE102:AG102"/>
    <mergeCell ref="BA102:BC102"/>
    <mergeCell ref="BD102:BF102"/>
    <mergeCell ref="AL102:AM102"/>
    <mergeCell ref="AN102:AP102"/>
    <mergeCell ref="C102:F102"/>
    <mergeCell ref="G102:J102"/>
    <mergeCell ref="BJ103:BL103"/>
    <mergeCell ref="K102:M102"/>
    <mergeCell ref="N102:P102"/>
    <mergeCell ref="BA103:BC103"/>
    <mergeCell ref="BD103:BF103"/>
    <mergeCell ref="AQ102:AS102"/>
    <mergeCell ref="AT102:AU102"/>
    <mergeCell ref="AH102:AI102"/>
    <mergeCell ref="AJ102:AK102"/>
    <mergeCell ref="BG103:BI103"/>
    <mergeCell ref="AC101:AD101"/>
    <mergeCell ref="AE101:AG101"/>
    <mergeCell ref="AH101:AI101"/>
    <mergeCell ref="AJ101:AK101"/>
    <mergeCell ref="BA101:BC101"/>
    <mergeCell ref="BD101:BF101"/>
    <mergeCell ref="AN101:AP101"/>
    <mergeCell ref="AL101:AM101"/>
    <mergeCell ref="AN103:AP103"/>
    <mergeCell ref="AL103:AM103"/>
    <mergeCell ref="C103:F103"/>
    <mergeCell ref="G103:J103"/>
    <mergeCell ref="K103:M103"/>
    <mergeCell ref="N103:P103"/>
    <mergeCell ref="Q103:R103"/>
    <mergeCell ref="S103:W103"/>
    <mergeCell ref="AQ101:AS101"/>
    <mergeCell ref="AT101:AU101"/>
    <mergeCell ref="Z102:AB102"/>
    <mergeCell ref="X102:Y102"/>
    <mergeCell ref="AV101:AW101"/>
    <mergeCell ref="AX101:AZ101"/>
    <mergeCell ref="AV102:AW102"/>
    <mergeCell ref="AX102:AZ102"/>
    <mergeCell ref="AC106:AD106"/>
    <mergeCell ref="AE106:AG106"/>
    <mergeCell ref="BA106:BC106"/>
    <mergeCell ref="BD106:BF106"/>
    <mergeCell ref="AL106:AM106"/>
    <mergeCell ref="AN106:AP106"/>
    <mergeCell ref="C106:F106"/>
    <mergeCell ref="G106:J106"/>
    <mergeCell ref="AC103:AD103"/>
    <mergeCell ref="AE103:AG103"/>
    <mergeCell ref="AH103:AI103"/>
    <mergeCell ref="AJ103:AK103"/>
    <mergeCell ref="C104:F104"/>
    <mergeCell ref="G104:J104"/>
    <mergeCell ref="K104:M104"/>
    <mergeCell ref="N104:P104"/>
    <mergeCell ref="Q104:R104"/>
    <mergeCell ref="S104:W104"/>
    <mergeCell ref="AC104:AD104"/>
    <mergeCell ref="AE104:AG104"/>
    <mergeCell ref="AQ103:AS103"/>
    <mergeCell ref="AT103:AU103"/>
    <mergeCell ref="Z104:AB104"/>
    <mergeCell ref="X104:Y104"/>
    <mergeCell ref="Z103:AB103"/>
    <mergeCell ref="X103:Y103"/>
    <mergeCell ref="AV103:AW103"/>
    <mergeCell ref="AX103:AZ103"/>
    <mergeCell ref="AH104:AI104"/>
    <mergeCell ref="AJ104:AK104"/>
    <mergeCell ref="AV104:AW104"/>
    <mergeCell ref="AX104:AZ104"/>
    <mergeCell ref="BG104:BI104"/>
    <mergeCell ref="BJ104:BL104"/>
    <mergeCell ref="C105:F105"/>
    <mergeCell ref="G105:J105"/>
    <mergeCell ref="K105:M105"/>
    <mergeCell ref="N105:P105"/>
    <mergeCell ref="Q105:R105"/>
    <mergeCell ref="S105:W105"/>
    <mergeCell ref="AQ105:AS105"/>
    <mergeCell ref="AT105:AU105"/>
    <mergeCell ref="Z105:AB105"/>
    <mergeCell ref="X105:Y105"/>
    <mergeCell ref="BA104:BC104"/>
    <mergeCell ref="BD104:BF104"/>
    <mergeCell ref="AL104:AM104"/>
    <mergeCell ref="AN104:AP104"/>
    <mergeCell ref="AQ104:AS104"/>
    <mergeCell ref="AT104:AU104"/>
    <mergeCell ref="AN105:AP105"/>
    <mergeCell ref="AL105:AM105"/>
    <mergeCell ref="Z106:AB106"/>
    <mergeCell ref="X106:Y106"/>
    <mergeCell ref="AV105:AW105"/>
    <mergeCell ref="AX105:AZ105"/>
    <mergeCell ref="AQ106:AS106"/>
    <mergeCell ref="AT106:AU106"/>
    <mergeCell ref="AH106:AI106"/>
    <mergeCell ref="AJ106:AK106"/>
    <mergeCell ref="AV106:AW106"/>
    <mergeCell ref="AX106:AZ106"/>
    <mergeCell ref="Z107:AB107"/>
    <mergeCell ref="X107:Y107"/>
    <mergeCell ref="BG107:BI107"/>
    <mergeCell ref="BJ107:BL107"/>
    <mergeCell ref="K106:M106"/>
    <mergeCell ref="N106:P106"/>
    <mergeCell ref="AV107:AW107"/>
    <mergeCell ref="AX107:AZ107"/>
    <mergeCell ref="AC107:AD107"/>
    <mergeCell ref="AE107:AG107"/>
    <mergeCell ref="BG105:BI105"/>
    <mergeCell ref="BJ105:BL105"/>
    <mergeCell ref="AC105:AD105"/>
    <mergeCell ref="AE105:AG105"/>
    <mergeCell ref="AH105:AI105"/>
    <mergeCell ref="AJ105:AK105"/>
    <mergeCell ref="BA105:BC105"/>
    <mergeCell ref="BD105:BF105"/>
    <mergeCell ref="BG106:BI106"/>
    <mergeCell ref="BJ106:BL106"/>
    <mergeCell ref="Q106:R106"/>
    <mergeCell ref="S106:W106"/>
    <mergeCell ref="AH107:AI107"/>
    <mergeCell ref="AJ107:AK107"/>
    <mergeCell ref="BA107:BC107"/>
    <mergeCell ref="BD107:BF107"/>
    <mergeCell ref="AN107:AP107"/>
    <mergeCell ref="AL107:AM107"/>
    <mergeCell ref="AQ107:AS107"/>
    <mergeCell ref="AT107:AU107"/>
    <mergeCell ref="C108:F108"/>
    <mergeCell ref="G108:J108"/>
    <mergeCell ref="K108:M108"/>
    <mergeCell ref="N108:P108"/>
    <mergeCell ref="Z108:AB108"/>
    <mergeCell ref="X108:Y108"/>
    <mergeCell ref="AH108:AI108"/>
    <mergeCell ref="AJ108:AK108"/>
    <mergeCell ref="AV108:AW108"/>
    <mergeCell ref="AX108:AZ108"/>
    <mergeCell ref="Q108:R108"/>
    <mergeCell ref="S108:W108"/>
    <mergeCell ref="AC108:AD108"/>
    <mergeCell ref="AE108:AG108"/>
    <mergeCell ref="C107:F107"/>
    <mergeCell ref="G107:J107"/>
    <mergeCell ref="K107:M107"/>
    <mergeCell ref="N107:P107"/>
    <mergeCell ref="Q107:R107"/>
    <mergeCell ref="S107:W107"/>
    <mergeCell ref="BG108:BI108"/>
    <mergeCell ref="BJ108:BL108"/>
    <mergeCell ref="C209:F209"/>
    <mergeCell ref="G209:J209"/>
    <mergeCell ref="K209:M209"/>
    <mergeCell ref="N209:P209"/>
    <mergeCell ref="Q209:R209"/>
    <mergeCell ref="S209:W209"/>
    <mergeCell ref="Z209:AB209"/>
    <mergeCell ref="X209:Y209"/>
    <mergeCell ref="BA108:BC108"/>
    <mergeCell ref="BD108:BF108"/>
    <mergeCell ref="AL108:AM108"/>
    <mergeCell ref="AN108:AP108"/>
    <mergeCell ref="AQ108:AS108"/>
    <mergeCell ref="AT108:AU108"/>
    <mergeCell ref="BG210:BI210"/>
    <mergeCell ref="BJ210:BL210"/>
    <mergeCell ref="Q110:R110"/>
    <mergeCell ref="S110:W110"/>
    <mergeCell ref="Q210:R210"/>
    <mergeCell ref="S210:W210"/>
    <mergeCell ref="AC210:AD210"/>
    <mergeCell ref="AE210:AG210"/>
    <mergeCell ref="BG209:BI209"/>
    <mergeCell ref="BJ209:BL209"/>
    <mergeCell ref="C210:F210"/>
    <mergeCell ref="G210:J210"/>
    <mergeCell ref="X110:Y110"/>
    <mergeCell ref="AV109:AW109"/>
    <mergeCell ref="AQ110:AS110"/>
    <mergeCell ref="C110:F110"/>
    <mergeCell ref="BG211:BI211"/>
    <mergeCell ref="BJ211:BL211"/>
    <mergeCell ref="K210:M210"/>
    <mergeCell ref="N210:P210"/>
    <mergeCell ref="AQ209:AS209"/>
    <mergeCell ref="AT209:AU209"/>
    <mergeCell ref="Z210:AB210"/>
    <mergeCell ref="X210:Y210"/>
    <mergeCell ref="AV209:AW209"/>
    <mergeCell ref="AX209:AZ209"/>
    <mergeCell ref="AH210:AI210"/>
    <mergeCell ref="AJ210:AK210"/>
    <mergeCell ref="AV210:AW210"/>
    <mergeCell ref="AX210:AZ210"/>
    <mergeCell ref="Z211:AB211"/>
    <mergeCell ref="X211:Y211"/>
    <mergeCell ref="BA210:BC210"/>
    <mergeCell ref="BD210:BF210"/>
    <mergeCell ref="AL210:AM210"/>
    <mergeCell ref="AN210:AP210"/>
    <mergeCell ref="AQ210:AS210"/>
    <mergeCell ref="AT210:AU210"/>
    <mergeCell ref="AH209:AI209"/>
    <mergeCell ref="AJ209:AK209"/>
    <mergeCell ref="BA209:BC209"/>
    <mergeCell ref="BD209:BF209"/>
    <mergeCell ref="AN209:AP209"/>
    <mergeCell ref="AL209:AM209"/>
    <mergeCell ref="AC209:AD209"/>
    <mergeCell ref="AE209:AG209"/>
    <mergeCell ref="AC211:AD211"/>
    <mergeCell ref="AE211:AG211"/>
    <mergeCell ref="AH211:AI211"/>
    <mergeCell ref="AJ211:AK211"/>
    <mergeCell ref="C212:F212"/>
    <mergeCell ref="G212:J212"/>
    <mergeCell ref="K212:M212"/>
    <mergeCell ref="N212:P212"/>
    <mergeCell ref="BA211:BC211"/>
    <mergeCell ref="BD211:BF211"/>
    <mergeCell ref="AN211:AP211"/>
    <mergeCell ref="AL211:AM211"/>
    <mergeCell ref="Q212:R212"/>
    <mergeCell ref="S212:W212"/>
    <mergeCell ref="AC212:AD212"/>
    <mergeCell ref="AE212:AG212"/>
    <mergeCell ref="AQ211:AS211"/>
    <mergeCell ref="AT211:AU211"/>
    <mergeCell ref="Z212:AB212"/>
    <mergeCell ref="X212:Y212"/>
    <mergeCell ref="AV211:AW211"/>
    <mergeCell ref="AX211:AZ211"/>
    <mergeCell ref="AH212:AI212"/>
    <mergeCell ref="AJ212:AK212"/>
    <mergeCell ref="AV212:AW212"/>
    <mergeCell ref="AX212:AZ212"/>
    <mergeCell ref="C211:F211"/>
    <mergeCell ref="G211:J211"/>
    <mergeCell ref="K211:M211"/>
    <mergeCell ref="N211:P211"/>
    <mergeCell ref="Q211:R211"/>
    <mergeCell ref="S211:W211"/>
    <mergeCell ref="BG212:BI212"/>
    <mergeCell ref="BJ212:BL212"/>
    <mergeCell ref="C213:F213"/>
    <mergeCell ref="G213:J213"/>
    <mergeCell ref="K213:M213"/>
    <mergeCell ref="N213:P213"/>
    <mergeCell ref="Q213:R213"/>
    <mergeCell ref="S213:W213"/>
    <mergeCell ref="Z213:AB213"/>
    <mergeCell ref="X213:Y213"/>
    <mergeCell ref="BA212:BC212"/>
    <mergeCell ref="BD212:BF212"/>
    <mergeCell ref="AL212:AM212"/>
    <mergeCell ref="AN212:AP212"/>
    <mergeCell ref="AQ212:AS212"/>
    <mergeCell ref="AT212:AU212"/>
    <mergeCell ref="BG214:BI214"/>
    <mergeCell ref="BJ214:BL214"/>
    <mergeCell ref="Q214:R214"/>
    <mergeCell ref="S214:W214"/>
    <mergeCell ref="AC214:AD214"/>
    <mergeCell ref="AE214:AG214"/>
    <mergeCell ref="BA214:BC214"/>
    <mergeCell ref="BD214:BF214"/>
    <mergeCell ref="AL214:AM214"/>
    <mergeCell ref="AN214:AP214"/>
    <mergeCell ref="C214:F214"/>
    <mergeCell ref="G214:J214"/>
    <mergeCell ref="BG215:BI215"/>
    <mergeCell ref="BJ215:BL215"/>
    <mergeCell ref="K214:M214"/>
    <mergeCell ref="N214:P214"/>
    <mergeCell ref="BA215:BC215"/>
    <mergeCell ref="BD215:BF215"/>
    <mergeCell ref="AQ214:AS214"/>
    <mergeCell ref="AT214:AU214"/>
    <mergeCell ref="AH214:AI214"/>
    <mergeCell ref="AJ214:AK214"/>
    <mergeCell ref="BG213:BI213"/>
    <mergeCell ref="BJ213:BL213"/>
    <mergeCell ref="AC213:AD213"/>
    <mergeCell ref="AE213:AG213"/>
    <mergeCell ref="AH213:AI213"/>
    <mergeCell ref="AJ213:AK213"/>
    <mergeCell ref="BA213:BC213"/>
    <mergeCell ref="BD213:BF213"/>
    <mergeCell ref="AN213:AP213"/>
    <mergeCell ref="AL213:AM213"/>
    <mergeCell ref="AV215:AW215"/>
    <mergeCell ref="AX215:AZ215"/>
    <mergeCell ref="AQ215:AS215"/>
    <mergeCell ref="AT215:AU215"/>
    <mergeCell ref="AV216:AW216"/>
    <mergeCell ref="AX216:AZ216"/>
    <mergeCell ref="AN215:AP215"/>
    <mergeCell ref="AL215:AM215"/>
    <mergeCell ref="C215:F215"/>
    <mergeCell ref="G215:J215"/>
    <mergeCell ref="K215:M215"/>
    <mergeCell ref="N215:P215"/>
    <mergeCell ref="Q215:R215"/>
    <mergeCell ref="S215:W215"/>
    <mergeCell ref="AQ213:AS213"/>
    <mergeCell ref="AT213:AU213"/>
    <mergeCell ref="Z214:AB214"/>
    <mergeCell ref="X214:Y214"/>
    <mergeCell ref="AV213:AW213"/>
    <mergeCell ref="AX213:AZ213"/>
    <mergeCell ref="AV214:AW214"/>
    <mergeCell ref="AX214:AZ214"/>
    <mergeCell ref="AC215:AD215"/>
    <mergeCell ref="AE215:AG215"/>
    <mergeCell ref="AH215:AI215"/>
    <mergeCell ref="AJ215:AK215"/>
    <mergeCell ref="C216:F216"/>
    <mergeCell ref="G216:J216"/>
    <mergeCell ref="K216:M216"/>
    <mergeCell ref="N216:P216"/>
    <mergeCell ref="Q216:R216"/>
    <mergeCell ref="S216:W216"/>
    <mergeCell ref="AC216:AD216"/>
    <mergeCell ref="AE216:AG216"/>
    <mergeCell ref="Z216:AB216"/>
    <mergeCell ref="X216:Y216"/>
    <mergeCell ref="Z215:AB215"/>
    <mergeCell ref="X215:Y215"/>
    <mergeCell ref="BG216:BI216"/>
    <mergeCell ref="BJ216:BL216"/>
    <mergeCell ref="C217:F217"/>
    <mergeCell ref="G217:J217"/>
    <mergeCell ref="K217:M217"/>
    <mergeCell ref="N217:P217"/>
    <mergeCell ref="Q217:R217"/>
    <mergeCell ref="S217:W217"/>
    <mergeCell ref="Z217:AB217"/>
    <mergeCell ref="X217:Y217"/>
    <mergeCell ref="BA216:BC216"/>
    <mergeCell ref="BD216:BF216"/>
    <mergeCell ref="AL216:AM216"/>
    <mergeCell ref="AN216:AP216"/>
    <mergeCell ref="AQ216:AS216"/>
    <mergeCell ref="AT216:AU216"/>
    <mergeCell ref="BG217:BI217"/>
    <mergeCell ref="BJ217:BL217"/>
    <mergeCell ref="AC217:AD217"/>
    <mergeCell ref="AE217:AG217"/>
    <mergeCell ref="AH217:AI217"/>
    <mergeCell ref="AJ217:AK217"/>
    <mergeCell ref="BA217:BC217"/>
    <mergeCell ref="BD217:BF217"/>
    <mergeCell ref="AN217:AP217"/>
    <mergeCell ref="AL217:AM217"/>
    <mergeCell ref="AH216:AI216"/>
    <mergeCell ref="AJ216:AK216"/>
    <mergeCell ref="BG218:BI218"/>
    <mergeCell ref="BJ218:BL218"/>
    <mergeCell ref="Q218:R218"/>
    <mergeCell ref="S218:W218"/>
    <mergeCell ref="AC218:AD218"/>
    <mergeCell ref="AE218:AG218"/>
    <mergeCell ref="BA218:BC218"/>
    <mergeCell ref="BD218:BF218"/>
    <mergeCell ref="AL218:AM218"/>
    <mergeCell ref="AN218:AP218"/>
    <mergeCell ref="C218:F218"/>
    <mergeCell ref="G218:J218"/>
    <mergeCell ref="BG219:BI219"/>
    <mergeCell ref="BJ219:BL219"/>
    <mergeCell ref="K218:M218"/>
    <mergeCell ref="N218:P218"/>
    <mergeCell ref="BA219:BC219"/>
    <mergeCell ref="BD219:BF219"/>
    <mergeCell ref="AQ218:AS218"/>
    <mergeCell ref="AT218:AU218"/>
    <mergeCell ref="AH218:AI218"/>
    <mergeCell ref="AJ218:AK218"/>
    <mergeCell ref="AV219:AW219"/>
    <mergeCell ref="AX219:AZ219"/>
    <mergeCell ref="AQ219:AS219"/>
    <mergeCell ref="AT219:AU219"/>
    <mergeCell ref="AV220:AW220"/>
    <mergeCell ref="AX220:AZ220"/>
    <mergeCell ref="AN219:AP219"/>
    <mergeCell ref="AL219:AM219"/>
    <mergeCell ref="C219:F219"/>
    <mergeCell ref="G219:J219"/>
    <mergeCell ref="K219:M219"/>
    <mergeCell ref="N219:P219"/>
    <mergeCell ref="Q219:R219"/>
    <mergeCell ref="S219:W219"/>
    <mergeCell ref="AQ217:AS217"/>
    <mergeCell ref="AT217:AU217"/>
    <mergeCell ref="Z218:AB218"/>
    <mergeCell ref="X218:Y218"/>
    <mergeCell ref="AV217:AW217"/>
    <mergeCell ref="AX217:AZ217"/>
    <mergeCell ref="AV218:AW218"/>
    <mergeCell ref="AX218:AZ218"/>
    <mergeCell ref="AC219:AD219"/>
    <mergeCell ref="AE219:AG219"/>
    <mergeCell ref="AH219:AI219"/>
    <mergeCell ref="AJ219:AK219"/>
    <mergeCell ref="C220:F220"/>
    <mergeCell ref="G220:J220"/>
    <mergeCell ref="K220:M220"/>
    <mergeCell ref="N220:P220"/>
    <mergeCell ref="Q220:R220"/>
    <mergeCell ref="S220:W220"/>
    <mergeCell ref="AC220:AD220"/>
    <mergeCell ref="AE220:AG220"/>
    <mergeCell ref="Z220:AB220"/>
    <mergeCell ref="X220:Y220"/>
    <mergeCell ref="Z219:AB219"/>
    <mergeCell ref="X219:Y219"/>
    <mergeCell ref="BG220:BI220"/>
    <mergeCell ref="BJ220:BL220"/>
    <mergeCell ref="C221:F221"/>
    <mergeCell ref="G221:J221"/>
    <mergeCell ref="K221:M221"/>
    <mergeCell ref="N221:P221"/>
    <mergeCell ref="Q221:R221"/>
    <mergeCell ref="S221:W221"/>
    <mergeCell ref="Z221:AB221"/>
    <mergeCell ref="X221:Y221"/>
    <mergeCell ref="BA220:BC220"/>
    <mergeCell ref="BD220:BF220"/>
    <mergeCell ref="AL220:AM220"/>
    <mergeCell ref="AN220:AP220"/>
    <mergeCell ref="AQ220:AS220"/>
    <mergeCell ref="AT220:AU220"/>
    <mergeCell ref="BG221:BI221"/>
    <mergeCell ref="BJ221:BL221"/>
    <mergeCell ref="AC221:AD221"/>
    <mergeCell ref="AE221:AG221"/>
    <mergeCell ref="AH221:AI221"/>
    <mergeCell ref="AJ221:AK221"/>
    <mergeCell ref="BA221:BC221"/>
    <mergeCell ref="BD221:BF221"/>
    <mergeCell ref="AN221:AP221"/>
    <mergeCell ref="AL221:AM221"/>
    <mergeCell ref="AH220:AI220"/>
    <mergeCell ref="AJ220:AK220"/>
    <mergeCell ref="BG222:BI222"/>
    <mergeCell ref="BJ222:BL222"/>
    <mergeCell ref="Q222:R222"/>
    <mergeCell ref="S222:W222"/>
    <mergeCell ref="AC222:AD222"/>
    <mergeCell ref="AE222:AG222"/>
    <mergeCell ref="BA222:BC222"/>
    <mergeCell ref="BD222:BF222"/>
    <mergeCell ref="AL222:AM222"/>
    <mergeCell ref="AN222:AP222"/>
    <mergeCell ref="C222:F222"/>
    <mergeCell ref="G222:J222"/>
    <mergeCell ref="BG223:BI223"/>
    <mergeCell ref="BJ223:BL223"/>
    <mergeCell ref="K222:M222"/>
    <mergeCell ref="N222:P222"/>
    <mergeCell ref="BA223:BC223"/>
    <mergeCell ref="BD223:BF223"/>
    <mergeCell ref="AQ222:AS222"/>
    <mergeCell ref="AT222:AU222"/>
    <mergeCell ref="AH222:AI222"/>
    <mergeCell ref="AJ222:AK222"/>
    <mergeCell ref="AV223:AW223"/>
    <mergeCell ref="AX223:AZ223"/>
    <mergeCell ref="AQ223:AS223"/>
    <mergeCell ref="AT223:AU223"/>
    <mergeCell ref="AV224:AW224"/>
    <mergeCell ref="AX224:AZ224"/>
    <mergeCell ref="AN223:AP223"/>
    <mergeCell ref="AL223:AM223"/>
    <mergeCell ref="C223:F223"/>
    <mergeCell ref="G223:J223"/>
    <mergeCell ref="K223:M223"/>
    <mergeCell ref="N223:P223"/>
    <mergeCell ref="Q223:R223"/>
    <mergeCell ref="S223:W223"/>
    <mergeCell ref="AQ221:AS221"/>
    <mergeCell ref="AT221:AU221"/>
    <mergeCell ref="Z222:AB222"/>
    <mergeCell ref="X222:Y222"/>
    <mergeCell ref="AV221:AW221"/>
    <mergeCell ref="AX221:AZ221"/>
    <mergeCell ref="AV222:AW222"/>
    <mergeCell ref="AX222:AZ222"/>
    <mergeCell ref="AC223:AD223"/>
    <mergeCell ref="AE223:AG223"/>
    <mergeCell ref="AH223:AI223"/>
    <mergeCell ref="AJ223:AK223"/>
    <mergeCell ref="C224:F224"/>
    <mergeCell ref="G224:J224"/>
    <mergeCell ref="K224:M224"/>
    <mergeCell ref="N224:P224"/>
    <mergeCell ref="Q224:R224"/>
    <mergeCell ref="S224:W224"/>
    <mergeCell ref="AC224:AD224"/>
    <mergeCell ref="AE224:AG224"/>
    <mergeCell ref="Z224:AB224"/>
    <mergeCell ref="X224:Y224"/>
    <mergeCell ref="Z223:AB223"/>
    <mergeCell ref="X223:Y223"/>
    <mergeCell ref="BG224:BI224"/>
    <mergeCell ref="BJ224:BL224"/>
    <mergeCell ref="C225:F225"/>
    <mergeCell ref="G225:J225"/>
    <mergeCell ref="K225:M225"/>
    <mergeCell ref="N225:P225"/>
    <mergeCell ref="Q225:R225"/>
    <mergeCell ref="S225:W225"/>
    <mergeCell ref="Z225:AB225"/>
    <mergeCell ref="X225:Y225"/>
    <mergeCell ref="BA224:BC224"/>
    <mergeCell ref="BD224:BF224"/>
    <mergeCell ref="AL224:AM224"/>
    <mergeCell ref="AN224:AP224"/>
    <mergeCell ref="AQ224:AS224"/>
    <mergeCell ref="AT224:AU224"/>
    <mergeCell ref="BG225:BI225"/>
    <mergeCell ref="BJ225:BL225"/>
    <mergeCell ref="AC225:AD225"/>
    <mergeCell ref="AE225:AG225"/>
    <mergeCell ref="AH225:AI225"/>
    <mergeCell ref="AJ225:AK225"/>
    <mergeCell ref="BA225:BC225"/>
    <mergeCell ref="BD225:BF225"/>
    <mergeCell ref="AN225:AP225"/>
    <mergeCell ref="AL225:AM225"/>
    <mergeCell ref="AH224:AI224"/>
    <mergeCell ref="AJ224:AK224"/>
    <mergeCell ref="BG226:BI226"/>
    <mergeCell ref="BJ226:BL226"/>
    <mergeCell ref="Q226:R226"/>
    <mergeCell ref="S226:W226"/>
    <mergeCell ref="AC226:AD226"/>
    <mergeCell ref="AE226:AG226"/>
    <mergeCell ref="BA226:BC226"/>
    <mergeCell ref="BD226:BF226"/>
    <mergeCell ref="AL226:AM226"/>
    <mergeCell ref="AN226:AP226"/>
    <mergeCell ref="C226:F226"/>
    <mergeCell ref="G226:J226"/>
    <mergeCell ref="BG227:BI227"/>
    <mergeCell ref="BJ227:BL227"/>
    <mergeCell ref="K226:M226"/>
    <mergeCell ref="N226:P226"/>
    <mergeCell ref="BA227:BC227"/>
    <mergeCell ref="BD227:BF227"/>
    <mergeCell ref="AQ226:AS226"/>
    <mergeCell ref="AT226:AU226"/>
    <mergeCell ref="AH226:AI226"/>
    <mergeCell ref="AJ226:AK226"/>
    <mergeCell ref="AV227:AW227"/>
    <mergeCell ref="AX227:AZ227"/>
    <mergeCell ref="AQ227:AS227"/>
    <mergeCell ref="AT227:AU227"/>
    <mergeCell ref="AV228:AW228"/>
    <mergeCell ref="AX228:AZ228"/>
    <mergeCell ref="AN227:AP227"/>
    <mergeCell ref="AL227:AM227"/>
    <mergeCell ref="C227:F227"/>
    <mergeCell ref="G227:J227"/>
    <mergeCell ref="K227:M227"/>
    <mergeCell ref="N227:P227"/>
    <mergeCell ref="Q227:R227"/>
    <mergeCell ref="S227:W227"/>
    <mergeCell ref="AQ225:AS225"/>
    <mergeCell ref="AT225:AU225"/>
    <mergeCell ref="Z226:AB226"/>
    <mergeCell ref="X226:Y226"/>
    <mergeCell ref="AV225:AW225"/>
    <mergeCell ref="AX225:AZ225"/>
    <mergeCell ref="AV226:AW226"/>
    <mergeCell ref="AX226:AZ226"/>
    <mergeCell ref="AC227:AD227"/>
    <mergeCell ref="AE227:AG227"/>
    <mergeCell ref="AH227:AI227"/>
    <mergeCell ref="AJ227:AK227"/>
    <mergeCell ref="C228:F228"/>
    <mergeCell ref="G228:J228"/>
    <mergeCell ref="K228:M228"/>
    <mergeCell ref="N228:P228"/>
    <mergeCell ref="Q228:R228"/>
    <mergeCell ref="S228:W228"/>
    <mergeCell ref="AC228:AD228"/>
    <mergeCell ref="AE228:AG228"/>
    <mergeCell ref="Z228:AB228"/>
    <mergeCell ref="X228:Y228"/>
    <mergeCell ref="Z227:AB227"/>
    <mergeCell ref="X227:Y227"/>
    <mergeCell ref="BG228:BI228"/>
    <mergeCell ref="BJ228:BL228"/>
    <mergeCell ref="C229:F229"/>
    <mergeCell ref="G229:J229"/>
    <mergeCell ref="K229:M229"/>
    <mergeCell ref="N229:P229"/>
    <mergeCell ref="Q229:R229"/>
    <mergeCell ref="S229:W229"/>
    <mergeCell ref="Z229:AB229"/>
    <mergeCell ref="X229:Y229"/>
    <mergeCell ref="BA228:BC228"/>
    <mergeCell ref="BD228:BF228"/>
    <mergeCell ref="AL228:AM228"/>
    <mergeCell ref="AN228:AP228"/>
    <mergeCell ref="AQ228:AS228"/>
    <mergeCell ref="AT228:AU228"/>
    <mergeCell ref="BG229:BI229"/>
    <mergeCell ref="BJ229:BL229"/>
    <mergeCell ref="AC229:AD229"/>
    <mergeCell ref="AE229:AG229"/>
    <mergeCell ref="AH229:AI229"/>
    <mergeCell ref="AJ229:AK229"/>
    <mergeCell ref="BA229:BC229"/>
    <mergeCell ref="BD229:BF229"/>
    <mergeCell ref="AN229:AP229"/>
    <mergeCell ref="AL229:AM229"/>
    <mergeCell ref="AH228:AI228"/>
    <mergeCell ref="AJ228:AK228"/>
    <mergeCell ref="BG230:BI230"/>
    <mergeCell ref="BJ230:BL230"/>
    <mergeCell ref="Q230:R230"/>
    <mergeCell ref="S230:W230"/>
    <mergeCell ref="AC230:AD230"/>
    <mergeCell ref="AE230:AG230"/>
    <mergeCell ref="BA230:BC230"/>
    <mergeCell ref="BD230:BF230"/>
    <mergeCell ref="AL230:AM230"/>
    <mergeCell ref="AN230:AP230"/>
    <mergeCell ref="C230:F230"/>
    <mergeCell ref="G230:J230"/>
    <mergeCell ref="BG231:BI231"/>
    <mergeCell ref="BJ231:BL231"/>
    <mergeCell ref="K230:M230"/>
    <mergeCell ref="N230:P230"/>
    <mergeCell ref="BA231:BC231"/>
    <mergeCell ref="BD231:BF231"/>
    <mergeCell ref="AQ230:AS230"/>
    <mergeCell ref="AT230:AU230"/>
    <mergeCell ref="AH230:AI230"/>
    <mergeCell ref="AJ230:AK230"/>
    <mergeCell ref="AV231:AW231"/>
    <mergeCell ref="AX231:AZ231"/>
    <mergeCell ref="AQ231:AS231"/>
    <mergeCell ref="AT231:AU231"/>
    <mergeCell ref="AV232:AW232"/>
    <mergeCell ref="AX232:AZ232"/>
    <mergeCell ref="AN231:AP231"/>
    <mergeCell ref="AL231:AM231"/>
    <mergeCell ref="C231:F231"/>
    <mergeCell ref="G231:J231"/>
    <mergeCell ref="K231:M231"/>
    <mergeCell ref="N231:P231"/>
    <mergeCell ref="Q231:R231"/>
    <mergeCell ref="S231:W231"/>
    <mergeCell ref="AQ229:AS229"/>
    <mergeCell ref="AT229:AU229"/>
    <mergeCell ref="Z230:AB230"/>
    <mergeCell ref="X230:Y230"/>
    <mergeCell ref="AV229:AW229"/>
    <mergeCell ref="AX229:AZ229"/>
    <mergeCell ref="AV230:AW230"/>
    <mergeCell ref="AX230:AZ230"/>
    <mergeCell ref="AC231:AD231"/>
    <mergeCell ref="AE231:AG231"/>
    <mergeCell ref="AH231:AI231"/>
    <mergeCell ref="AJ231:AK231"/>
    <mergeCell ref="C232:F232"/>
    <mergeCell ref="G232:J232"/>
    <mergeCell ref="K232:M232"/>
    <mergeCell ref="N232:P232"/>
    <mergeCell ref="Q232:R232"/>
    <mergeCell ref="S232:W232"/>
    <mergeCell ref="AC232:AD232"/>
    <mergeCell ref="AE232:AG232"/>
    <mergeCell ref="Z232:AB232"/>
    <mergeCell ref="X232:Y232"/>
    <mergeCell ref="Z231:AB231"/>
    <mergeCell ref="X231:Y231"/>
    <mergeCell ref="BG232:BI232"/>
    <mergeCell ref="BJ232:BL232"/>
    <mergeCell ref="C233:F233"/>
    <mergeCell ref="G233:J233"/>
    <mergeCell ref="K233:M233"/>
    <mergeCell ref="N233:P233"/>
    <mergeCell ref="Q233:R233"/>
    <mergeCell ref="S233:W233"/>
    <mergeCell ref="Z233:AB233"/>
    <mergeCell ref="X233:Y233"/>
    <mergeCell ref="BA232:BC232"/>
    <mergeCell ref="BD232:BF232"/>
    <mergeCell ref="AL232:AM232"/>
    <mergeCell ref="AN232:AP232"/>
    <mergeCell ref="AQ232:AS232"/>
    <mergeCell ref="AT232:AU232"/>
    <mergeCell ref="BG233:BI233"/>
    <mergeCell ref="BJ233:BL233"/>
    <mergeCell ref="AC233:AD233"/>
    <mergeCell ref="AE233:AG233"/>
    <mergeCell ref="AH233:AI233"/>
    <mergeCell ref="AJ233:AK233"/>
    <mergeCell ref="BA233:BC233"/>
    <mergeCell ref="BD233:BF233"/>
    <mergeCell ref="AN233:AP233"/>
    <mergeCell ref="AL233:AM233"/>
    <mergeCell ref="AH232:AI232"/>
    <mergeCell ref="AJ232:AK232"/>
    <mergeCell ref="BG234:BI234"/>
    <mergeCell ref="BJ234:BL234"/>
    <mergeCell ref="Q234:R234"/>
    <mergeCell ref="S234:W234"/>
    <mergeCell ref="AC234:AD234"/>
    <mergeCell ref="AE234:AG234"/>
    <mergeCell ref="BA234:BC234"/>
    <mergeCell ref="BD234:BF234"/>
    <mergeCell ref="AL234:AM234"/>
    <mergeCell ref="AN234:AP234"/>
    <mergeCell ref="C234:F234"/>
    <mergeCell ref="G234:J234"/>
    <mergeCell ref="BG235:BI235"/>
    <mergeCell ref="BJ235:BL235"/>
    <mergeCell ref="K234:M234"/>
    <mergeCell ref="N234:P234"/>
    <mergeCell ref="BA235:BC235"/>
    <mergeCell ref="BD235:BF235"/>
    <mergeCell ref="AQ234:AS234"/>
    <mergeCell ref="AT234:AU234"/>
    <mergeCell ref="AH234:AI234"/>
    <mergeCell ref="AJ234:AK234"/>
    <mergeCell ref="AV235:AW235"/>
    <mergeCell ref="AX235:AZ235"/>
    <mergeCell ref="AQ235:AS235"/>
    <mergeCell ref="AT235:AU235"/>
    <mergeCell ref="AV236:AW236"/>
    <mergeCell ref="AX236:AZ236"/>
    <mergeCell ref="AN235:AP235"/>
    <mergeCell ref="AL235:AM235"/>
    <mergeCell ref="C235:F235"/>
    <mergeCell ref="G235:J235"/>
    <mergeCell ref="K235:M235"/>
    <mergeCell ref="N235:P235"/>
    <mergeCell ref="Q235:R235"/>
    <mergeCell ref="S235:W235"/>
    <mergeCell ref="AQ233:AS233"/>
    <mergeCell ref="AT233:AU233"/>
    <mergeCell ref="Z234:AB234"/>
    <mergeCell ref="X234:Y234"/>
    <mergeCell ref="AV233:AW233"/>
    <mergeCell ref="AX233:AZ233"/>
    <mergeCell ref="AV234:AW234"/>
    <mergeCell ref="AX234:AZ234"/>
    <mergeCell ref="AC235:AD235"/>
    <mergeCell ref="AE235:AG235"/>
    <mergeCell ref="AH235:AI235"/>
    <mergeCell ref="AJ235:AK235"/>
    <mergeCell ref="C236:F236"/>
    <mergeCell ref="G236:J236"/>
    <mergeCell ref="K236:M236"/>
    <mergeCell ref="N236:P236"/>
    <mergeCell ref="Q236:R236"/>
    <mergeCell ref="S236:W236"/>
    <mergeCell ref="AC236:AD236"/>
    <mergeCell ref="AE236:AG236"/>
    <mergeCell ref="Z236:AB236"/>
    <mergeCell ref="X236:Y236"/>
    <mergeCell ref="Z235:AB235"/>
    <mergeCell ref="X235:Y235"/>
    <mergeCell ref="BG236:BI236"/>
    <mergeCell ref="BJ236:BL236"/>
    <mergeCell ref="C237:F237"/>
    <mergeCell ref="G237:J237"/>
    <mergeCell ref="K237:M237"/>
    <mergeCell ref="N237:P237"/>
    <mergeCell ref="Q237:R237"/>
    <mergeCell ref="S237:W237"/>
    <mergeCell ref="Z237:AB237"/>
    <mergeCell ref="X237:Y237"/>
    <mergeCell ref="BA236:BC236"/>
    <mergeCell ref="BD236:BF236"/>
    <mergeCell ref="AL236:AM236"/>
    <mergeCell ref="AN236:AP236"/>
    <mergeCell ref="AQ236:AS236"/>
    <mergeCell ref="AT236:AU236"/>
    <mergeCell ref="BG237:BI237"/>
    <mergeCell ref="BJ237:BL237"/>
    <mergeCell ref="AC237:AD237"/>
    <mergeCell ref="AE237:AG237"/>
    <mergeCell ref="AH237:AI237"/>
    <mergeCell ref="AJ237:AK237"/>
    <mergeCell ref="BA237:BC237"/>
    <mergeCell ref="BD237:BF237"/>
    <mergeCell ref="AN237:AP237"/>
    <mergeCell ref="AL237:AM237"/>
    <mergeCell ref="AH236:AI236"/>
    <mergeCell ref="AJ236:AK236"/>
    <mergeCell ref="BG238:BI238"/>
    <mergeCell ref="BJ238:BL238"/>
    <mergeCell ref="Q238:R238"/>
    <mergeCell ref="S238:W238"/>
    <mergeCell ref="AC238:AD238"/>
    <mergeCell ref="AE238:AG238"/>
    <mergeCell ref="BA238:BC238"/>
    <mergeCell ref="BD238:BF238"/>
    <mergeCell ref="AL238:AM238"/>
    <mergeCell ref="AN238:AP238"/>
    <mergeCell ref="C238:F238"/>
    <mergeCell ref="G238:J238"/>
    <mergeCell ref="BG239:BI239"/>
    <mergeCell ref="BJ239:BL239"/>
    <mergeCell ref="K238:M238"/>
    <mergeCell ref="N238:P238"/>
    <mergeCell ref="BA239:BC239"/>
    <mergeCell ref="BD239:BF239"/>
    <mergeCell ref="AQ238:AS238"/>
    <mergeCell ref="AT238:AU238"/>
    <mergeCell ref="AH238:AI238"/>
    <mergeCell ref="AJ238:AK238"/>
    <mergeCell ref="AV239:AW239"/>
    <mergeCell ref="AX239:AZ239"/>
    <mergeCell ref="AQ239:AS239"/>
    <mergeCell ref="AT239:AU239"/>
    <mergeCell ref="AV240:AW240"/>
    <mergeCell ref="AX240:AZ240"/>
    <mergeCell ref="AN239:AP239"/>
    <mergeCell ref="AL239:AM239"/>
    <mergeCell ref="C239:F239"/>
    <mergeCell ref="G239:J239"/>
    <mergeCell ref="K239:M239"/>
    <mergeCell ref="N239:P239"/>
    <mergeCell ref="Q239:R239"/>
    <mergeCell ref="S239:W239"/>
    <mergeCell ref="AQ237:AS237"/>
    <mergeCell ref="AT237:AU237"/>
    <mergeCell ref="Z238:AB238"/>
    <mergeCell ref="X238:Y238"/>
    <mergeCell ref="AV237:AW237"/>
    <mergeCell ref="AX237:AZ237"/>
    <mergeCell ref="AV238:AW238"/>
    <mergeCell ref="AX238:AZ238"/>
    <mergeCell ref="AC239:AD239"/>
    <mergeCell ref="AE239:AG239"/>
    <mergeCell ref="AH239:AI239"/>
    <mergeCell ref="AJ239:AK239"/>
    <mergeCell ref="C240:F240"/>
    <mergeCell ref="G240:J240"/>
    <mergeCell ref="K240:M240"/>
    <mergeCell ref="N240:P240"/>
    <mergeCell ref="Q240:R240"/>
    <mergeCell ref="S240:W240"/>
    <mergeCell ref="AC240:AD240"/>
    <mergeCell ref="AE240:AG240"/>
    <mergeCell ref="Z240:AB240"/>
    <mergeCell ref="X240:Y240"/>
    <mergeCell ref="Z239:AB239"/>
    <mergeCell ref="X239:Y239"/>
    <mergeCell ref="BG240:BI240"/>
    <mergeCell ref="BJ240:BL240"/>
    <mergeCell ref="C241:F241"/>
    <mergeCell ref="G241:J241"/>
    <mergeCell ref="K241:M241"/>
    <mergeCell ref="N241:P241"/>
    <mergeCell ref="Q241:R241"/>
    <mergeCell ref="S241:W241"/>
    <mergeCell ref="Z241:AB241"/>
    <mergeCell ref="X241:Y241"/>
    <mergeCell ref="BA240:BC240"/>
    <mergeCell ref="BD240:BF240"/>
    <mergeCell ref="AL240:AM240"/>
    <mergeCell ref="AN240:AP240"/>
    <mergeCell ref="AQ240:AS240"/>
    <mergeCell ref="AT240:AU240"/>
    <mergeCell ref="BG241:BI241"/>
    <mergeCell ref="BJ241:BL241"/>
    <mergeCell ref="AC241:AD241"/>
    <mergeCell ref="AE241:AG241"/>
    <mergeCell ref="AH241:AI241"/>
    <mergeCell ref="AJ241:AK241"/>
    <mergeCell ref="BA241:BC241"/>
    <mergeCell ref="BD241:BF241"/>
    <mergeCell ref="AN241:AP241"/>
    <mergeCell ref="AL241:AM241"/>
    <mergeCell ref="AH240:AI240"/>
    <mergeCell ref="AJ240:AK240"/>
    <mergeCell ref="BG242:BI242"/>
    <mergeCell ref="BJ242:BL242"/>
    <mergeCell ref="Q242:R242"/>
    <mergeCell ref="S242:W242"/>
    <mergeCell ref="AC242:AD242"/>
    <mergeCell ref="AE242:AG242"/>
    <mergeCell ref="BA242:BC242"/>
    <mergeCell ref="BD242:BF242"/>
    <mergeCell ref="AL242:AM242"/>
    <mergeCell ref="AN242:AP242"/>
    <mergeCell ref="C242:F242"/>
    <mergeCell ref="G242:J242"/>
    <mergeCell ref="BG243:BI243"/>
    <mergeCell ref="BJ243:BL243"/>
    <mergeCell ref="K242:M242"/>
    <mergeCell ref="N242:P242"/>
    <mergeCell ref="BA243:BC243"/>
    <mergeCell ref="BD243:BF243"/>
    <mergeCell ref="AQ242:AS242"/>
    <mergeCell ref="AT242:AU242"/>
    <mergeCell ref="AH242:AI242"/>
    <mergeCell ref="AJ242:AK242"/>
    <mergeCell ref="AV243:AW243"/>
    <mergeCell ref="AX243:AZ243"/>
    <mergeCell ref="AQ243:AS243"/>
    <mergeCell ref="AT243:AU243"/>
    <mergeCell ref="AV244:AW244"/>
    <mergeCell ref="AX244:AZ244"/>
    <mergeCell ref="AN243:AP243"/>
    <mergeCell ref="AL243:AM243"/>
    <mergeCell ref="C243:F243"/>
    <mergeCell ref="G243:J243"/>
    <mergeCell ref="K243:M243"/>
    <mergeCell ref="N243:P243"/>
    <mergeCell ref="Q243:R243"/>
    <mergeCell ref="S243:W243"/>
    <mergeCell ref="AQ241:AS241"/>
    <mergeCell ref="AT241:AU241"/>
    <mergeCell ref="Z242:AB242"/>
    <mergeCell ref="X242:Y242"/>
    <mergeCell ref="AV241:AW241"/>
    <mergeCell ref="AX241:AZ241"/>
    <mergeCell ref="AV242:AW242"/>
    <mergeCell ref="AX242:AZ242"/>
    <mergeCell ref="AC243:AD243"/>
    <mergeCell ref="AE243:AG243"/>
    <mergeCell ref="AH243:AI243"/>
    <mergeCell ref="AJ243:AK243"/>
    <mergeCell ref="C244:F244"/>
    <mergeCell ref="G244:J244"/>
    <mergeCell ref="K244:M244"/>
    <mergeCell ref="N244:P244"/>
    <mergeCell ref="Q244:R244"/>
    <mergeCell ref="S244:W244"/>
    <mergeCell ref="AC244:AD244"/>
    <mergeCell ref="AE244:AG244"/>
    <mergeCell ref="Z244:AB244"/>
    <mergeCell ref="X244:Y244"/>
    <mergeCell ref="Z243:AB243"/>
    <mergeCell ref="X243:Y243"/>
    <mergeCell ref="BG244:BI244"/>
    <mergeCell ref="BJ244:BL244"/>
    <mergeCell ref="C245:F245"/>
    <mergeCell ref="G245:J245"/>
    <mergeCell ref="K245:M245"/>
    <mergeCell ref="N245:P245"/>
    <mergeCell ref="Q245:R245"/>
    <mergeCell ref="S245:W245"/>
    <mergeCell ref="Z245:AB245"/>
    <mergeCell ref="X245:Y245"/>
    <mergeCell ref="BA244:BC244"/>
    <mergeCell ref="BD244:BF244"/>
    <mergeCell ref="AL244:AM244"/>
    <mergeCell ref="AN244:AP244"/>
    <mergeCell ref="AQ244:AS244"/>
    <mergeCell ref="AT244:AU244"/>
    <mergeCell ref="BG245:BI245"/>
    <mergeCell ref="BJ245:BL245"/>
    <mergeCell ref="AC245:AD245"/>
    <mergeCell ref="AE245:AG245"/>
    <mergeCell ref="AH245:AI245"/>
    <mergeCell ref="AJ245:AK245"/>
    <mergeCell ref="BA245:BC245"/>
    <mergeCell ref="BD245:BF245"/>
    <mergeCell ref="AN245:AP245"/>
    <mergeCell ref="AL245:AM245"/>
    <mergeCell ref="AH244:AI244"/>
    <mergeCell ref="AJ244:AK244"/>
    <mergeCell ref="BG246:BI246"/>
    <mergeCell ref="BJ246:BL246"/>
    <mergeCell ref="Q246:R246"/>
    <mergeCell ref="S246:W246"/>
    <mergeCell ref="AC246:AD246"/>
    <mergeCell ref="AE246:AG246"/>
    <mergeCell ref="BA246:BC246"/>
    <mergeCell ref="BD246:BF246"/>
    <mergeCell ref="AL246:AM246"/>
    <mergeCell ref="AN246:AP246"/>
    <mergeCell ref="C246:F246"/>
    <mergeCell ref="G246:J246"/>
    <mergeCell ref="BG247:BI247"/>
    <mergeCell ref="BJ247:BL247"/>
    <mergeCell ref="K246:M246"/>
    <mergeCell ref="N246:P246"/>
    <mergeCell ref="BA247:BC247"/>
    <mergeCell ref="BD247:BF247"/>
    <mergeCell ref="AQ246:AS246"/>
    <mergeCell ref="AT246:AU246"/>
    <mergeCell ref="AH246:AI246"/>
    <mergeCell ref="AJ246:AK246"/>
    <mergeCell ref="AV247:AW247"/>
    <mergeCell ref="AX247:AZ247"/>
    <mergeCell ref="AQ247:AS247"/>
    <mergeCell ref="AT247:AU247"/>
    <mergeCell ref="AV248:AW248"/>
    <mergeCell ref="AX248:AZ248"/>
    <mergeCell ref="AN247:AP247"/>
    <mergeCell ref="AL247:AM247"/>
    <mergeCell ref="C247:F247"/>
    <mergeCell ref="G247:J247"/>
    <mergeCell ref="K247:M247"/>
    <mergeCell ref="N247:P247"/>
    <mergeCell ref="Q247:R247"/>
    <mergeCell ref="S247:W247"/>
    <mergeCell ref="AQ245:AS245"/>
    <mergeCell ref="AT245:AU245"/>
    <mergeCell ref="Z246:AB246"/>
    <mergeCell ref="X246:Y246"/>
    <mergeCell ref="AV245:AW245"/>
    <mergeCell ref="AX245:AZ245"/>
    <mergeCell ref="AV246:AW246"/>
    <mergeCell ref="AX246:AZ246"/>
    <mergeCell ref="AC247:AD247"/>
    <mergeCell ref="AE247:AG247"/>
    <mergeCell ref="AH247:AI247"/>
    <mergeCell ref="AJ247:AK247"/>
    <mergeCell ref="C248:F248"/>
    <mergeCell ref="G248:J248"/>
    <mergeCell ref="K248:M248"/>
    <mergeCell ref="N248:P248"/>
    <mergeCell ref="Q248:R248"/>
    <mergeCell ref="S248:W248"/>
    <mergeCell ref="AC248:AD248"/>
    <mergeCell ref="AE248:AG248"/>
    <mergeCell ref="Z248:AB248"/>
    <mergeCell ref="X248:Y248"/>
    <mergeCell ref="Z247:AB247"/>
    <mergeCell ref="X247:Y247"/>
    <mergeCell ref="BG248:BI248"/>
    <mergeCell ref="BJ248:BL248"/>
    <mergeCell ref="C249:F249"/>
    <mergeCell ref="G249:J249"/>
    <mergeCell ref="K249:M249"/>
    <mergeCell ref="N249:P249"/>
    <mergeCell ref="Q249:R249"/>
    <mergeCell ref="S249:W249"/>
    <mergeCell ref="Z249:AB249"/>
    <mergeCell ref="X249:Y249"/>
    <mergeCell ref="BA248:BC248"/>
    <mergeCell ref="BD248:BF248"/>
    <mergeCell ref="AL248:AM248"/>
    <mergeCell ref="AN248:AP248"/>
    <mergeCell ref="AQ248:AS248"/>
    <mergeCell ref="AT248:AU248"/>
    <mergeCell ref="BG249:BI249"/>
    <mergeCell ref="BJ249:BL249"/>
    <mergeCell ref="AC249:AD249"/>
    <mergeCell ref="AE249:AG249"/>
    <mergeCell ref="AH249:AI249"/>
    <mergeCell ref="AJ249:AK249"/>
    <mergeCell ref="BA249:BC249"/>
    <mergeCell ref="BD249:BF249"/>
    <mergeCell ref="AN249:AP249"/>
    <mergeCell ref="AL249:AM249"/>
    <mergeCell ref="AH248:AI248"/>
    <mergeCell ref="AJ248:AK248"/>
    <mergeCell ref="BG250:BI250"/>
    <mergeCell ref="BJ250:BL250"/>
    <mergeCell ref="Q250:R250"/>
    <mergeCell ref="S250:W250"/>
    <mergeCell ref="AC250:AD250"/>
    <mergeCell ref="AE250:AG250"/>
    <mergeCell ref="BA250:BC250"/>
    <mergeCell ref="BD250:BF250"/>
    <mergeCell ref="AL250:AM250"/>
    <mergeCell ref="AN250:AP250"/>
    <mergeCell ref="C250:F250"/>
    <mergeCell ref="G250:J250"/>
    <mergeCell ref="BG251:BI251"/>
    <mergeCell ref="BJ251:BL251"/>
    <mergeCell ref="K250:M250"/>
    <mergeCell ref="N250:P250"/>
    <mergeCell ref="BA251:BC251"/>
    <mergeCell ref="BD251:BF251"/>
    <mergeCell ref="AQ250:AS250"/>
    <mergeCell ref="AT250:AU250"/>
    <mergeCell ref="AH250:AI250"/>
    <mergeCell ref="AJ250:AK250"/>
    <mergeCell ref="AV251:AW251"/>
    <mergeCell ref="AX251:AZ251"/>
    <mergeCell ref="AQ251:AS251"/>
    <mergeCell ref="AT251:AU251"/>
    <mergeCell ref="AV252:AW252"/>
    <mergeCell ref="AX252:AZ252"/>
    <mergeCell ref="AN251:AP251"/>
    <mergeCell ref="AL251:AM251"/>
    <mergeCell ref="C251:F251"/>
    <mergeCell ref="G251:J251"/>
    <mergeCell ref="K251:M251"/>
    <mergeCell ref="N251:P251"/>
    <mergeCell ref="Q251:R251"/>
    <mergeCell ref="S251:W251"/>
    <mergeCell ref="AQ249:AS249"/>
    <mergeCell ref="AT249:AU249"/>
    <mergeCell ref="Z250:AB250"/>
    <mergeCell ref="X250:Y250"/>
    <mergeCell ref="AV249:AW249"/>
    <mergeCell ref="AX249:AZ249"/>
    <mergeCell ref="AV250:AW250"/>
    <mergeCell ref="AX250:AZ250"/>
    <mergeCell ref="AC251:AD251"/>
    <mergeCell ref="AE251:AG251"/>
    <mergeCell ref="AH251:AI251"/>
    <mergeCell ref="AJ251:AK251"/>
    <mergeCell ref="C252:F252"/>
    <mergeCell ref="G252:J252"/>
    <mergeCell ref="K252:M252"/>
    <mergeCell ref="N252:P252"/>
    <mergeCell ref="Q252:R252"/>
    <mergeCell ref="S252:W252"/>
    <mergeCell ref="AC252:AD252"/>
    <mergeCell ref="AE252:AG252"/>
    <mergeCell ref="Z252:AB252"/>
    <mergeCell ref="X252:Y252"/>
    <mergeCell ref="Z251:AB251"/>
    <mergeCell ref="X251:Y251"/>
    <mergeCell ref="BG252:BI252"/>
    <mergeCell ref="BJ252:BL252"/>
    <mergeCell ref="C253:F253"/>
    <mergeCell ref="G253:J253"/>
    <mergeCell ref="K253:M253"/>
    <mergeCell ref="N253:P253"/>
    <mergeCell ref="Q253:R253"/>
    <mergeCell ref="S253:W253"/>
    <mergeCell ref="Z253:AB253"/>
    <mergeCell ref="X253:Y253"/>
    <mergeCell ref="BA252:BC252"/>
    <mergeCell ref="BD252:BF252"/>
    <mergeCell ref="AL252:AM252"/>
    <mergeCell ref="AN252:AP252"/>
    <mergeCell ref="AQ252:AS252"/>
    <mergeCell ref="AT252:AU252"/>
    <mergeCell ref="BG253:BI253"/>
    <mergeCell ref="BJ253:BL253"/>
    <mergeCell ref="AC253:AD253"/>
    <mergeCell ref="AE253:AG253"/>
    <mergeCell ref="AH253:AI253"/>
    <mergeCell ref="AJ253:AK253"/>
    <mergeCell ref="BA253:BC253"/>
    <mergeCell ref="BD253:BF253"/>
    <mergeCell ref="AN253:AP253"/>
    <mergeCell ref="AL253:AM253"/>
    <mergeCell ref="AH252:AI252"/>
    <mergeCell ref="AJ252:AK252"/>
    <mergeCell ref="BG254:BI254"/>
    <mergeCell ref="BJ254:BL254"/>
    <mergeCell ref="Q254:R254"/>
    <mergeCell ref="S254:W254"/>
    <mergeCell ref="AC254:AD254"/>
    <mergeCell ref="AE254:AG254"/>
    <mergeCell ref="BA254:BC254"/>
    <mergeCell ref="BD254:BF254"/>
    <mergeCell ref="AL254:AM254"/>
    <mergeCell ref="AN254:AP254"/>
    <mergeCell ref="C254:F254"/>
    <mergeCell ref="G254:J254"/>
    <mergeCell ref="BG255:BI255"/>
    <mergeCell ref="BJ255:BL255"/>
    <mergeCell ref="K254:M254"/>
    <mergeCell ref="N254:P254"/>
    <mergeCell ref="BA255:BC255"/>
    <mergeCell ref="BD255:BF255"/>
    <mergeCell ref="AQ254:AS254"/>
    <mergeCell ref="AT254:AU254"/>
    <mergeCell ref="AH254:AI254"/>
    <mergeCell ref="AJ254:AK254"/>
    <mergeCell ref="AV255:AW255"/>
    <mergeCell ref="AX255:AZ255"/>
    <mergeCell ref="AQ255:AS255"/>
    <mergeCell ref="AT255:AU255"/>
    <mergeCell ref="AV256:AW256"/>
    <mergeCell ref="AX256:AZ256"/>
    <mergeCell ref="AN255:AP255"/>
    <mergeCell ref="AL255:AM255"/>
    <mergeCell ref="C255:F255"/>
    <mergeCell ref="G255:J255"/>
    <mergeCell ref="K255:M255"/>
    <mergeCell ref="N255:P255"/>
    <mergeCell ref="Q255:R255"/>
    <mergeCell ref="S255:W255"/>
    <mergeCell ref="AQ253:AS253"/>
    <mergeCell ref="AT253:AU253"/>
    <mergeCell ref="Z254:AB254"/>
    <mergeCell ref="X254:Y254"/>
    <mergeCell ref="AV253:AW253"/>
    <mergeCell ref="AX253:AZ253"/>
    <mergeCell ref="AV254:AW254"/>
    <mergeCell ref="AX254:AZ254"/>
    <mergeCell ref="AC255:AD255"/>
    <mergeCell ref="AE255:AG255"/>
    <mergeCell ref="AH255:AI255"/>
    <mergeCell ref="AJ255:AK255"/>
    <mergeCell ref="C256:F256"/>
    <mergeCell ref="G256:J256"/>
    <mergeCell ref="K256:M256"/>
    <mergeCell ref="N256:P256"/>
    <mergeCell ref="Q256:R256"/>
    <mergeCell ref="S256:W256"/>
    <mergeCell ref="AC256:AD256"/>
    <mergeCell ref="AE256:AG256"/>
    <mergeCell ref="Z256:AB256"/>
    <mergeCell ref="X256:Y256"/>
    <mergeCell ref="Z255:AB255"/>
    <mergeCell ref="X255:Y255"/>
    <mergeCell ref="BG256:BI256"/>
    <mergeCell ref="BJ256:BL256"/>
    <mergeCell ref="C257:F257"/>
    <mergeCell ref="G257:J257"/>
    <mergeCell ref="K257:M257"/>
    <mergeCell ref="N257:P257"/>
    <mergeCell ref="Q257:R257"/>
    <mergeCell ref="S257:W257"/>
    <mergeCell ref="Z257:AB257"/>
    <mergeCell ref="X257:Y257"/>
    <mergeCell ref="BA256:BC256"/>
    <mergeCell ref="BD256:BF256"/>
    <mergeCell ref="AL256:AM256"/>
    <mergeCell ref="AN256:AP256"/>
    <mergeCell ref="AQ256:AS256"/>
    <mergeCell ref="AT256:AU256"/>
    <mergeCell ref="BG257:BI257"/>
    <mergeCell ref="BJ257:BL257"/>
    <mergeCell ref="AC257:AD257"/>
    <mergeCell ref="AE257:AG257"/>
    <mergeCell ref="AH257:AI257"/>
    <mergeCell ref="AJ257:AK257"/>
    <mergeCell ref="BA257:BC257"/>
    <mergeCell ref="BD257:BF257"/>
    <mergeCell ref="AN257:AP257"/>
    <mergeCell ref="AL257:AM257"/>
    <mergeCell ref="AH256:AI256"/>
    <mergeCell ref="AJ256:AK256"/>
    <mergeCell ref="BG258:BI258"/>
    <mergeCell ref="BJ258:BL258"/>
    <mergeCell ref="Q258:R258"/>
    <mergeCell ref="S258:W258"/>
    <mergeCell ref="AC258:AD258"/>
    <mergeCell ref="AE258:AG258"/>
    <mergeCell ref="BA258:BC258"/>
    <mergeCell ref="BD258:BF258"/>
    <mergeCell ref="AL258:AM258"/>
    <mergeCell ref="AN258:AP258"/>
    <mergeCell ref="C258:F258"/>
    <mergeCell ref="G258:J258"/>
    <mergeCell ref="BG259:BI259"/>
    <mergeCell ref="BJ259:BL259"/>
    <mergeCell ref="K258:M258"/>
    <mergeCell ref="N258:P258"/>
    <mergeCell ref="BA259:BC259"/>
    <mergeCell ref="BD259:BF259"/>
    <mergeCell ref="AQ258:AS258"/>
    <mergeCell ref="AT258:AU258"/>
    <mergeCell ref="AH258:AI258"/>
    <mergeCell ref="AJ258:AK258"/>
    <mergeCell ref="AV259:AW259"/>
    <mergeCell ref="AX259:AZ259"/>
    <mergeCell ref="AQ259:AS259"/>
    <mergeCell ref="AT259:AU259"/>
    <mergeCell ref="AV260:AW260"/>
    <mergeCell ref="AX260:AZ260"/>
    <mergeCell ref="AN259:AP259"/>
    <mergeCell ref="AL259:AM259"/>
    <mergeCell ref="C259:F259"/>
    <mergeCell ref="G259:J259"/>
    <mergeCell ref="K259:M259"/>
    <mergeCell ref="N259:P259"/>
    <mergeCell ref="Q259:R259"/>
    <mergeCell ref="S259:W259"/>
    <mergeCell ref="AQ257:AS257"/>
    <mergeCell ref="AT257:AU257"/>
    <mergeCell ref="Z258:AB258"/>
    <mergeCell ref="X258:Y258"/>
    <mergeCell ref="AV257:AW257"/>
    <mergeCell ref="AX257:AZ257"/>
    <mergeCell ref="AV258:AW258"/>
    <mergeCell ref="AX258:AZ258"/>
    <mergeCell ref="AC259:AD259"/>
    <mergeCell ref="AE259:AG259"/>
    <mergeCell ref="AH259:AI259"/>
    <mergeCell ref="AJ259:AK259"/>
    <mergeCell ref="C260:F260"/>
    <mergeCell ref="G260:J260"/>
    <mergeCell ref="K260:M260"/>
    <mergeCell ref="N260:P260"/>
    <mergeCell ref="Q260:R260"/>
    <mergeCell ref="S260:W260"/>
    <mergeCell ref="AC260:AD260"/>
    <mergeCell ref="AE260:AG260"/>
    <mergeCell ref="Z260:AB260"/>
    <mergeCell ref="X260:Y260"/>
    <mergeCell ref="Z259:AB259"/>
    <mergeCell ref="X259:Y259"/>
    <mergeCell ref="BG260:BI260"/>
    <mergeCell ref="BJ260:BL260"/>
    <mergeCell ref="C261:F261"/>
    <mergeCell ref="G261:J261"/>
    <mergeCell ref="K261:M261"/>
    <mergeCell ref="N261:P261"/>
    <mergeCell ref="Q261:R261"/>
    <mergeCell ref="S261:W261"/>
    <mergeCell ref="Z261:AB261"/>
    <mergeCell ref="X261:Y261"/>
    <mergeCell ref="BA260:BC260"/>
    <mergeCell ref="BD260:BF260"/>
    <mergeCell ref="AL260:AM260"/>
    <mergeCell ref="AN260:AP260"/>
    <mergeCell ref="AQ260:AS260"/>
    <mergeCell ref="AT260:AU260"/>
    <mergeCell ref="BG261:BI261"/>
    <mergeCell ref="BJ261:BL261"/>
    <mergeCell ref="AC261:AD261"/>
    <mergeCell ref="AE261:AG261"/>
    <mergeCell ref="AH261:AI261"/>
    <mergeCell ref="AJ261:AK261"/>
    <mergeCell ref="BA261:BC261"/>
    <mergeCell ref="BD261:BF261"/>
    <mergeCell ref="AN261:AP261"/>
    <mergeCell ref="AL261:AM261"/>
    <mergeCell ref="AH260:AI260"/>
    <mergeCell ref="AJ260:AK260"/>
    <mergeCell ref="BG262:BI262"/>
    <mergeCell ref="BJ262:BL262"/>
    <mergeCell ref="Q262:R262"/>
    <mergeCell ref="S262:W262"/>
    <mergeCell ref="AC262:AD262"/>
    <mergeCell ref="AE262:AG262"/>
    <mergeCell ref="BA262:BC262"/>
    <mergeCell ref="BD262:BF262"/>
    <mergeCell ref="AL262:AM262"/>
    <mergeCell ref="AN262:AP262"/>
    <mergeCell ref="C262:F262"/>
    <mergeCell ref="G262:J262"/>
    <mergeCell ref="BG263:BI263"/>
    <mergeCell ref="BJ263:BL263"/>
    <mergeCell ref="K262:M262"/>
    <mergeCell ref="N262:P262"/>
    <mergeCell ref="BA263:BC263"/>
    <mergeCell ref="BD263:BF263"/>
    <mergeCell ref="AQ262:AS262"/>
    <mergeCell ref="AT262:AU262"/>
    <mergeCell ref="AH262:AI262"/>
    <mergeCell ref="AJ262:AK262"/>
    <mergeCell ref="AV263:AW263"/>
    <mergeCell ref="AX263:AZ263"/>
    <mergeCell ref="AQ263:AS263"/>
    <mergeCell ref="AT263:AU263"/>
    <mergeCell ref="AV264:AW264"/>
    <mergeCell ref="AX264:AZ264"/>
    <mergeCell ref="AN263:AP263"/>
    <mergeCell ref="AL263:AM263"/>
    <mergeCell ref="C263:F263"/>
    <mergeCell ref="G263:J263"/>
    <mergeCell ref="K263:M263"/>
    <mergeCell ref="N263:P263"/>
    <mergeCell ref="Q263:R263"/>
    <mergeCell ref="S263:W263"/>
    <mergeCell ref="AQ261:AS261"/>
    <mergeCell ref="AT261:AU261"/>
    <mergeCell ref="Z262:AB262"/>
    <mergeCell ref="X262:Y262"/>
    <mergeCell ref="AV261:AW261"/>
    <mergeCell ref="AX261:AZ261"/>
    <mergeCell ref="AV262:AW262"/>
    <mergeCell ref="AX262:AZ262"/>
    <mergeCell ref="AC263:AD263"/>
    <mergeCell ref="AE263:AG263"/>
    <mergeCell ref="AH263:AI263"/>
    <mergeCell ref="AJ263:AK263"/>
    <mergeCell ref="C264:F264"/>
    <mergeCell ref="G264:J264"/>
    <mergeCell ref="K264:M264"/>
    <mergeCell ref="N264:P264"/>
    <mergeCell ref="Q264:R264"/>
    <mergeCell ref="S264:W264"/>
    <mergeCell ref="AC264:AD264"/>
    <mergeCell ref="AE264:AG264"/>
    <mergeCell ref="Z264:AB264"/>
    <mergeCell ref="X264:Y264"/>
    <mergeCell ref="Z263:AB263"/>
    <mergeCell ref="X263:Y263"/>
    <mergeCell ref="BG264:BI264"/>
    <mergeCell ref="BJ264:BL264"/>
    <mergeCell ref="C265:F265"/>
    <mergeCell ref="G265:J265"/>
    <mergeCell ref="K265:M265"/>
    <mergeCell ref="N265:P265"/>
    <mergeCell ref="Q265:R265"/>
    <mergeCell ref="S265:W265"/>
    <mergeCell ref="Z265:AB265"/>
    <mergeCell ref="X265:Y265"/>
    <mergeCell ref="BA264:BC264"/>
    <mergeCell ref="BD264:BF264"/>
    <mergeCell ref="AL264:AM264"/>
    <mergeCell ref="AN264:AP264"/>
    <mergeCell ref="AQ264:AS264"/>
    <mergeCell ref="AT264:AU264"/>
    <mergeCell ref="BG265:BI265"/>
    <mergeCell ref="BJ265:BL265"/>
    <mergeCell ref="AC265:AD265"/>
    <mergeCell ref="AE265:AG265"/>
    <mergeCell ref="AH265:AI265"/>
    <mergeCell ref="AJ265:AK265"/>
    <mergeCell ref="BA265:BC265"/>
    <mergeCell ref="BD265:BF265"/>
    <mergeCell ref="AN265:AP265"/>
    <mergeCell ref="AL265:AM265"/>
    <mergeCell ref="AH264:AI264"/>
    <mergeCell ref="AJ264:AK264"/>
    <mergeCell ref="BG266:BI266"/>
    <mergeCell ref="BJ266:BL266"/>
    <mergeCell ref="Q266:R266"/>
    <mergeCell ref="S266:W266"/>
    <mergeCell ref="AC266:AD266"/>
    <mergeCell ref="AE266:AG266"/>
    <mergeCell ref="BA266:BC266"/>
    <mergeCell ref="BD266:BF266"/>
    <mergeCell ref="AL266:AM266"/>
    <mergeCell ref="AN266:AP266"/>
    <mergeCell ref="C266:F266"/>
    <mergeCell ref="G266:J266"/>
    <mergeCell ref="BG267:BI267"/>
    <mergeCell ref="BJ267:BL267"/>
    <mergeCell ref="K266:M266"/>
    <mergeCell ref="N266:P266"/>
    <mergeCell ref="BA267:BC267"/>
    <mergeCell ref="BD267:BF267"/>
    <mergeCell ref="AQ266:AS266"/>
    <mergeCell ref="AT266:AU266"/>
    <mergeCell ref="AH266:AI266"/>
    <mergeCell ref="AJ266:AK266"/>
    <mergeCell ref="AV267:AW267"/>
    <mergeCell ref="AX267:AZ267"/>
    <mergeCell ref="AQ267:AS267"/>
    <mergeCell ref="AT267:AU267"/>
    <mergeCell ref="AV268:AW268"/>
    <mergeCell ref="AX268:AZ268"/>
    <mergeCell ref="AN267:AP267"/>
    <mergeCell ref="AL267:AM267"/>
    <mergeCell ref="C267:F267"/>
    <mergeCell ref="G267:J267"/>
    <mergeCell ref="K267:M267"/>
    <mergeCell ref="N267:P267"/>
    <mergeCell ref="Q267:R267"/>
    <mergeCell ref="S267:W267"/>
    <mergeCell ref="AQ265:AS265"/>
    <mergeCell ref="AT265:AU265"/>
    <mergeCell ref="Z266:AB266"/>
    <mergeCell ref="X266:Y266"/>
    <mergeCell ref="AV265:AW265"/>
    <mergeCell ref="AX265:AZ265"/>
    <mergeCell ref="AV266:AW266"/>
    <mergeCell ref="AX266:AZ266"/>
    <mergeCell ref="AC267:AD267"/>
    <mergeCell ref="AE267:AG267"/>
    <mergeCell ref="AH267:AI267"/>
    <mergeCell ref="AJ267:AK267"/>
    <mergeCell ref="C268:F268"/>
    <mergeCell ref="G268:J268"/>
    <mergeCell ref="K268:M268"/>
    <mergeCell ref="N268:P268"/>
    <mergeCell ref="Q268:R268"/>
    <mergeCell ref="S268:W268"/>
    <mergeCell ref="AC268:AD268"/>
    <mergeCell ref="AE268:AG268"/>
    <mergeCell ref="Z268:AB268"/>
    <mergeCell ref="X268:Y268"/>
    <mergeCell ref="Z267:AB267"/>
    <mergeCell ref="X267:Y267"/>
    <mergeCell ref="BG268:BI268"/>
    <mergeCell ref="BJ268:BL268"/>
    <mergeCell ref="C269:F269"/>
    <mergeCell ref="G269:J269"/>
    <mergeCell ref="K269:M269"/>
    <mergeCell ref="N269:P269"/>
    <mergeCell ref="Q269:R269"/>
    <mergeCell ref="S269:W269"/>
    <mergeCell ref="Z269:AB269"/>
    <mergeCell ref="X269:Y269"/>
    <mergeCell ref="BA268:BC268"/>
    <mergeCell ref="BD268:BF268"/>
    <mergeCell ref="AL268:AM268"/>
    <mergeCell ref="AN268:AP268"/>
    <mergeCell ref="AQ268:AS268"/>
    <mergeCell ref="AT268:AU268"/>
    <mergeCell ref="BG269:BI269"/>
    <mergeCell ref="BJ269:BL269"/>
    <mergeCell ref="AC269:AD269"/>
    <mergeCell ref="AE269:AG269"/>
    <mergeCell ref="AH269:AI269"/>
    <mergeCell ref="AJ269:AK269"/>
    <mergeCell ref="BA269:BC269"/>
    <mergeCell ref="BD269:BF269"/>
    <mergeCell ref="AN269:AP269"/>
    <mergeCell ref="AL269:AM269"/>
    <mergeCell ref="AH268:AI268"/>
    <mergeCell ref="AJ268:AK268"/>
    <mergeCell ref="BG270:BI270"/>
    <mergeCell ref="BJ270:BL270"/>
    <mergeCell ref="Q270:R270"/>
    <mergeCell ref="S270:W270"/>
    <mergeCell ref="AC270:AD270"/>
    <mergeCell ref="AE270:AG270"/>
    <mergeCell ref="BA270:BC270"/>
    <mergeCell ref="BD270:BF270"/>
    <mergeCell ref="AL270:AM270"/>
    <mergeCell ref="AN270:AP270"/>
    <mergeCell ref="C270:F270"/>
    <mergeCell ref="G270:J270"/>
    <mergeCell ref="BG271:BI271"/>
    <mergeCell ref="BJ271:BL271"/>
    <mergeCell ref="K270:M270"/>
    <mergeCell ref="N270:P270"/>
    <mergeCell ref="BA271:BC271"/>
    <mergeCell ref="BD271:BF271"/>
    <mergeCell ref="AQ270:AS270"/>
    <mergeCell ref="AT270:AU270"/>
    <mergeCell ref="AH270:AI270"/>
    <mergeCell ref="AJ270:AK270"/>
    <mergeCell ref="AV271:AW271"/>
    <mergeCell ref="AX271:AZ271"/>
    <mergeCell ref="AQ271:AS271"/>
    <mergeCell ref="AT271:AU271"/>
    <mergeCell ref="AV272:AW272"/>
    <mergeCell ref="AX272:AZ272"/>
    <mergeCell ref="AN271:AP271"/>
    <mergeCell ref="AL271:AM271"/>
    <mergeCell ref="C271:F271"/>
    <mergeCell ref="G271:J271"/>
    <mergeCell ref="K271:M271"/>
    <mergeCell ref="N271:P271"/>
    <mergeCell ref="Q271:R271"/>
    <mergeCell ref="S271:W271"/>
    <mergeCell ref="AQ269:AS269"/>
    <mergeCell ref="AT269:AU269"/>
    <mergeCell ref="Z270:AB270"/>
    <mergeCell ref="X270:Y270"/>
    <mergeCell ref="AV269:AW269"/>
    <mergeCell ref="AX269:AZ269"/>
    <mergeCell ref="AV270:AW270"/>
    <mergeCell ref="AX270:AZ270"/>
    <mergeCell ref="AC271:AD271"/>
    <mergeCell ref="AE271:AG271"/>
    <mergeCell ref="AH271:AI271"/>
    <mergeCell ref="AJ271:AK271"/>
    <mergeCell ref="C272:F272"/>
    <mergeCell ref="G272:J272"/>
    <mergeCell ref="K272:M272"/>
    <mergeCell ref="N272:P272"/>
    <mergeCell ref="Q272:R272"/>
    <mergeCell ref="S272:W272"/>
    <mergeCell ref="AC272:AD272"/>
    <mergeCell ref="AE272:AG272"/>
    <mergeCell ref="Z272:AB272"/>
    <mergeCell ref="X272:Y272"/>
    <mergeCell ref="Z271:AB271"/>
    <mergeCell ref="X271:Y271"/>
    <mergeCell ref="BG272:BI272"/>
    <mergeCell ref="BJ272:BL272"/>
    <mergeCell ref="C273:F273"/>
    <mergeCell ref="G273:J273"/>
    <mergeCell ref="K273:M273"/>
    <mergeCell ref="N273:P273"/>
    <mergeCell ref="Q273:R273"/>
    <mergeCell ref="S273:W273"/>
    <mergeCell ref="Z273:AB273"/>
    <mergeCell ref="X273:Y273"/>
    <mergeCell ref="BA272:BC272"/>
    <mergeCell ref="BD272:BF272"/>
    <mergeCell ref="AL272:AM272"/>
    <mergeCell ref="AN272:AP272"/>
    <mergeCell ref="AQ272:AS272"/>
    <mergeCell ref="AT272:AU272"/>
    <mergeCell ref="BG273:BI273"/>
    <mergeCell ref="BJ273:BL273"/>
    <mergeCell ref="AC273:AD273"/>
    <mergeCell ref="AE273:AG273"/>
    <mergeCell ref="AH273:AI273"/>
    <mergeCell ref="AJ273:AK273"/>
    <mergeCell ref="BA273:BC273"/>
    <mergeCell ref="BD273:BF273"/>
    <mergeCell ref="AN273:AP273"/>
    <mergeCell ref="AL273:AM273"/>
    <mergeCell ref="AH272:AI272"/>
    <mergeCell ref="AJ272:AK272"/>
    <mergeCell ref="BG274:BI274"/>
    <mergeCell ref="BJ274:BL274"/>
    <mergeCell ref="Q274:R274"/>
    <mergeCell ref="S274:W274"/>
    <mergeCell ref="AC274:AD274"/>
    <mergeCell ref="AE274:AG274"/>
    <mergeCell ref="BA274:BC274"/>
    <mergeCell ref="BD274:BF274"/>
    <mergeCell ref="AL274:AM274"/>
    <mergeCell ref="AN274:AP274"/>
    <mergeCell ref="C274:F274"/>
    <mergeCell ref="G274:J274"/>
    <mergeCell ref="BG275:BI275"/>
    <mergeCell ref="BJ275:BL275"/>
    <mergeCell ref="K274:M274"/>
    <mergeCell ref="N274:P274"/>
    <mergeCell ref="BA275:BC275"/>
    <mergeCell ref="BD275:BF275"/>
    <mergeCell ref="AQ274:AS274"/>
    <mergeCell ref="AT274:AU274"/>
    <mergeCell ref="AH274:AI274"/>
    <mergeCell ref="AJ274:AK274"/>
    <mergeCell ref="AV275:AW275"/>
    <mergeCell ref="AX275:AZ275"/>
    <mergeCell ref="AQ275:AS275"/>
    <mergeCell ref="AT275:AU275"/>
    <mergeCell ref="AV276:AW276"/>
    <mergeCell ref="AX276:AZ276"/>
    <mergeCell ref="AN275:AP275"/>
    <mergeCell ref="AL275:AM275"/>
    <mergeCell ref="C275:F275"/>
    <mergeCell ref="G275:J275"/>
    <mergeCell ref="K275:M275"/>
    <mergeCell ref="N275:P275"/>
    <mergeCell ref="Q275:R275"/>
    <mergeCell ref="S275:W275"/>
    <mergeCell ref="AQ273:AS273"/>
    <mergeCell ref="AT273:AU273"/>
    <mergeCell ref="Z274:AB274"/>
    <mergeCell ref="X274:Y274"/>
    <mergeCell ref="AV273:AW273"/>
    <mergeCell ref="AX273:AZ273"/>
    <mergeCell ref="AV274:AW274"/>
    <mergeCell ref="AX274:AZ274"/>
    <mergeCell ref="AC275:AD275"/>
    <mergeCell ref="AE275:AG275"/>
    <mergeCell ref="AH275:AI275"/>
    <mergeCell ref="AJ275:AK275"/>
    <mergeCell ref="C276:F276"/>
    <mergeCell ref="G276:J276"/>
    <mergeCell ref="K276:M276"/>
    <mergeCell ref="N276:P276"/>
    <mergeCell ref="Q276:R276"/>
    <mergeCell ref="S276:W276"/>
    <mergeCell ref="AC276:AD276"/>
    <mergeCell ref="AE276:AG276"/>
    <mergeCell ref="Z276:AB276"/>
    <mergeCell ref="X276:Y276"/>
    <mergeCell ref="Z275:AB275"/>
    <mergeCell ref="X275:Y275"/>
    <mergeCell ref="BG276:BI276"/>
    <mergeCell ref="BJ276:BL276"/>
    <mergeCell ref="C277:F277"/>
    <mergeCell ref="G277:J277"/>
    <mergeCell ref="K277:M277"/>
    <mergeCell ref="N277:P277"/>
    <mergeCell ref="Q277:R277"/>
    <mergeCell ref="S277:W277"/>
    <mergeCell ref="Z277:AB277"/>
    <mergeCell ref="X277:Y277"/>
    <mergeCell ref="BA276:BC276"/>
    <mergeCell ref="BD276:BF276"/>
    <mergeCell ref="AL276:AM276"/>
    <mergeCell ref="AN276:AP276"/>
    <mergeCell ref="AQ276:AS276"/>
    <mergeCell ref="AT276:AU276"/>
    <mergeCell ref="BG277:BI277"/>
    <mergeCell ref="BJ277:BL277"/>
    <mergeCell ref="AC277:AD277"/>
    <mergeCell ref="AE277:AG277"/>
    <mergeCell ref="AH277:AI277"/>
    <mergeCell ref="AJ277:AK277"/>
    <mergeCell ref="BA277:BC277"/>
    <mergeCell ref="BD277:BF277"/>
    <mergeCell ref="AN277:AP277"/>
    <mergeCell ref="AL277:AM277"/>
    <mergeCell ref="AH276:AI276"/>
    <mergeCell ref="AJ276:AK276"/>
    <mergeCell ref="BG278:BI278"/>
    <mergeCell ref="BJ278:BL278"/>
    <mergeCell ref="Q278:R278"/>
    <mergeCell ref="S278:W278"/>
    <mergeCell ref="AC278:AD278"/>
    <mergeCell ref="AE278:AG278"/>
    <mergeCell ref="BA278:BC278"/>
    <mergeCell ref="BD278:BF278"/>
    <mergeCell ref="AL278:AM278"/>
    <mergeCell ref="AN278:AP278"/>
    <mergeCell ref="C278:F278"/>
    <mergeCell ref="G278:J278"/>
    <mergeCell ref="BG279:BI279"/>
    <mergeCell ref="BJ279:BL279"/>
    <mergeCell ref="K278:M278"/>
    <mergeCell ref="N278:P278"/>
    <mergeCell ref="BA279:BC279"/>
    <mergeCell ref="BD279:BF279"/>
    <mergeCell ref="AQ278:AS278"/>
    <mergeCell ref="AT278:AU278"/>
    <mergeCell ref="AH278:AI278"/>
    <mergeCell ref="AJ278:AK278"/>
    <mergeCell ref="AV279:AW279"/>
    <mergeCell ref="AX279:AZ279"/>
    <mergeCell ref="AQ279:AS279"/>
    <mergeCell ref="AT279:AU279"/>
    <mergeCell ref="AV280:AW280"/>
    <mergeCell ref="AX280:AZ280"/>
    <mergeCell ref="AN279:AP279"/>
    <mergeCell ref="AL279:AM279"/>
    <mergeCell ref="C279:F279"/>
    <mergeCell ref="G279:J279"/>
    <mergeCell ref="K279:M279"/>
    <mergeCell ref="N279:P279"/>
    <mergeCell ref="Q279:R279"/>
    <mergeCell ref="S279:W279"/>
    <mergeCell ref="AQ277:AS277"/>
    <mergeCell ref="AT277:AU277"/>
    <mergeCell ref="Z278:AB278"/>
    <mergeCell ref="X278:Y278"/>
    <mergeCell ref="AV277:AW277"/>
    <mergeCell ref="AX277:AZ277"/>
    <mergeCell ref="AV278:AW278"/>
    <mergeCell ref="AX278:AZ278"/>
    <mergeCell ref="AC279:AD279"/>
    <mergeCell ref="AE279:AG279"/>
    <mergeCell ref="AH279:AI279"/>
    <mergeCell ref="AJ279:AK279"/>
    <mergeCell ref="C280:F280"/>
    <mergeCell ref="G280:J280"/>
    <mergeCell ref="K280:M280"/>
    <mergeCell ref="N280:P280"/>
    <mergeCell ref="Q280:R280"/>
    <mergeCell ref="S280:W280"/>
    <mergeCell ref="AC280:AD280"/>
    <mergeCell ref="AE280:AG280"/>
    <mergeCell ref="Z280:AB280"/>
    <mergeCell ref="X280:Y280"/>
    <mergeCell ref="Z279:AB279"/>
    <mergeCell ref="X279:Y279"/>
    <mergeCell ref="BG280:BI280"/>
    <mergeCell ref="BJ280:BL280"/>
    <mergeCell ref="C281:F281"/>
    <mergeCell ref="G281:J281"/>
    <mergeCell ref="K281:M281"/>
    <mergeCell ref="N281:P281"/>
    <mergeCell ref="Q281:R281"/>
    <mergeCell ref="S281:W281"/>
    <mergeCell ref="Z281:AB281"/>
    <mergeCell ref="X281:Y281"/>
    <mergeCell ref="BA280:BC280"/>
    <mergeCell ref="BD280:BF280"/>
    <mergeCell ref="AL280:AM280"/>
    <mergeCell ref="AN280:AP280"/>
    <mergeCell ref="AQ280:AS280"/>
    <mergeCell ref="AT280:AU280"/>
    <mergeCell ref="BG281:BI281"/>
    <mergeCell ref="BJ281:BL281"/>
    <mergeCell ref="AC281:AD281"/>
    <mergeCell ref="AE281:AG281"/>
    <mergeCell ref="AH281:AI281"/>
    <mergeCell ref="AJ281:AK281"/>
    <mergeCell ref="BA281:BC281"/>
    <mergeCell ref="BD281:BF281"/>
    <mergeCell ref="AN281:AP281"/>
    <mergeCell ref="AL281:AM281"/>
    <mergeCell ref="AH280:AI280"/>
    <mergeCell ref="AJ280:AK280"/>
    <mergeCell ref="BG282:BI282"/>
    <mergeCell ref="BJ282:BL282"/>
    <mergeCell ref="Q282:R282"/>
    <mergeCell ref="S282:W282"/>
    <mergeCell ref="AC282:AD282"/>
    <mergeCell ref="AE282:AG282"/>
    <mergeCell ref="BA282:BC282"/>
    <mergeCell ref="BD282:BF282"/>
    <mergeCell ref="AL282:AM282"/>
    <mergeCell ref="AN282:AP282"/>
    <mergeCell ref="C282:F282"/>
    <mergeCell ref="G282:J282"/>
    <mergeCell ref="BG283:BI283"/>
    <mergeCell ref="BJ283:BL283"/>
    <mergeCell ref="K282:M282"/>
    <mergeCell ref="N282:P282"/>
    <mergeCell ref="BA283:BC283"/>
    <mergeCell ref="BD283:BF283"/>
    <mergeCell ref="AQ282:AS282"/>
    <mergeCell ref="AT282:AU282"/>
    <mergeCell ref="AH282:AI282"/>
    <mergeCell ref="AJ282:AK282"/>
    <mergeCell ref="AV283:AW283"/>
    <mergeCell ref="AX283:AZ283"/>
    <mergeCell ref="AQ283:AS283"/>
    <mergeCell ref="AT283:AU283"/>
    <mergeCell ref="AV284:AW284"/>
    <mergeCell ref="AX284:AZ284"/>
    <mergeCell ref="AN283:AP283"/>
    <mergeCell ref="AL283:AM283"/>
    <mergeCell ref="C283:F283"/>
    <mergeCell ref="G283:J283"/>
    <mergeCell ref="K283:M283"/>
    <mergeCell ref="N283:P283"/>
    <mergeCell ref="Q283:R283"/>
    <mergeCell ref="S283:W283"/>
    <mergeCell ref="AQ281:AS281"/>
    <mergeCell ref="AT281:AU281"/>
    <mergeCell ref="Z282:AB282"/>
    <mergeCell ref="X282:Y282"/>
    <mergeCell ref="AV281:AW281"/>
    <mergeCell ref="AX281:AZ281"/>
    <mergeCell ref="AV282:AW282"/>
    <mergeCell ref="AX282:AZ282"/>
    <mergeCell ref="AC283:AD283"/>
    <mergeCell ref="AE283:AG283"/>
    <mergeCell ref="AH283:AI283"/>
    <mergeCell ref="AJ283:AK283"/>
    <mergeCell ref="C284:F284"/>
    <mergeCell ref="G284:J284"/>
    <mergeCell ref="K284:M284"/>
    <mergeCell ref="N284:P284"/>
    <mergeCell ref="Q284:R284"/>
    <mergeCell ref="S284:W284"/>
    <mergeCell ref="AC284:AD284"/>
    <mergeCell ref="AE284:AG284"/>
    <mergeCell ref="Z284:AB284"/>
    <mergeCell ref="X284:Y284"/>
    <mergeCell ref="Z283:AB283"/>
    <mergeCell ref="X283:Y283"/>
    <mergeCell ref="BG284:BI284"/>
    <mergeCell ref="BJ284:BL284"/>
    <mergeCell ref="C285:F285"/>
    <mergeCell ref="G285:J285"/>
    <mergeCell ref="K285:M285"/>
    <mergeCell ref="N285:P285"/>
    <mergeCell ref="Q285:R285"/>
    <mergeCell ref="S285:W285"/>
    <mergeCell ref="Z285:AB285"/>
    <mergeCell ref="X285:Y285"/>
    <mergeCell ref="BA284:BC284"/>
    <mergeCell ref="BD284:BF284"/>
    <mergeCell ref="AL284:AM284"/>
    <mergeCell ref="AN284:AP284"/>
    <mergeCell ref="AQ284:AS284"/>
    <mergeCell ref="AT284:AU284"/>
    <mergeCell ref="BG285:BI285"/>
    <mergeCell ref="BJ285:BL285"/>
    <mergeCell ref="AC285:AD285"/>
    <mergeCell ref="AE285:AG285"/>
    <mergeCell ref="AH285:AI285"/>
    <mergeCell ref="AJ285:AK285"/>
    <mergeCell ref="BA285:BC285"/>
    <mergeCell ref="BD285:BF285"/>
    <mergeCell ref="AN285:AP285"/>
    <mergeCell ref="AL285:AM285"/>
    <mergeCell ref="AH284:AI284"/>
    <mergeCell ref="AJ284:AK284"/>
    <mergeCell ref="BG286:BI286"/>
    <mergeCell ref="BJ286:BL286"/>
    <mergeCell ref="Q286:R286"/>
    <mergeCell ref="S286:W286"/>
    <mergeCell ref="AC286:AD286"/>
    <mergeCell ref="AE286:AG286"/>
    <mergeCell ref="BA286:BC286"/>
    <mergeCell ref="BD286:BF286"/>
    <mergeCell ref="AL286:AM286"/>
    <mergeCell ref="AN286:AP286"/>
    <mergeCell ref="C286:F286"/>
    <mergeCell ref="G286:J286"/>
    <mergeCell ref="BG287:BI287"/>
    <mergeCell ref="BJ287:BL287"/>
    <mergeCell ref="K286:M286"/>
    <mergeCell ref="N286:P286"/>
    <mergeCell ref="BA287:BC287"/>
    <mergeCell ref="BD287:BF287"/>
    <mergeCell ref="AQ286:AS286"/>
    <mergeCell ref="AT286:AU286"/>
    <mergeCell ref="AH286:AI286"/>
    <mergeCell ref="AJ286:AK286"/>
    <mergeCell ref="AV287:AW287"/>
    <mergeCell ref="AX287:AZ287"/>
    <mergeCell ref="AQ287:AS287"/>
    <mergeCell ref="AT287:AU287"/>
    <mergeCell ref="AV288:AW288"/>
    <mergeCell ref="AX288:AZ288"/>
    <mergeCell ref="AN287:AP287"/>
    <mergeCell ref="AL287:AM287"/>
    <mergeCell ref="C287:F287"/>
    <mergeCell ref="G287:J287"/>
    <mergeCell ref="K287:M287"/>
    <mergeCell ref="N287:P287"/>
    <mergeCell ref="Q287:R287"/>
    <mergeCell ref="S287:W287"/>
    <mergeCell ref="AQ285:AS285"/>
    <mergeCell ref="AT285:AU285"/>
    <mergeCell ref="Z286:AB286"/>
    <mergeCell ref="X286:Y286"/>
    <mergeCell ref="AV285:AW285"/>
    <mergeCell ref="AX285:AZ285"/>
    <mergeCell ref="AV286:AW286"/>
    <mergeCell ref="AX286:AZ286"/>
    <mergeCell ref="AC287:AD287"/>
    <mergeCell ref="AE287:AG287"/>
    <mergeCell ref="AH287:AI287"/>
    <mergeCell ref="AJ287:AK287"/>
    <mergeCell ref="C288:F288"/>
    <mergeCell ref="G288:J288"/>
    <mergeCell ref="K288:M288"/>
    <mergeCell ref="N288:P288"/>
    <mergeCell ref="Q288:R288"/>
    <mergeCell ref="S288:W288"/>
    <mergeCell ref="AC288:AD288"/>
    <mergeCell ref="AE288:AG288"/>
    <mergeCell ref="Z288:AB288"/>
    <mergeCell ref="X288:Y288"/>
    <mergeCell ref="Z287:AB287"/>
    <mergeCell ref="X287:Y287"/>
    <mergeCell ref="BG288:BI288"/>
    <mergeCell ref="BJ288:BL288"/>
    <mergeCell ref="C289:F289"/>
    <mergeCell ref="G289:J289"/>
    <mergeCell ref="K289:M289"/>
    <mergeCell ref="N289:P289"/>
    <mergeCell ref="Q289:R289"/>
    <mergeCell ref="S289:W289"/>
    <mergeCell ref="Z289:AB289"/>
    <mergeCell ref="X289:Y289"/>
    <mergeCell ref="BA288:BC288"/>
    <mergeCell ref="BD288:BF288"/>
    <mergeCell ref="AL288:AM288"/>
    <mergeCell ref="AN288:AP288"/>
    <mergeCell ref="AQ288:AS288"/>
    <mergeCell ref="AT288:AU288"/>
    <mergeCell ref="BG289:BI289"/>
    <mergeCell ref="BJ289:BL289"/>
    <mergeCell ref="AC289:AD289"/>
    <mergeCell ref="AE289:AG289"/>
    <mergeCell ref="AH289:AI289"/>
    <mergeCell ref="AJ289:AK289"/>
    <mergeCell ref="BA289:BC289"/>
    <mergeCell ref="BD289:BF289"/>
    <mergeCell ref="AN289:AP289"/>
    <mergeCell ref="AL289:AM289"/>
    <mergeCell ref="AH288:AI288"/>
    <mergeCell ref="AJ288:AK288"/>
    <mergeCell ref="BG290:BI290"/>
    <mergeCell ref="BJ290:BL290"/>
    <mergeCell ref="Q290:R290"/>
    <mergeCell ref="S290:W290"/>
    <mergeCell ref="AC290:AD290"/>
    <mergeCell ref="AE290:AG290"/>
    <mergeCell ref="BA290:BC290"/>
    <mergeCell ref="BD290:BF290"/>
    <mergeCell ref="AL290:AM290"/>
    <mergeCell ref="AN290:AP290"/>
    <mergeCell ref="C290:F290"/>
    <mergeCell ref="G290:J290"/>
    <mergeCell ref="BG291:BI291"/>
    <mergeCell ref="BJ291:BL291"/>
    <mergeCell ref="K290:M290"/>
    <mergeCell ref="N290:P290"/>
    <mergeCell ref="BA291:BC291"/>
    <mergeCell ref="BD291:BF291"/>
    <mergeCell ref="AQ290:AS290"/>
    <mergeCell ref="AT290:AU290"/>
    <mergeCell ref="AH290:AI290"/>
    <mergeCell ref="AJ290:AK290"/>
    <mergeCell ref="AV291:AW291"/>
    <mergeCell ref="AX291:AZ291"/>
    <mergeCell ref="AQ291:AS291"/>
    <mergeCell ref="AT291:AU291"/>
    <mergeCell ref="AV292:AW292"/>
    <mergeCell ref="AX292:AZ292"/>
    <mergeCell ref="AN291:AP291"/>
    <mergeCell ref="AL291:AM291"/>
    <mergeCell ref="C291:F291"/>
    <mergeCell ref="G291:J291"/>
    <mergeCell ref="K291:M291"/>
    <mergeCell ref="N291:P291"/>
    <mergeCell ref="Q291:R291"/>
    <mergeCell ref="S291:W291"/>
    <mergeCell ref="AQ289:AS289"/>
    <mergeCell ref="AT289:AU289"/>
    <mergeCell ref="Z290:AB290"/>
    <mergeCell ref="X290:Y290"/>
    <mergeCell ref="AV289:AW289"/>
    <mergeCell ref="AX289:AZ289"/>
    <mergeCell ref="AV290:AW290"/>
    <mergeCell ref="AX290:AZ290"/>
    <mergeCell ref="AC291:AD291"/>
    <mergeCell ref="AE291:AG291"/>
    <mergeCell ref="AH291:AI291"/>
    <mergeCell ref="AJ291:AK291"/>
    <mergeCell ref="C292:F292"/>
    <mergeCell ref="G292:J292"/>
    <mergeCell ref="K292:M292"/>
    <mergeCell ref="N292:P292"/>
    <mergeCell ref="Q292:R292"/>
    <mergeCell ref="S292:W292"/>
    <mergeCell ref="AC292:AD292"/>
    <mergeCell ref="AE292:AG292"/>
    <mergeCell ref="Z292:AB292"/>
    <mergeCell ref="X292:Y292"/>
    <mergeCell ref="Z291:AB291"/>
    <mergeCell ref="X291:Y291"/>
    <mergeCell ref="BG292:BI292"/>
    <mergeCell ref="BJ292:BL292"/>
    <mergeCell ref="C293:F293"/>
    <mergeCell ref="G293:J293"/>
    <mergeCell ref="K293:M293"/>
    <mergeCell ref="N293:P293"/>
    <mergeCell ref="Q293:R293"/>
    <mergeCell ref="S293:W293"/>
    <mergeCell ref="Z293:AB293"/>
    <mergeCell ref="X293:Y293"/>
    <mergeCell ref="BA292:BC292"/>
    <mergeCell ref="BD292:BF292"/>
    <mergeCell ref="AL292:AM292"/>
    <mergeCell ref="AN292:AP292"/>
    <mergeCell ref="AQ292:AS292"/>
    <mergeCell ref="AT292:AU292"/>
    <mergeCell ref="BG293:BI293"/>
    <mergeCell ref="BJ293:BL293"/>
    <mergeCell ref="AC293:AD293"/>
    <mergeCell ref="AE293:AG293"/>
    <mergeCell ref="AH293:AI293"/>
    <mergeCell ref="AJ293:AK293"/>
    <mergeCell ref="BA293:BC293"/>
    <mergeCell ref="BD293:BF293"/>
    <mergeCell ref="AN293:AP293"/>
    <mergeCell ref="AL293:AM293"/>
    <mergeCell ref="AH292:AI292"/>
    <mergeCell ref="AJ292:AK292"/>
    <mergeCell ref="BG294:BI294"/>
    <mergeCell ref="BJ294:BL294"/>
    <mergeCell ref="Q294:R294"/>
    <mergeCell ref="S294:W294"/>
    <mergeCell ref="AC294:AD294"/>
    <mergeCell ref="AE294:AG294"/>
    <mergeCell ref="BA294:BC294"/>
    <mergeCell ref="BD294:BF294"/>
    <mergeCell ref="AL294:AM294"/>
    <mergeCell ref="AN294:AP294"/>
    <mergeCell ref="C294:F294"/>
    <mergeCell ref="G294:J294"/>
    <mergeCell ref="BG295:BI295"/>
    <mergeCell ref="BJ295:BL295"/>
    <mergeCell ref="K294:M294"/>
    <mergeCell ref="N294:P294"/>
    <mergeCell ref="BA295:BC295"/>
    <mergeCell ref="BD295:BF295"/>
    <mergeCell ref="AQ294:AS294"/>
    <mergeCell ref="AT294:AU294"/>
    <mergeCell ref="AH294:AI294"/>
    <mergeCell ref="AJ294:AK294"/>
    <mergeCell ref="AV295:AW295"/>
    <mergeCell ref="AX295:AZ295"/>
    <mergeCell ref="AQ295:AS295"/>
    <mergeCell ref="AT295:AU295"/>
    <mergeCell ref="AV296:AW296"/>
    <mergeCell ref="AX296:AZ296"/>
    <mergeCell ref="AN295:AP295"/>
    <mergeCell ref="AL295:AM295"/>
    <mergeCell ref="C295:F295"/>
    <mergeCell ref="G295:J295"/>
    <mergeCell ref="K295:M295"/>
    <mergeCell ref="N295:P295"/>
    <mergeCell ref="Q295:R295"/>
    <mergeCell ref="S295:W295"/>
    <mergeCell ref="AQ293:AS293"/>
    <mergeCell ref="AT293:AU293"/>
    <mergeCell ref="Z294:AB294"/>
    <mergeCell ref="X294:Y294"/>
    <mergeCell ref="AV293:AW293"/>
    <mergeCell ref="AX293:AZ293"/>
    <mergeCell ref="AV294:AW294"/>
    <mergeCell ref="AX294:AZ294"/>
    <mergeCell ref="AC295:AD295"/>
    <mergeCell ref="AE295:AG295"/>
    <mergeCell ref="AH295:AI295"/>
    <mergeCell ref="AJ295:AK295"/>
    <mergeCell ref="C296:F296"/>
    <mergeCell ref="G296:J296"/>
    <mergeCell ref="K296:M296"/>
    <mergeCell ref="N296:P296"/>
    <mergeCell ref="Q296:R296"/>
    <mergeCell ref="S296:W296"/>
    <mergeCell ref="AC296:AD296"/>
    <mergeCell ref="AE296:AG296"/>
    <mergeCell ref="Z296:AB296"/>
    <mergeCell ref="X296:Y296"/>
    <mergeCell ref="Z295:AB295"/>
    <mergeCell ref="X295:Y295"/>
    <mergeCell ref="BG296:BI296"/>
    <mergeCell ref="BJ296:BL296"/>
    <mergeCell ref="C297:F297"/>
    <mergeCell ref="G297:J297"/>
    <mergeCell ref="K297:M297"/>
    <mergeCell ref="N297:P297"/>
    <mergeCell ref="Q297:R297"/>
    <mergeCell ref="S297:W297"/>
    <mergeCell ref="Z297:AB297"/>
    <mergeCell ref="X297:Y297"/>
    <mergeCell ref="BA296:BC296"/>
    <mergeCell ref="BD296:BF296"/>
    <mergeCell ref="AL296:AM296"/>
    <mergeCell ref="AN296:AP296"/>
    <mergeCell ref="AQ296:AS296"/>
    <mergeCell ref="AT296:AU296"/>
    <mergeCell ref="BG297:BI297"/>
    <mergeCell ref="BJ297:BL297"/>
    <mergeCell ref="AC297:AD297"/>
    <mergeCell ref="AE297:AG297"/>
    <mergeCell ref="AH297:AI297"/>
    <mergeCell ref="AJ297:AK297"/>
    <mergeCell ref="BA297:BC297"/>
    <mergeCell ref="BD297:BF297"/>
    <mergeCell ref="AN297:AP297"/>
    <mergeCell ref="AL297:AM297"/>
    <mergeCell ref="AH296:AI296"/>
    <mergeCell ref="AJ296:AK296"/>
    <mergeCell ref="BG298:BI298"/>
    <mergeCell ref="BJ298:BL298"/>
    <mergeCell ref="Q298:R298"/>
    <mergeCell ref="S298:W298"/>
    <mergeCell ref="AC298:AD298"/>
    <mergeCell ref="AE298:AG298"/>
    <mergeCell ref="BA298:BC298"/>
    <mergeCell ref="BD298:BF298"/>
    <mergeCell ref="AL298:AM298"/>
    <mergeCell ref="AN298:AP298"/>
    <mergeCell ref="C298:F298"/>
    <mergeCell ref="G298:J298"/>
    <mergeCell ref="BG299:BI299"/>
    <mergeCell ref="BJ299:BL299"/>
    <mergeCell ref="K298:M298"/>
    <mergeCell ref="N298:P298"/>
    <mergeCell ref="BA299:BC299"/>
    <mergeCell ref="BD299:BF299"/>
    <mergeCell ref="AQ298:AS298"/>
    <mergeCell ref="AT298:AU298"/>
    <mergeCell ref="AH298:AI298"/>
    <mergeCell ref="AJ298:AK298"/>
    <mergeCell ref="AV299:AW299"/>
    <mergeCell ref="AX299:AZ299"/>
    <mergeCell ref="AQ299:AS299"/>
    <mergeCell ref="AT299:AU299"/>
    <mergeCell ref="AV300:AW300"/>
    <mergeCell ref="AX300:AZ300"/>
    <mergeCell ref="AN299:AP299"/>
    <mergeCell ref="AL299:AM299"/>
    <mergeCell ref="C299:F299"/>
    <mergeCell ref="G299:J299"/>
    <mergeCell ref="K299:M299"/>
    <mergeCell ref="N299:P299"/>
    <mergeCell ref="Q299:R299"/>
    <mergeCell ref="S299:W299"/>
    <mergeCell ref="AQ297:AS297"/>
    <mergeCell ref="AT297:AU297"/>
    <mergeCell ref="Z298:AB298"/>
    <mergeCell ref="X298:Y298"/>
    <mergeCell ref="AV297:AW297"/>
    <mergeCell ref="AX297:AZ297"/>
    <mergeCell ref="AV298:AW298"/>
    <mergeCell ref="AX298:AZ298"/>
    <mergeCell ref="AC299:AD299"/>
    <mergeCell ref="AE299:AG299"/>
    <mergeCell ref="AH299:AI299"/>
    <mergeCell ref="AJ299:AK299"/>
    <mergeCell ref="C300:F300"/>
    <mergeCell ref="G300:J300"/>
    <mergeCell ref="K300:M300"/>
    <mergeCell ref="N300:P300"/>
    <mergeCell ref="Q300:R300"/>
    <mergeCell ref="S300:W300"/>
    <mergeCell ref="AC300:AD300"/>
    <mergeCell ref="AE300:AG300"/>
    <mergeCell ref="Z300:AB300"/>
    <mergeCell ref="X300:Y300"/>
    <mergeCell ref="Z299:AB299"/>
    <mergeCell ref="X299:Y299"/>
    <mergeCell ref="BG300:BI300"/>
    <mergeCell ref="BJ300:BL300"/>
    <mergeCell ref="C301:F301"/>
    <mergeCell ref="G301:J301"/>
    <mergeCell ref="K301:M301"/>
    <mergeCell ref="N301:P301"/>
    <mergeCell ref="Q301:R301"/>
    <mergeCell ref="S301:W301"/>
    <mergeCell ref="Z301:AB301"/>
    <mergeCell ref="X301:Y301"/>
    <mergeCell ref="BA300:BC300"/>
    <mergeCell ref="BD300:BF300"/>
    <mergeCell ref="AL300:AM300"/>
    <mergeCell ref="AN300:AP300"/>
    <mergeCell ref="AQ300:AS300"/>
    <mergeCell ref="AT300:AU300"/>
    <mergeCell ref="BG301:BI301"/>
    <mergeCell ref="BJ301:BL301"/>
    <mergeCell ref="AC301:AD301"/>
    <mergeCell ref="AE301:AG301"/>
    <mergeCell ref="AH301:AI301"/>
    <mergeCell ref="AJ301:AK301"/>
    <mergeCell ref="BA301:BC301"/>
    <mergeCell ref="BD301:BF301"/>
    <mergeCell ref="AN301:AP301"/>
    <mergeCell ref="AL301:AM301"/>
    <mergeCell ref="AH300:AI300"/>
    <mergeCell ref="AJ300:AK300"/>
    <mergeCell ref="BG302:BI302"/>
    <mergeCell ref="BJ302:BL302"/>
    <mergeCell ref="Q302:R302"/>
    <mergeCell ref="S302:W302"/>
    <mergeCell ref="AC302:AD302"/>
    <mergeCell ref="AE302:AG302"/>
    <mergeCell ref="BA302:BC302"/>
    <mergeCell ref="BD302:BF302"/>
    <mergeCell ref="AL302:AM302"/>
    <mergeCell ref="AN302:AP302"/>
    <mergeCell ref="C302:F302"/>
    <mergeCell ref="G302:J302"/>
    <mergeCell ref="BG303:BI303"/>
    <mergeCell ref="BJ303:BL303"/>
    <mergeCell ref="K302:M302"/>
    <mergeCell ref="N302:P302"/>
    <mergeCell ref="BA303:BC303"/>
    <mergeCell ref="BD303:BF303"/>
    <mergeCell ref="AQ302:AS302"/>
    <mergeCell ref="AT302:AU302"/>
    <mergeCell ref="AH302:AI302"/>
    <mergeCell ref="AJ302:AK302"/>
    <mergeCell ref="AV303:AW303"/>
    <mergeCell ref="AX303:AZ303"/>
    <mergeCell ref="AQ303:AS303"/>
    <mergeCell ref="AT303:AU303"/>
    <mergeCell ref="AQ301:AS301"/>
    <mergeCell ref="AT301:AU301"/>
    <mergeCell ref="Z302:AB302"/>
    <mergeCell ref="X302:Y302"/>
    <mergeCell ref="AV301:AW301"/>
    <mergeCell ref="AX301:AZ301"/>
    <mergeCell ref="AV302:AW302"/>
    <mergeCell ref="AX302:AZ302"/>
    <mergeCell ref="AC303:AD303"/>
    <mergeCell ref="AE303:AG303"/>
    <mergeCell ref="AH303:AI303"/>
    <mergeCell ref="AJ303:AK303"/>
    <mergeCell ref="C304:F304"/>
    <mergeCell ref="G304:J304"/>
    <mergeCell ref="K304:M304"/>
    <mergeCell ref="N304:P304"/>
    <mergeCell ref="Q304:R304"/>
    <mergeCell ref="S304:W304"/>
    <mergeCell ref="AC304:AD304"/>
    <mergeCell ref="AE304:AG304"/>
    <mergeCell ref="Z304:AB304"/>
    <mergeCell ref="X304:Y304"/>
    <mergeCell ref="Z303:AB303"/>
    <mergeCell ref="X303:Y303"/>
    <mergeCell ref="C305:F305"/>
    <mergeCell ref="G305:J305"/>
    <mergeCell ref="K305:M305"/>
    <mergeCell ref="N305:P305"/>
    <mergeCell ref="Q305:R305"/>
    <mergeCell ref="S305:W305"/>
    <mergeCell ref="Z305:AB305"/>
    <mergeCell ref="X305:Y305"/>
    <mergeCell ref="BA304:BC304"/>
    <mergeCell ref="BD304:BF304"/>
    <mergeCell ref="AL304:AM304"/>
    <mergeCell ref="AN304:AP304"/>
    <mergeCell ref="AQ304:AS304"/>
    <mergeCell ref="AT304:AU304"/>
    <mergeCell ref="AH304:AI304"/>
    <mergeCell ref="AJ304:AK304"/>
    <mergeCell ref="AV304:AW304"/>
    <mergeCell ref="AX304:AZ304"/>
    <mergeCell ref="AN303:AP303"/>
    <mergeCell ref="AL303:AM303"/>
    <mergeCell ref="C303:F303"/>
    <mergeCell ref="G303:J303"/>
    <mergeCell ref="K303:M303"/>
    <mergeCell ref="N303:P303"/>
    <mergeCell ref="Q303:R303"/>
    <mergeCell ref="S303:W303"/>
    <mergeCell ref="C306:F306"/>
    <mergeCell ref="G306:J306"/>
    <mergeCell ref="AX305:AZ305"/>
    <mergeCell ref="AH306:AI306"/>
    <mergeCell ref="AJ306:AK306"/>
    <mergeCell ref="AV306:AW306"/>
    <mergeCell ref="AX306:AZ306"/>
    <mergeCell ref="AQ305:AS305"/>
    <mergeCell ref="AT305:AU305"/>
    <mergeCell ref="AV305:AW305"/>
    <mergeCell ref="BG305:BI305"/>
    <mergeCell ref="BJ305:BL305"/>
    <mergeCell ref="AC305:AD305"/>
    <mergeCell ref="AE305:AG305"/>
    <mergeCell ref="AH305:AI305"/>
    <mergeCell ref="AJ305:AK305"/>
    <mergeCell ref="BA305:BC305"/>
    <mergeCell ref="BD305:BF305"/>
    <mergeCell ref="AN305:AP305"/>
    <mergeCell ref="AL305:AM305"/>
    <mergeCell ref="K307:M307"/>
    <mergeCell ref="N307:P307"/>
    <mergeCell ref="Q307:R307"/>
    <mergeCell ref="S307:W307"/>
    <mergeCell ref="X307:Y307"/>
    <mergeCell ref="AC307:AD307"/>
    <mergeCell ref="Z307:AB307"/>
    <mergeCell ref="BG307:BI307"/>
    <mergeCell ref="BJ307:BL307"/>
    <mergeCell ref="K306:M306"/>
    <mergeCell ref="N306:P306"/>
    <mergeCell ref="Z306:AB306"/>
    <mergeCell ref="X306:Y306"/>
    <mergeCell ref="AE307:AG307"/>
    <mergeCell ref="AQ306:AS306"/>
    <mergeCell ref="AT306:AU306"/>
    <mergeCell ref="BG306:BI306"/>
    <mergeCell ref="BJ306:BL306"/>
    <mergeCell ref="Q306:R306"/>
    <mergeCell ref="S306:W306"/>
    <mergeCell ref="AC306:AD306"/>
    <mergeCell ref="AE306:AG306"/>
    <mergeCell ref="BA306:BC306"/>
    <mergeCell ref="BD306:BF306"/>
    <mergeCell ref="AL306:AM306"/>
    <mergeCell ref="AN306:AP306"/>
    <mergeCell ref="AC360:AD360"/>
    <mergeCell ref="AE360:AG360"/>
    <mergeCell ref="BG359:BI359"/>
    <mergeCell ref="BJ359:BL359"/>
    <mergeCell ref="C360:F360"/>
    <mergeCell ref="G360:J360"/>
    <mergeCell ref="X310:Y310"/>
    <mergeCell ref="AV309:AW309"/>
    <mergeCell ref="AQ310:AS310"/>
    <mergeCell ref="C310:F310"/>
    <mergeCell ref="G310:J310"/>
    <mergeCell ref="K310:M310"/>
    <mergeCell ref="AC359:AD359"/>
    <mergeCell ref="AE359:AG359"/>
    <mergeCell ref="AH307:AI307"/>
    <mergeCell ref="AJ307:AK307"/>
    <mergeCell ref="BA307:BC307"/>
    <mergeCell ref="BD307:BF307"/>
    <mergeCell ref="AN307:AP307"/>
    <mergeCell ref="AL307:AM307"/>
    <mergeCell ref="AT307:AU307"/>
    <mergeCell ref="AV307:AW307"/>
    <mergeCell ref="AX307:AZ307"/>
    <mergeCell ref="AQ307:AS307"/>
    <mergeCell ref="Q308:R308"/>
    <mergeCell ref="S308:W308"/>
    <mergeCell ref="AC308:AD308"/>
    <mergeCell ref="AE308:AG308"/>
    <mergeCell ref="C308:F308"/>
    <mergeCell ref="G308:J308"/>
    <mergeCell ref="C307:F307"/>
    <mergeCell ref="G307:J307"/>
    <mergeCell ref="BG308:BI308"/>
    <mergeCell ref="BJ308:BL308"/>
    <mergeCell ref="C359:F359"/>
    <mergeCell ref="G359:J359"/>
    <mergeCell ref="K359:M359"/>
    <mergeCell ref="N359:P359"/>
    <mergeCell ref="Q359:R359"/>
    <mergeCell ref="S359:W359"/>
    <mergeCell ref="Z359:AB359"/>
    <mergeCell ref="X359:Y359"/>
    <mergeCell ref="BA308:BC308"/>
    <mergeCell ref="BD308:BF308"/>
    <mergeCell ref="AL308:AM308"/>
    <mergeCell ref="AN308:AP308"/>
    <mergeCell ref="AQ308:AS308"/>
    <mergeCell ref="AT308:AU308"/>
    <mergeCell ref="Q310:R310"/>
    <mergeCell ref="S310:W310"/>
    <mergeCell ref="K308:M308"/>
    <mergeCell ref="N308:P308"/>
    <mergeCell ref="Z308:AB308"/>
    <mergeCell ref="X308:Y308"/>
    <mergeCell ref="AH308:AI308"/>
    <mergeCell ref="AJ308:AK308"/>
    <mergeCell ref="AV308:AW308"/>
    <mergeCell ref="AX308:AZ308"/>
    <mergeCell ref="BJ309:BL309"/>
    <mergeCell ref="BA309:BC309"/>
    <mergeCell ref="BD309:BF309"/>
    <mergeCell ref="AE309:AG309"/>
    <mergeCell ref="Q361:R361"/>
    <mergeCell ref="S361:W361"/>
    <mergeCell ref="BG361:BI361"/>
    <mergeCell ref="BJ361:BL361"/>
    <mergeCell ref="K360:M360"/>
    <mergeCell ref="N360:P360"/>
    <mergeCell ref="AQ359:AS359"/>
    <mergeCell ref="AT359:AU359"/>
    <mergeCell ref="Z360:AB360"/>
    <mergeCell ref="X360:Y360"/>
    <mergeCell ref="AV359:AW359"/>
    <mergeCell ref="AX359:AZ359"/>
    <mergeCell ref="AH360:AI360"/>
    <mergeCell ref="AJ360:AK360"/>
    <mergeCell ref="AV360:AW360"/>
    <mergeCell ref="AX360:AZ360"/>
    <mergeCell ref="Z361:AB361"/>
    <mergeCell ref="X361:Y361"/>
    <mergeCell ref="BA360:BC360"/>
    <mergeCell ref="BD360:BF360"/>
    <mergeCell ref="AL360:AM360"/>
    <mergeCell ref="AN360:AP360"/>
    <mergeCell ref="AQ360:AS360"/>
    <mergeCell ref="AT360:AU360"/>
    <mergeCell ref="AH359:AI359"/>
    <mergeCell ref="AJ359:AK359"/>
    <mergeCell ref="BA359:BC359"/>
    <mergeCell ref="BD359:BF359"/>
    <mergeCell ref="AN359:AP359"/>
    <mergeCell ref="AL359:AM359"/>
    <mergeCell ref="Q360:R360"/>
    <mergeCell ref="S360:W360"/>
    <mergeCell ref="BA364:BC364"/>
    <mergeCell ref="BD364:BF364"/>
    <mergeCell ref="AL364:AM364"/>
    <mergeCell ref="AN364:AP364"/>
    <mergeCell ref="C364:F364"/>
    <mergeCell ref="G364:J364"/>
    <mergeCell ref="AC361:AD361"/>
    <mergeCell ref="AE361:AG361"/>
    <mergeCell ref="AH361:AI361"/>
    <mergeCell ref="AJ361:AK361"/>
    <mergeCell ref="C362:F362"/>
    <mergeCell ref="G362:J362"/>
    <mergeCell ref="K362:M362"/>
    <mergeCell ref="N362:P362"/>
    <mergeCell ref="BA361:BC361"/>
    <mergeCell ref="BD361:BF361"/>
    <mergeCell ref="AN361:AP361"/>
    <mergeCell ref="AL361:AM361"/>
    <mergeCell ref="Q362:R362"/>
    <mergeCell ref="S362:W362"/>
    <mergeCell ref="AC362:AD362"/>
    <mergeCell ref="AE362:AG362"/>
    <mergeCell ref="AQ361:AS361"/>
    <mergeCell ref="AT361:AU361"/>
    <mergeCell ref="Z362:AB362"/>
    <mergeCell ref="X362:Y362"/>
    <mergeCell ref="AV361:AW361"/>
    <mergeCell ref="AX361:AZ361"/>
    <mergeCell ref="C361:F361"/>
    <mergeCell ref="G361:J361"/>
    <mergeCell ref="K361:M361"/>
    <mergeCell ref="N361:P361"/>
    <mergeCell ref="BA365:BC365"/>
    <mergeCell ref="BD365:BF365"/>
    <mergeCell ref="AQ364:AS364"/>
    <mergeCell ref="AT364:AU364"/>
    <mergeCell ref="AH364:AI364"/>
    <mergeCell ref="AJ364:AK364"/>
    <mergeCell ref="BG363:BI363"/>
    <mergeCell ref="BJ363:BL363"/>
    <mergeCell ref="AC363:AD363"/>
    <mergeCell ref="AE363:AG363"/>
    <mergeCell ref="AH363:AI363"/>
    <mergeCell ref="AJ363:AK363"/>
    <mergeCell ref="BA363:BC363"/>
    <mergeCell ref="BD363:BF363"/>
    <mergeCell ref="AN363:AP363"/>
    <mergeCell ref="AL363:AM363"/>
    <mergeCell ref="BG362:BI362"/>
    <mergeCell ref="BJ362:BL362"/>
    <mergeCell ref="BA362:BC362"/>
    <mergeCell ref="BD362:BF362"/>
    <mergeCell ref="AL362:AM362"/>
    <mergeCell ref="AN362:AP362"/>
    <mergeCell ref="AQ362:AS362"/>
    <mergeCell ref="AT362:AU362"/>
    <mergeCell ref="BG364:BI364"/>
    <mergeCell ref="BJ364:BL364"/>
    <mergeCell ref="AH362:AI362"/>
    <mergeCell ref="AJ362:AK362"/>
    <mergeCell ref="AV362:AW362"/>
    <mergeCell ref="AX362:AZ362"/>
    <mergeCell ref="AV365:AW365"/>
    <mergeCell ref="AX365:AZ365"/>
    <mergeCell ref="Q365:R365"/>
    <mergeCell ref="S365:W365"/>
    <mergeCell ref="AQ363:AS363"/>
    <mergeCell ref="AT363:AU363"/>
    <mergeCell ref="Z364:AB364"/>
    <mergeCell ref="X364:Y364"/>
    <mergeCell ref="AV363:AW363"/>
    <mergeCell ref="AX363:AZ363"/>
    <mergeCell ref="AV364:AW364"/>
    <mergeCell ref="AX364:AZ364"/>
    <mergeCell ref="K364:M364"/>
    <mergeCell ref="N364:P364"/>
    <mergeCell ref="C363:F363"/>
    <mergeCell ref="G363:J363"/>
    <mergeCell ref="K363:M363"/>
    <mergeCell ref="N363:P363"/>
    <mergeCell ref="Q363:R363"/>
    <mergeCell ref="S363:W363"/>
    <mergeCell ref="Z363:AB363"/>
    <mergeCell ref="X363:Y363"/>
    <mergeCell ref="AC365:AD365"/>
    <mergeCell ref="AE365:AG365"/>
    <mergeCell ref="Q364:R364"/>
    <mergeCell ref="S364:W364"/>
    <mergeCell ref="AC364:AD364"/>
    <mergeCell ref="AE364:AG364"/>
    <mergeCell ref="AH365:AI365"/>
    <mergeCell ref="AJ365:AK365"/>
    <mergeCell ref="C366:F366"/>
    <mergeCell ref="G366:J366"/>
    <mergeCell ref="K366:M366"/>
    <mergeCell ref="N366:P366"/>
    <mergeCell ref="Q366:R366"/>
    <mergeCell ref="S366:W366"/>
    <mergeCell ref="AC366:AD366"/>
    <mergeCell ref="AE366:AG366"/>
    <mergeCell ref="AQ365:AS365"/>
    <mergeCell ref="AT365:AU365"/>
    <mergeCell ref="Z366:AB366"/>
    <mergeCell ref="X366:Y366"/>
    <mergeCell ref="Z365:AB365"/>
    <mergeCell ref="X365:Y365"/>
    <mergeCell ref="C367:F367"/>
    <mergeCell ref="G367:J367"/>
    <mergeCell ref="K367:M367"/>
    <mergeCell ref="N367:P367"/>
    <mergeCell ref="Q367:R367"/>
    <mergeCell ref="S367:W367"/>
    <mergeCell ref="Z367:AB367"/>
    <mergeCell ref="X367:Y367"/>
    <mergeCell ref="AH366:AI366"/>
    <mergeCell ref="AJ366:AK366"/>
    <mergeCell ref="AN365:AP365"/>
    <mergeCell ref="AL365:AM365"/>
    <mergeCell ref="C365:F365"/>
    <mergeCell ref="G365:J365"/>
    <mergeCell ref="K365:M365"/>
    <mergeCell ref="N365:P365"/>
    <mergeCell ref="BA366:BC366"/>
    <mergeCell ref="BD366:BF366"/>
    <mergeCell ref="AL366:AM366"/>
    <mergeCell ref="AN366:AP366"/>
    <mergeCell ref="AQ366:AS366"/>
    <mergeCell ref="AT366:AU366"/>
    <mergeCell ref="BG368:BI368"/>
    <mergeCell ref="BJ368:BL368"/>
    <mergeCell ref="Q368:R368"/>
    <mergeCell ref="S368:W368"/>
    <mergeCell ref="AC368:AD368"/>
    <mergeCell ref="AE368:AG368"/>
    <mergeCell ref="BA368:BC368"/>
    <mergeCell ref="BD368:BF368"/>
    <mergeCell ref="AL368:AM368"/>
    <mergeCell ref="AN368:AP368"/>
    <mergeCell ref="C368:F368"/>
    <mergeCell ref="G368:J368"/>
    <mergeCell ref="AQ367:AS367"/>
    <mergeCell ref="AT367:AU367"/>
    <mergeCell ref="Z368:AB368"/>
    <mergeCell ref="X368:Y368"/>
    <mergeCell ref="AV367:AW367"/>
    <mergeCell ref="AX367:AZ367"/>
    <mergeCell ref="AH368:AI368"/>
    <mergeCell ref="AJ368:AK368"/>
    <mergeCell ref="AV368:AW368"/>
    <mergeCell ref="AX368:AZ368"/>
    <mergeCell ref="AV366:AW366"/>
    <mergeCell ref="AX366:AZ366"/>
    <mergeCell ref="BG369:BI369"/>
    <mergeCell ref="BJ369:BL369"/>
    <mergeCell ref="K368:M368"/>
    <mergeCell ref="N368:P368"/>
    <mergeCell ref="AQ369:AS369"/>
    <mergeCell ref="AT369:AU369"/>
    <mergeCell ref="AQ368:AS368"/>
    <mergeCell ref="AT368:AU368"/>
    <mergeCell ref="BG367:BI367"/>
    <mergeCell ref="BJ367:BL367"/>
    <mergeCell ref="AC367:AD367"/>
    <mergeCell ref="AE367:AG367"/>
    <mergeCell ref="AH367:AI367"/>
    <mergeCell ref="AJ367:AK367"/>
    <mergeCell ref="BA367:BC367"/>
    <mergeCell ref="BD367:BF367"/>
    <mergeCell ref="AN367:AP367"/>
    <mergeCell ref="AL367:AM367"/>
    <mergeCell ref="AC369:AD369"/>
    <mergeCell ref="AE369:AG369"/>
    <mergeCell ref="AH369:AI369"/>
    <mergeCell ref="AJ369:AK369"/>
    <mergeCell ref="BA369:BC369"/>
    <mergeCell ref="BD369:BF369"/>
    <mergeCell ref="AN369:AP369"/>
    <mergeCell ref="AL369:AM369"/>
    <mergeCell ref="Q370:R370"/>
    <mergeCell ref="S370:W370"/>
    <mergeCell ref="AC370:AD370"/>
    <mergeCell ref="AE370:AG370"/>
    <mergeCell ref="C370:F370"/>
    <mergeCell ref="G370:J370"/>
    <mergeCell ref="K370:M370"/>
    <mergeCell ref="N370:P370"/>
    <mergeCell ref="Z370:AB370"/>
    <mergeCell ref="X370:Y370"/>
    <mergeCell ref="AV369:AW369"/>
    <mergeCell ref="AX369:AZ369"/>
    <mergeCell ref="AH370:AI370"/>
    <mergeCell ref="AJ370:AK370"/>
    <mergeCell ref="AV370:AW370"/>
    <mergeCell ref="AX370:AZ370"/>
    <mergeCell ref="C369:F369"/>
    <mergeCell ref="G369:J369"/>
    <mergeCell ref="K369:M369"/>
    <mergeCell ref="N369:P369"/>
    <mergeCell ref="Q369:R369"/>
    <mergeCell ref="S369:W369"/>
    <mergeCell ref="Z369:AB369"/>
    <mergeCell ref="X369:Y369"/>
    <mergeCell ref="C372:F372"/>
    <mergeCell ref="G372:J372"/>
    <mergeCell ref="K372:M372"/>
    <mergeCell ref="N372:P372"/>
    <mergeCell ref="AQ371:AS371"/>
    <mergeCell ref="AT371:AU371"/>
    <mergeCell ref="Z372:AB372"/>
    <mergeCell ref="X372:Y372"/>
    <mergeCell ref="AV371:AW371"/>
    <mergeCell ref="AX371:AZ371"/>
    <mergeCell ref="AH372:AI372"/>
    <mergeCell ref="AJ372:AK372"/>
    <mergeCell ref="AV372:AW372"/>
    <mergeCell ref="AX372:AZ372"/>
    <mergeCell ref="BG370:BI370"/>
    <mergeCell ref="BJ370:BL370"/>
    <mergeCell ref="C371:F371"/>
    <mergeCell ref="G371:J371"/>
    <mergeCell ref="K371:M371"/>
    <mergeCell ref="N371:P371"/>
    <mergeCell ref="Q371:R371"/>
    <mergeCell ref="S371:W371"/>
    <mergeCell ref="Z371:AB371"/>
    <mergeCell ref="X371:Y371"/>
    <mergeCell ref="BA370:BC370"/>
    <mergeCell ref="BD370:BF370"/>
    <mergeCell ref="AL370:AM370"/>
    <mergeCell ref="AN370:AP370"/>
    <mergeCell ref="AQ370:AS370"/>
    <mergeCell ref="AT370:AU370"/>
    <mergeCell ref="BA372:BC372"/>
    <mergeCell ref="BD372:BF372"/>
    <mergeCell ref="AL372:AM372"/>
    <mergeCell ref="AN372:AP372"/>
    <mergeCell ref="AQ372:AS372"/>
    <mergeCell ref="AT372:AU372"/>
    <mergeCell ref="AQ373:AS373"/>
    <mergeCell ref="AT373:AU373"/>
    <mergeCell ref="BG371:BI371"/>
    <mergeCell ref="BJ371:BL371"/>
    <mergeCell ref="AC371:AD371"/>
    <mergeCell ref="AE371:AG371"/>
    <mergeCell ref="AH371:AI371"/>
    <mergeCell ref="AJ371:AK371"/>
    <mergeCell ref="BA371:BC371"/>
    <mergeCell ref="BD371:BF371"/>
    <mergeCell ref="AN371:AP371"/>
    <mergeCell ref="AL371:AM371"/>
    <mergeCell ref="Q372:R372"/>
    <mergeCell ref="S372:W372"/>
    <mergeCell ref="AC372:AD372"/>
    <mergeCell ref="AE372:AG372"/>
    <mergeCell ref="Q374:R374"/>
    <mergeCell ref="S374:W374"/>
    <mergeCell ref="AC374:AD374"/>
    <mergeCell ref="AE374:AG374"/>
    <mergeCell ref="C374:F374"/>
    <mergeCell ref="G374:J374"/>
    <mergeCell ref="K374:M374"/>
    <mergeCell ref="N374:P374"/>
    <mergeCell ref="Z374:AB374"/>
    <mergeCell ref="X374:Y374"/>
    <mergeCell ref="AV373:AW373"/>
    <mergeCell ref="AX373:AZ373"/>
    <mergeCell ref="AH374:AI374"/>
    <mergeCell ref="AJ374:AK374"/>
    <mergeCell ref="AV374:AW374"/>
    <mergeCell ref="AX374:AZ374"/>
    <mergeCell ref="C373:F373"/>
    <mergeCell ref="G373:J373"/>
    <mergeCell ref="K373:M373"/>
    <mergeCell ref="N373:P373"/>
    <mergeCell ref="Q373:R373"/>
    <mergeCell ref="S373:W373"/>
    <mergeCell ref="Z373:AB373"/>
    <mergeCell ref="X373:Y373"/>
    <mergeCell ref="BA374:BC374"/>
    <mergeCell ref="BD374:BF374"/>
    <mergeCell ref="AL374:AM374"/>
    <mergeCell ref="AN374:AP374"/>
    <mergeCell ref="AQ374:AS374"/>
    <mergeCell ref="AT374:AU374"/>
    <mergeCell ref="BG373:BI373"/>
    <mergeCell ref="BJ373:BL373"/>
    <mergeCell ref="AC373:AD373"/>
    <mergeCell ref="AE373:AG373"/>
    <mergeCell ref="AH373:AI373"/>
    <mergeCell ref="AJ373:AK373"/>
    <mergeCell ref="BA373:BC373"/>
    <mergeCell ref="BD373:BF373"/>
    <mergeCell ref="AN373:AP373"/>
    <mergeCell ref="AL373:AM373"/>
    <mergeCell ref="AC375:AD375"/>
    <mergeCell ref="AE375:AG375"/>
    <mergeCell ref="AH375:AI375"/>
    <mergeCell ref="AJ375:AK375"/>
    <mergeCell ref="BA375:BC375"/>
    <mergeCell ref="BD375:BF375"/>
    <mergeCell ref="AN375:AP375"/>
    <mergeCell ref="AL375:AM375"/>
    <mergeCell ref="AV375:AW375"/>
    <mergeCell ref="AX375:AZ375"/>
    <mergeCell ref="C375:F375"/>
    <mergeCell ref="G375:J375"/>
    <mergeCell ref="AL376:AM376"/>
    <mergeCell ref="AN376:AP376"/>
    <mergeCell ref="AQ376:AS376"/>
    <mergeCell ref="AT376:AU376"/>
    <mergeCell ref="AH376:AI376"/>
    <mergeCell ref="AJ376:AK376"/>
    <mergeCell ref="AV376:AW376"/>
    <mergeCell ref="AX376:AZ376"/>
    <mergeCell ref="C376:F376"/>
    <mergeCell ref="G376:J376"/>
    <mergeCell ref="K376:M376"/>
    <mergeCell ref="N376:P376"/>
    <mergeCell ref="K375:M375"/>
    <mergeCell ref="N375:P375"/>
    <mergeCell ref="Q375:R375"/>
    <mergeCell ref="S375:W375"/>
    <mergeCell ref="Z375:AB375"/>
    <mergeCell ref="X375:Y375"/>
    <mergeCell ref="Q377:R377"/>
    <mergeCell ref="S377:W377"/>
    <mergeCell ref="AL378:AM378"/>
    <mergeCell ref="AN378:AP378"/>
    <mergeCell ref="AQ378:AS378"/>
    <mergeCell ref="AT378:AU378"/>
    <mergeCell ref="Q376:R376"/>
    <mergeCell ref="S376:W376"/>
    <mergeCell ref="AC376:AD376"/>
    <mergeCell ref="AE376:AG376"/>
    <mergeCell ref="Z377:AB377"/>
    <mergeCell ref="X377:Y377"/>
    <mergeCell ref="BA376:BC376"/>
    <mergeCell ref="BD376:BF376"/>
    <mergeCell ref="AQ375:AS375"/>
    <mergeCell ref="AT375:AU375"/>
    <mergeCell ref="Z376:AB376"/>
    <mergeCell ref="X376:Y376"/>
    <mergeCell ref="AC377:AD377"/>
    <mergeCell ref="AE377:AG377"/>
    <mergeCell ref="AH377:AI377"/>
    <mergeCell ref="AJ377:AK377"/>
    <mergeCell ref="BA377:BC377"/>
    <mergeCell ref="BD377:BF377"/>
    <mergeCell ref="AN377:AP377"/>
    <mergeCell ref="AL377:AM377"/>
    <mergeCell ref="AQ377:AS377"/>
    <mergeCell ref="AT377:AU377"/>
    <mergeCell ref="Q378:R378"/>
    <mergeCell ref="S378:W378"/>
    <mergeCell ref="AC378:AD378"/>
    <mergeCell ref="AE378:AG378"/>
    <mergeCell ref="BA378:BC378"/>
    <mergeCell ref="BD378:BF378"/>
    <mergeCell ref="C378:F378"/>
    <mergeCell ref="G378:J378"/>
    <mergeCell ref="K378:M378"/>
    <mergeCell ref="N378:P378"/>
    <mergeCell ref="Z378:AB378"/>
    <mergeCell ref="X378:Y378"/>
    <mergeCell ref="AV377:AW377"/>
    <mergeCell ref="AX377:AZ377"/>
    <mergeCell ref="AH378:AI378"/>
    <mergeCell ref="AJ378:AK378"/>
    <mergeCell ref="AV378:AW378"/>
    <mergeCell ref="AX378:AZ378"/>
    <mergeCell ref="C377:F377"/>
    <mergeCell ref="G377:J377"/>
    <mergeCell ref="K377:M377"/>
    <mergeCell ref="N377:P377"/>
    <mergeCell ref="Q380:R380"/>
    <mergeCell ref="S380:W380"/>
    <mergeCell ref="AC380:AD380"/>
    <mergeCell ref="AE380:AG380"/>
    <mergeCell ref="C380:F380"/>
    <mergeCell ref="G380:J380"/>
    <mergeCell ref="K380:M380"/>
    <mergeCell ref="N380:P380"/>
    <mergeCell ref="Z380:AB380"/>
    <mergeCell ref="X380:Y380"/>
    <mergeCell ref="AV379:AW379"/>
    <mergeCell ref="AX379:AZ379"/>
    <mergeCell ref="AH380:AI380"/>
    <mergeCell ref="AJ380:AK380"/>
    <mergeCell ref="AV380:AW380"/>
    <mergeCell ref="AX380:AZ380"/>
    <mergeCell ref="C379:F379"/>
    <mergeCell ref="G379:J379"/>
    <mergeCell ref="K379:M379"/>
    <mergeCell ref="N379:P379"/>
    <mergeCell ref="Q379:R379"/>
    <mergeCell ref="S379:W379"/>
    <mergeCell ref="Z379:AB379"/>
    <mergeCell ref="X379:Y379"/>
    <mergeCell ref="AQ379:AS379"/>
    <mergeCell ref="AT379:AU379"/>
    <mergeCell ref="BA380:BC380"/>
    <mergeCell ref="BD380:BF380"/>
    <mergeCell ref="AL380:AM380"/>
    <mergeCell ref="AN380:AP380"/>
    <mergeCell ref="AQ380:AS380"/>
    <mergeCell ref="AT380:AU380"/>
    <mergeCell ref="BG379:BI379"/>
    <mergeCell ref="BJ379:BL379"/>
    <mergeCell ref="AC379:AD379"/>
    <mergeCell ref="AE379:AG379"/>
    <mergeCell ref="AH379:AI379"/>
    <mergeCell ref="AJ379:AK379"/>
    <mergeCell ref="BA379:BC379"/>
    <mergeCell ref="BD379:BF379"/>
    <mergeCell ref="AN379:AP379"/>
    <mergeCell ref="AL379:AM379"/>
    <mergeCell ref="AC381:AD381"/>
    <mergeCell ref="AE381:AG381"/>
    <mergeCell ref="AH381:AI381"/>
    <mergeCell ref="AJ381:AK381"/>
    <mergeCell ref="BA381:BC381"/>
    <mergeCell ref="BD381:BF381"/>
    <mergeCell ref="AN381:AP381"/>
    <mergeCell ref="AL381:AM381"/>
    <mergeCell ref="AV381:AW381"/>
    <mergeCell ref="AX381:AZ381"/>
    <mergeCell ref="C381:F381"/>
    <mergeCell ref="G381:J381"/>
    <mergeCell ref="AL382:AM382"/>
    <mergeCell ref="AN382:AP382"/>
    <mergeCell ref="AQ382:AS382"/>
    <mergeCell ref="AT382:AU382"/>
    <mergeCell ref="AH382:AI382"/>
    <mergeCell ref="AJ382:AK382"/>
    <mergeCell ref="AV382:AW382"/>
    <mergeCell ref="AX382:AZ382"/>
    <mergeCell ref="C382:F382"/>
    <mergeCell ref="G382:J382"/>
    <mergeCell ref="K382:M382"/>
    <mergeCell ref="N382:P382"/>
    <mergeCell ref="K381:M381"/>
    <mergeCell ref="N381:P381"/>
    <mergeCell ref="Q381:R381"/>
    <mergeCell ref="S381:W381"/>
    <mergeCell ref="Z381:AB381"/>
    <mergeCell ref="X381:Y381"/>
    <mergeCell ref="Q383:R383"/>
    <mergeCell ref="S383:W383"/>
    <mergeCell ref="AL384:AM384"/>
    <mergeCell ref="AN384:AP384"/>
    <mergeCell ref="AQ384:AS384"/>
    <mergeCell ref="AT384:AU384"/>
    <mergeCell ref="Q382:R382"/>
    <mergeCell ref="S382:W382"/>
    <mergeCell ref="AC382:AD382"/>
    <mergeCell ref="AE382:AG382"/>
    <mergeCell ref="Z383:AB383"/>
    <mergeCell ref="X383:Y383"/>
    <mergeCell ref="BA382:BC382"/>
    <mergeCell ref="BD382:BF382"/>
    <mergeCell ref="AQ381:AS381"/>
    <mergeCell ref="AT381:AU381"/>
    <mergeCell ref="Z382:AB382"/>
    <mergeCell ref="X382:Y382"/>
    <mergeCell ref="AC383:AD383"/>
    <mergeCell ref="AE383:AG383"/>
    <mergeCell ref="AH383:AI383"/>
    <mergeCell ref="AJ383:AK383"/>
    <mergeCell ref="BA383:BC383"/>
    <mergeCell ref="BD383:BF383"/>
    <mergeCell ref="AN383:AP383"/>
    <mergeCell ref="AL383:AM383"/>
    <mergeCell ref="AQ383:AS383"/>
    <mergeCell ref="AT383:AU383"/>
    <mergeCell ref="Q384:R384"/>
    <mergeCell ref="S384:W384"/>
    <mergeCell ref="AC384:AD384"/>
    <mergeCell ref="AE384:AG384"/>
    <mergeCell ref="BA384:BC384"/>
    <mergeCell ref="BD384:BF384"/>
    <mergeCell ref="C384:F384"/>
    <mergeCell ref="G384:J384"/>
    <mergeCell ref="K384:M384"/>
    <mergeCell ref="N384:P384"/>
    <mergeCell ref="Z384:AB384"/>
    <mergeCell ref="X384:Y384"/>
    <mergeCell ref="AV383:AW383"/>
    <mergeCell ref="AX383:AZ383"/>
    <mergeCell ref="AH384:AI384"/>
    <mergeCell ref="AJ384:AK384"/>
    <mergeCell ref="AV384:AW384"/>
    <mergeCell ref="AX384:AZ384"/>
    <mergeCell ref="C383:F383"/>
    <mergeCell ref="G383:J383"/>
    <mergeCell ref="K383:M383"/>
    <mergeCell ref="N383:P383"/>
    <mergeCell ref="Q386:R386"/>
    <mergeCell ref="S386:W386"/>
    <mergeCell ref="AC386:AD386"/>
    <mergeCell ref="AE386:AG386"/>
    <mergeCell ref="C386:F386"/>
    <mergeCell ref="G386:J386"/>
    <mergeCell ref="K386:M386"/>
    <mergeCell ref="N386:P386"/>
    <mergeCell ref="Z386:AB386"/>
    <mergeCell ref="X386:Y386"/>
    <mergeCell ref="AV385:AW385"/>
    <mergeCell ref="AX385:AZ385"/>
    <mergeCell ref="AH386:AI386"/>
    <mergeCell ref="AJ386:AK386"/>
    <mergeCell ref="AV386:AW386"/>
    <mergeCell ref="AX386:AZ386"/>
    <mergeCell ref="C385:F385"/>
    <mergeCell ref="G385:J385"/>
    <mergeCell ref="K385:M385"/>
    <mergeCell ref="N385:P385"/>
    <mergeCell ref="Q385:R385"/>
    <mergeCell ref="S385:W385"/>
    <mergeCell ref="Z385:AB385"/>
    <mergeCell ref="X385:Y385"/>
    <mergeCell ref="AQ386:AS386"/>
    <mergeCell ref="AT386:AU386"/>
    <mergeCell ref="AQ385:AS385"/>
    <mergeCell ref="AT385:AU385"/>
    <mergeCell ref="AC387:AD387"/>
    <mergeCell ref="AE387:AG387"/>
    <mergeCell ref="AH387:AI387"/>
    <mergeCell ref="AJ387:AK387"/>
    <mergeCell ref="AV387:AW387"/>
    <mergeCell ref="AX387:AZ387"/>
    <mergeCell ref="BG385:BI385"/>
    <mergeCell ref="BJ385:BL385"/>
    <mergeCell ref="AC385:AD385"/>
    <mergeCell ref="AE385:AG385"/>
    <mergeCell ref="AH385:AI385"/>
    <mergeCell ref="AJ385:AK385"/>
    <mergeCell ref="BA385:BC385"/>
    <mergeCell ref="BD385:BF385"/>
    <mergeCell ref="AN385:AP385"/>
    <mergeCell ref="AL385:AM385"/>
    <mergeCell ref="BG386:BI386"/>
    <mergeCell ref="BJ386:BL386"/>
    <mergeCell ref="BA386:BC386"/>
    <mergeCell ref="BD386:BF386"/>
    <mergeCell ref="AL386:AM386"/>
    <mergeCell ref="AN386:AP386"/>
    <mergeCell ref="C389:F389"/>
    <mergeCell ref="G389:J389"/>
    <mergeCell ref="AH388:AI388"/>
    <mergeCell ref="AJ388:AK388"/>
    <mergeCell ref="BA387:BC387"/>
    <mergeCell ref="BD387:BF387"/>
    <mergeCell ref="AN387:AP387"/>
    <mergeCell ref="AL387:AM387"/>
    <mergeCell ref="AQ387:AS387"/>
    <mergeCell ref="AT387:AU387"/>
    <mergeCell ref="AV388:AW388"/>
    <mergeCell ref="AX388:AZ388"/>
    <mergeCell ref="Q387:R387"/>
    <mergeCell ref="S387:W387"/>
    <mergeCell ref="Z388:AB388"/>
    <mergeCell ref="X388:Y388"/>
    <mergeCell ref="Q388:R388"/>
    <mergeCell ref="S388:W388"/>
    <mergeCell ref="Z387:AB387"/>
    <mergeCell ref="X387:Y387"/>
    <mergeCell ref="C387:F387"/>
    <mergeCell ref="G387:J387"/>
    <mergeCell ref="K387:M387"/>
    <mergeCell ref="N387:P387"/>
    <mergeCell ref="Z389:AB389"/>
    <mergeCell ref="X389:Y389"/>
    <mergeCell ref="C388:F388"/>
    <mergeCell ref="G388:J388"/>
    <mergeCell ref="K388:M388"/>
    <mergeCell ref="N388:P388"/>
    <mergeCell ref="AV389:AW389"/>
    <mergeCell ref="AX389:AZ389"/>
    <mergeCell ref="BA388:BC388"/>
    <mergeCell ref="BD388:BF388"/>
    <mergeCell ref="AL388:AM388"/>
    <mergeCell ref="AN388:AP388"/>
    <mergeCell ref="BG378:BI378"/>
    <mergeCell ref="BJ378:BL378"/>
    <mergeCell ref="BG384:BI384"/>
    <mergeCell ref="BJ384:BL384"/>
    <mergeCell ref="BG381:BI381"/>
    <mergeCell ref="BJ381:BL381"/>
    <mergeCell ref="AH389:AI389"/>
    <mergeCell ref="AJ389:AK389"/>
    <mergeCell ref="K389:M389"/>
    <mergeCell ref="N389:P389"/>
    <mergeCell ref="BG372:BI372"/>
    <mergeCell ref="BJ372:BL372"/>
    <mergeCell ref="BG389:BI389"/>
    <mergeCell ref="BJ389:BL389"/>
    <mergeCell ref="AN389:AP389"/>
    <mergeCell ref="AL389:AM389"/>
    <mergeCell ref="AQ388:AS388"/>
    <mergeCell ref="AT388:AU388"/>
    <mergeCell ref="Q389:R389"/>
    <mergeCell ref="S389:W389"/>
    <mergeCell ref="AQ389:AS389"/>
    <mergeCell ref="AT389:AU389"/>
    <mergeCell ref="AC388:AD388"/>
    <mergeCell ref="AE388:AG388"/>
    <mergeCell ref="AC389:AD389"/>
    <mergeCell ref="AE389:AG389"/>
    <mergeCell ref="BA389:BC389"/>
    <mergeCell ref="BD389:BF389"/>
    <mergeCell ref="BG388:BI388"/>
    <mergeCell ref="BJ388:BL388"/>
    <mergeCell ref="BG387:BI387"/>
    <mergeCell ref="BJ387:BL387"/>
    <mergeCell ref="BM11:BO11"/>
    <mergeCell ref="BM12:BO12"/>
    <mergeCell ref="BM13:BO13"/>
    <mergeCell ref="BM14:BO14"/>
    <mergeCell ref="BM21:BO21"/>
    <mergeCell ref="BM22:BO22"/>
    <mergeCell ref="BG380:BI380"/>
    <mergeCell ref="BJ380:BL380"/>
    <mergeCell ref="BG383:BI383"/>
    <mergeCell ref="BJ383:BL383"/>
    <mergeCell ref="BG382:BI382"/>
    <mergeCell ref="BJ382:BL382"/>
    <mergeCell ref="BG375:BI375"/>
    <mergeCell ref="BJ375:BL375"/>
    <mergeCell ref="BG374:BI374"/>
    <mergeCell ref="BJ374:BL374"/>
    <mergeCell ref="BG377:BI377"/>
    <mergeCell ref="BJ377:BL377"/>
    <mergeCell ref="BG376:BI376"/>
    <mergeCell ref="BJ376:BL376"/>
    <mergeCell ref="BG366:BI366"/>
    <mergeCell ref="BJ366:BL366"/>
    <mergeCell ref="BG365:BI365"/>
    <mergeCell ref="BJ365:BL365"/>
    <mergeCell ref="BG360:BI360"/>
    <mergeCell ref="BJ360:BL360"/>
    <mergeCell ref="BG304:BI304"/>
    <mergeCell ref="BJ304:BL304"/>
    <mergeCell ref="BM29:BO29"/>
    <mergeCell ref="BM30:BO30"/>
    <mergeCell ref="BM23:BO23"/>
    <mergeCell ref="BM24:BO24"/>
    <mergeCell ref="BM25:BO25"/>
    <mergeCell ref="BM26:BO26"/>
    <mergeCell ref="BM31:BO31"/>
    <mergeCell ref="BM32:BO32"/>
    <mergeCell ref="BM27:BO27"/>
    <mergeCell ref="BM28:BO28"/>
    <mergeCell ref="BM9:BO9"/>
    <mergeCell ref="BM10:BO10"/>
    <mergeCell ref="BM19:BO19"/>
    <mergeCell ref="BM20:BO20"/>
    <mergeCell ref="BM15:BO15"/>
    <mergeCell ref="BM16:BO16"/>
    <mergeCell ref="BM17:BO17"/>
    <mergeCell ref="BM18:BO18"/>
    <mergeCell ref="BM43:BO43"/>
    <mergeCell ref="BM44:BO44"/>
    <mergeCell ref="BM45:BO45"/>
    <mergeCell ref="BM46:BO46"/>
    <mergeCell ref="BM47:BO47"/>
    <mergeCell ref="BM48:BO48"/>
    <mergeCell ref="BM33:BO33"/>
    <mergeCell ref="BM34:BO34"/>
    <mergeCell ref="BM35:BO35"/>
    <mergeCell ref="BM36:BO36"/>
    <mergeCell ref="BM53:BO53"/>
    <mergeCell ref="BM54:BO54"/>
    <mergeCell ref="BM39:BO39"/>
    <mergeCell ref="BM40:BO40"/>
    <mergeCell ref="BM41:BO41"/>
    <mergeCell ref="BM42:BO42"/>
    <mergeCell ref="BM37:BO37"/>
    <mergeCell ref="BM38:BO38"/>
    <mergeCell ref="BM65:BO65"/>
    <mergeCell ref="BM66:BO66"/>
    <mergeCell ref="BM67:BO67"/>
    <mergeCell ref="BM68:BO68"/>
    <mergeCell ref="BM85:BO85"/>
    <mergeCell ref="BM86:BO86"/>
    <mergeCell ref="BM71:BO71"/>
    <mergeCell ref="BM72:BO72"/>
    <mergeCell ref="BM73:BO73"/>
    <mergeCell ref="BM74:BO74"/>
    <mergeCell ref="BM59:BO59"/>
    <mergeCell ref="BM60:BO60"/>
    <mergeCell ref="BM61:BO61"/>
    <mergeCell ref="BM62:BO62"/>
    <mergeCell ref="BM63:BO63"/>
    <mergeCell ref="BM64:BO64"/>
    <mergeCell ref="BM49:BO49"/>
    <mergeCell ref="BM50:BO50"/>
    <mergeCell ref="BM51:BO51"/>
    <mergeCell ref="BM52:BO52"/>
    <mergeCell ref="BM69:BO69"/>
    <mergeCell ref="BM70:BO70"/>
    <mergeCell ref="BM55:BO55"/>
    <mergeCell ref="BM56:BO56"/>
    <mergeCell ref="BM57:BO57"/>
    <mergeCell ref="BM58:BO58"/>
    <mergeCell ref="BM91:BO91"/>
    <mergeCell ref="BM92:BO92"/>
    <mergeCell ref="BM93:BO93"/>
    <mergeCell ref="BM94:BO94"/>
    <mergeCell ref="BM95:BO95"/>
    <mergeCell ref="BM96:BO96"/>
    <mergeCell ref="BM81:BO81"/>
    <mergeCell ref="BM82:BO82"/>
    <mergeCell ref="BM83:BO83"/>
    <mergeCell ref="BM84:BO84"/>
    <mergeCell ref="BM101:BO101"/>
    <mergeCell ref="BM102:BO102"/>
    <mergeCell ref="BM87:BO87"/>
    <mergeCell ref="BM88:BO88"/>
    <mergeCell ref="BM89:BO89"/>
    <mergeCell ref="BM90:BO90"/>
    <mergeCell ref="BM75:BO75"/>
    <mergeCell ref="BM76:BO76"/>
    <mergeCell ref="BM77:BO77"/>
    <mergeCell ref="BM78:BO78"/>
    <mergeCell ref="BM79:BO79"/>
    <mergeCell ref="BM80:BO80"/>
    <mergeCell ref="BM105:BO105"/>
    <mergeCell ref="BM106:BO106"/>
    <mergeCell ref="BM107:BO107"/>
    <mergeCell ref="BM108:BO108"/>
    <mergeCell ref="BM225:BO225"/>
    <mergeCell ref="BM226:BO226"/>
    <mergeCell ref="BM211:BO211"/>
    <mergeCell ref="BM212:BO212"/>
    <mergeCell ref="BM213:BO213"/>
    <mergeCell ref="BM214:BO214"/>
    <mergeCell ref="BM97:BO97"/>
    <mergeCell ref="BM98:BO98"/>
    <mergeCell ref="BM99:BO99"/>
    <mergeCell ref="BM100:BO100"/>
    <mergeCell ref="BM103:BO103"/>
    <mergeCell ref="BM104:BO104"/>
    <mergeCell ref="BM209:BO209"/>
    <mergeCell ref="BM210:BO210"/>
    <mergeCell ref="BM109:BO109"/>
    <mergeCell ref="BM113:BO113"/>
    <mergeCell ref="BM117:BO117"/>
    <mergeCell ref="BM121:BO121"/>
    <mergeCell ref="BM203:BO203"/>
    <mergeCell ref="BM126:BO126"/>
    <mergeCell ref="BM204:BO204"/>
    <mergeCell ref="BM110:BO110"/>
    <mergeCell ref="BM120:BO120"/>
    <mergeCell ref="BM231:BO231"/>
    <mergeCell ref="BM232:BO232"/>
    <mergeCell ref="BM233:BO233"/>
    <mergeCell ref="BM234:BO234"/>
    <mergeCell ref="BM235:BO235"/>
    <mergeCell ref="BM236:BO236"/>
    <mergeCell ref="BM221:BO221"/>
    <mergeCell ref="BM222:BO222"/>
    <mergeCell ref="BM223:BO223"/>
    <mergeCell ref="BM224:BO224"/>
    <mergeCell ref="BM241:BO241"/>
    <mergeCell ref="BM242:BO242"/>
    <mergeCell ref="BM227:BO227"/>
    <mergeCell ref="BM228:BO228"/>
    <mergeCell ref="BM229:BO229"/>
    <mergeCell ref="BM230:BO230"/>
    <mergeCell ref="BM215:BO215"/>
    <mergeCell ref="BM216:BO216"/>
    <mergeCell ref="BM217:BO217"/>
    <mergeCell ref="BM218:BO218"/>
    <mergeCell ref="BM219:BO219"/>
    <mergeCell ref="BM220:BO220"/>
    <mergeCell ref="BM253:BO253"/>
    <mergeCell ref="BM254:BO254"/>
    <mergeCell ref="BM255:BO255"/>
    <mergeCell ref="BM256:BO256"/>
    <mergeCell ref="BM273:BO273"/>
    <mergeCell ref="BM274:BO274"/>
    <mergeCell ref="BM259:BO259"/>
    <mergeCell ref="BM260:BO260"/>
    <mergeCell ref="BM261:BO261"/>
    <mergeCell ref="BM262:BO262"/>
    <mergeCell ref="BM247:BO247"/>
    <mergeCell ref="BM248:BO248"/>
    <mergeCell ref="BM249:BO249"/>
    <mergeCell ref="BM250:BO250"/>
    <mergeCell ref="BM251:BO251"/>
    <mergeCell ref="BM252:BO252"/>
    <mergeCell ref="BM237:BO237"/>
    <mergeCell ref="BM238:BO238"/>
    <mergeCell ref="BM239:BO239"/>
    <mergeCell ref="BM240:BO240"/>
    <mergeCell ref="BM257:BO257"/>
    <mergeCell ref="BM258:BO258"/>
    <mergeCell ref="BM243:BO243"/>
    <mergeCell ref="BM244:BO244"/>
    <mergeCell ref="BM245:BO245"/>
    <mergeCell ref="BM246:BO246"/>
    <mergeCell ref="BM279:BO279"/>
    <mergeCell ref="BM280:BO280"/>
    <mergeCell ref="BM281:BO281"/>
    <mergeCell ref="BM282:BO282"/>
    <mergeCell ref="BM283:BO283"/>
    <mergeCell ref="BM284:BO284"/>
    <mergeCell ref="BM269:BO269"/>
    <mergeCell ref="BM270:BO270"/>
    <mergeCell ref="BM271:BO271"/>
    <mergeCell ref="BM272:BO272"/>
    <mergeCell ref="BM289:BO289"/>
    <mergeCell ref="BM290:BO290"/>
    <mergeCell ref="BM275:BO275"/>
    <mergeCell ref="BM276:BO276"/>
    <mergeCell ref="BM277:BO277"/>
    <mergeCell ref="BM278:BO278"/>
    <mergeCell ref="BM263:BO263"/>
    <mergeCell ref="BM264:BO264"/>
    <mergeCell ref="BM265:BO265"/>
    <mergeCell ref="BM266:BO266"/>
    <mergeCell ref="BM267:BO267"/>
    <mergeCell ref="BM268:BO268"/>
    <mergeCell ref="BM339:BO339"/>
    <mergeCell ref="BM314:BO314"/>
    <mergeCell ref="BM329:BO329"/>
    <mergeCell ref="BM302:BO302"/>
    <mergeCell ref="BM303:BO303"/>
    <mergeCell ref="BM304:BO304"/>
    <mergeCell ref="BM305:BO305"/>
    <mergeCell ref="BM309:BO309"/>
    <mergeCell ref="BM313:BO313"/>
    <mergeCell ref="BM307:BO307"/>
    <mergeCell ref="BM312:BO312"/>
    <mergeCell ref="BM295:BO295"/>
    <mergeCell ref="BM296:BO296"/>
    <mergeCell ref="BM297:BO297"/>
    <mergeCell ref="BM298:BO298"/>
    <mergeCell ref="BM341:BO341"/>
    <mergeCell ref="BM352:BO352"/>
    <mergeCell ref="BM351:BO351"/>
    <mergeCell ref="BM299:BO299"/>
    <mergeCell ref="BM300:BO300"/>
    <mergeCell ref="BM301:BO301"/>
    <mergeCell ref="BM306:BO306"/>
    <mergeCell ref="BM308:BO308"/>
    <mergeCell ref="BM332:BO332"/>
    <mergeCell ref="BM346:BO346"/>
    <mergeCell ref="BM383:BO383"/>
    <mergeCell ref="BM373:BO373"/>
    <mergeCell ref="BM374:BO374"/>
    <mergeCell ref="BM375:BO375"/>
    <mergeCell ref="BM376:BO376"/>
    <mergeCell ref="BM377:BO377"/>
    <mergeCell ref="BM378:BO378"/>
    <mergeCell ref="BM379:BO379"/>
    <mergeCell ref="BM384:BO384"/>
    <mergeCell ref="BM389:BO389"/>
    <mergeCell ref="BM385:BO385"/>
    <mergeCell ref="BM386:BO386"/>
    <mergeCell ref="BM387:BO387"/>
    <mergeCell ref="BM388:BO388"/>
    <mergeCell ref="BM380:BO380"/>
    <mergeCell ref="BM365:BO365"/>
    <mergeCell ref="BM366:BO366"/>
    <mergeCell ref="BM367:BO367"/>
    <mergeCell ref="BM368:BO368"/>
    <mergeCell ref="BM369:BO369"/>
    <mergeCell ref="BM370:BO370"/>
    <mergeCell ref="BM371:BO371"/>
    <mergeCell ref="BM372:BO372"/>
    <mergeCell ref="BJ109:BL109"/>
    <mergeCell ref="BA109:BC109"/>
    <mergeCell ref="BD109:BF109"/>
    <mergeCell ref="AX109:AZ109"/>
    <mergeCell ref="Z110:AB110"/>
    <mergeCell ref="AC110:AD110"/>
    <mergeCell ref="AE110:AG110"/>
    <mergeCell ref="AH110:AI110"/>
    <mergeCell ref="Z109:AB109"/>
    <mergeCell ref="AN109:AP109"/>
    <mergeCell ref="AL110:AM110"/>
    <mergeCell ref="AN110:AP110"/>
    <mergeCell ref="AT110:AU110"/>
    <mergeCell ref="AV110:AW110"/>
    <mergeCell ref="BJ110:BL110"/>
    <mergeCell ref="BM381:BO381"/>
    <mergeCell ref="BM382:BO382"/>
    <mergeCell ref="BM359:BO359"/>
    <mergeCell ref="BM360:BO360"/>
    <mergeCell ref="BM357:BO357"/>
    <mergeCell ref="BM358:BO358"/>
    <mergeCell ref="BM361:BO361"/>
    <mergeCell ref="BM362:BO362"/>
    <mergeCell ref="BM363:BO363"/>
    <mergeCell ref="BM364:BO364"/>
    <mergeCell ref="BM317:BO317"/>
    <mergeCell ref="BM321:BO321"/>
    <mergeCell ref="BM355:BO355"/>
    <mergeCell ref="BM310:BO310"/>
    <mergeCell ref="BM327:BO327"/>
    <mergeCell ref="BM331:BO331"/>
    <mergeCell ref="BM335:BO335"/>
    <mergeCell ref="N110:P110"/>
    <mergeCell ref="AQ109:AS109"/>
    <mergeCell ref="AT109:AU109"/>
    <mergeCell ref="AC109:AD109"/>
    <mergeCell ref="AE109:AG109"/>
    <mergeCell ref="AH109:AI109"/>
    <mergeCell ref="AJ109:AK109"/>
    <mergeCell ref="C109:F109"/>
    <mergeCell ref="AJ110:AK110"/>
    <mergeCell ref="BG109:BI109"/>
    <mergeCell ref="G109:J109"/>
    <mergeCell ref="K109:M109"/>
    <mergeCell ref="N109:P109"/>
    <mergeCell ref="Q109:R109"/>
    <mergeCell ref="S109:W109"/>
    <mergeCell ref="X109:Y109"/>
    <mergeCell ref="AL109:AM109"/>
    <mergeCell ref="AX110:AZ110"/>
    <mergeCell ref="BA110:BC110"/>
    <mergeCell ref="BD110:BF110"/>
    <mergeCell ref="BG110:BI110"/>
    <mergeCell ref="G110:J110"/>
    <mergeCell ref="K110:M110"/>
    <mergeCell ref="AX112:AZ112"/>
    <mergeCell ref="AL112:AM112"/>
    <mergeCell ref="AN112:AP112"/>
    <mergeCell ref="BG111:BI111"/>
    <mergeCell ref="AN111:AP111"/>
    <mergeCell ref="AQ111:AS111"/>
    <mergeCell ref="AT111:AU111"/>
    <mergeCell ref="AV111:AW111"/>
    <mergeCell ref="AX111:AZ111"/>
    <mergeCell ref="BA111:BC111"/>
    <mergeCell ref="BD111:BF111"/>
    <mergeCell ref="BJ111:BL111"/>
    <mergeCell ref="BM111:BO111"/>
    <mergeCell ref="C112:F112"/>
    <mergeCell ref="G112:J112"/>
    <mergeCell ref="K112:M112"/>
    <mergeCell ref="N112:P112"/>
    <mergeCell ref="Q112:R112"/>
    <mergeCell ref="S112:W112"/>
    <mergeCell ref="X112:Y112"/>
    <mergeCell ref="AL111:AM111"/>
    <mergeCell ref="Q111:R111"/>
    <mergeCell ref="S111:W111"/>
    <mergeCell ref="X111:Y111"/>
    <mergeCell ref="Z111:AB111"/>
    <mergeCell ref="AC111:AD111"/>
    <mergeCell ref="AE111:AG111"/>
    <mergeCell ref="AH111:AI111"/>
    <mergeCell ref="AJ111:AK111"/>
    <mergeCell ref="C111:F111"/>
    <mergeCell ref="BJ114:BL114"/>
    <mergeCell ref="BM114:BO114"/>
    <mergeCell ref="AT114:AU114"/>
    <mergeCell ref="AV114:AW114"/>
    <mergeCell ref="AX114:AZ114"/>
    <mergeCell ref="BA114:BC114"/>
    <mergeCell ref="BD114:BF114"/>
    <mergeCell ref="BG114:BI114"/>
    <mergeCell ref="BJ113:BL113"/>
    <mergeCell ref="BA113:BC113"/>
    <mergeCell ref="BD113:BF113"/>
    <mergeCell ref="AX113:AZ113"/>
    <mergeCell ref="G111:J111"/>
    <mergeCell ref="K111:M111"/>
    <mergeCell ref="N111:P111"/>
    <mergeCell ref="AT112:AU112"/>
    <mergeCell ref="AV112:AW112"/>
    <mergeCell ref="AV113:AW113"/>
    <mergeCell ref="AQ112:AS112"/>
    <mergeCell ref="AT113:AU113"/>
    <mergeCell ref="BA112:BC112"/>
    <mergeCell ref="BG113:BI113"/>
    <mergeCell ref="AN113:AP113"/>
    <mergeCell ref="BD112:BF112"/>
    <mergeCell ref="BG112:BI112"/>
    <mergeCell ref="BJ112:BL112"/>
    <mergeCell ref="BM112:BO112"/>
    <mergeCell ref="Z112:AB112"/>
    <mergeCell ref="AC112:AD112"/>
    <mergeCell ref="AE112:AG112"/>
    <mergeCell ref="AH112:AI112"/>
    <mergeCell ref="AJ112:AK112"/>
    <mergeCell ref="C114:F114"/>
    <mergeCell ref="G114:J114"/>
    <mergeCell ref="K114:M114"/>
    <mergeCell ref="N114:P114"/>
    <mergeCell ref="AQ113:AS113"/>
    <mergeCell ref="AC113:AD113"/>
    <mergeCell ref="AE113:AG113"/>
    <mergeCell ref="AH113:AI113"/>
    <mergeCell ref="AJ113:AK113"/>
    <mergeCell ref="C113:F113"/>
    <mergeCell ref="G113:J113"/>
    <mergeCell ref="K113:M113"/>
    <mergeCell ref="N113:P113"/>
    <mergeCell ref="Q113:R113"/>
    <mergeCell ref="S113:W113"/>
    <mergeCell ref="X113:Y113"/>
    <mergeCell ref="Z113:AB113"/>
    <mergeCell ref="Z114:AB114"/>
    <mergeCell ref="AC114:AD114"/>
    <mergeCell ref="AE114:AG114"/>
    <mergeCell ref="AH114:AI114"/>
    <mergeCell ref="AL113:AM113"/>
    <mergeCell ref="AJ114:AK114"/>
    <mergeCell ref="AL114:AM114"/>
    <mergeCell ref="AN114:AP114"/>
    <mergeCell ref="Q114:R114"/>
    <mergeCell ref="S114:W114"/>
    <mergeCell ref="X114:Y114"/>
    <mergeCell ref="AQ114:AS114"/>
    <mergeCell ref="BG118:BI118"/>
    <mergeCell ref="BA116:BC116"/>
    <mergeCell ref="AV115:AW115"/>
    <mergeCell ref="AX115:AZ115"/>
    <mergeCell ref="BG115:BI115"/>
    <mergeCell ref="BJ115:BL115"/>
    <mergeCell ref="BM115:BO115"/>
    <mergeCell ref="C116:F116"/>
    <mergeCell ref="G116:J116"/>
    <mergeCell ref="K116:M116"/>
    <mergeCell ref="N116:P116"/>
    <mergeCell ref="Q116:R116"/>
    <mergeCell ref="BA115:BC115"/>
    <mergeCell ref="BD115:BF115"/>
    <mergeCell ref="Q115:R115"/>
    <mergeCell ref="S115:W115"/>
    <mergeCell ref="X115:Y115"/>
    <mergeCell ref="Z115:AB115"/>
    <mergeCell ref="AC115:AD115"/>
    <mergeCell ref="AE115:AG115"/>
    <mergeCell ref="AH115:AI115"/>
    <mergeCell ref="AJ115:AK115"/>
    <mergeCell ref="C115:F115"/>
    <mergeCell ref="G115:J115"/>
    <mergeCell ref="K115:M115"/>
    <mergeCell ref="N115:P115"/>
    <mergeCell ref="AT116:AU116"/>
    <mergeCell ref="AV116:AW116"/>
    <mergeCell ref="AL115:AM115"/>
    <mergeCell ref="AN115:AP115"/>
    <mergeCell ref="AQ115:AS115"/>
    <mergeCell ref="AT115:AU115"/>
    <mergeCell ref="AX116:AZ116"/>
    <mergeCell ref="AL116:AM116"/>
    <mergeCell ref="AN116:AP116"/>
    <mergeCell ref="AQ116:AS116"/>
    <mergeCell ref="AT117:AU117"/>
    <mergeCell ref="BD116:BF116"/>
    <mergeCell ref="BG116:BI116"/>
    <mergeCell ref="BJ116:BL116"/>
    <mergeCell ref="BM116:BO116"/>
    <mergeCell ref="Z116:AB116"/>
    <mergeCell ref="AC116:AD116"/>
    <mergeCell ref="AE116:AG116"/>
    <mergeCell ref="AH116:AI116"/>
    <mergeCell ref="AJ116:AK116"/>
    <mergeCell ref="Q118:R118"/>
    <mergeCell ref="S118:W118"/>
    <mergeCell ref="X118:Y118"/>
    <mergeCell ref="AV117:AW117"/>
    <mergeCell ref="AQ118:AS118"/>
    <mergeCell ref="BJ118:BL118"/>
    <mergeCell ref="BG117:BI117"/>
    <mergeCell ref="BJ117:BL117"/>
    <mergeCell ref="BA117:BC117"/>
    <mergeCell ref="BD117:BF117"/>
    <mergeCell ref="S116:W116"/>
    <mergeCell ref="X116:Y116"/>
    <mergeCell ref="BM118:BO118"/>
    <mergeCell ref="AT118:AU118"/>
    <mergeCell ref="AV118:AW118"/>
    <mergeCell ref="AX118:AZ118"/>
    <mergeCell ref="BA118:BC118"/>
    <mergeCell ref="BD118:BF118"/>
    <mergeCell ref="C118:F118"/>
    <mergeCell ref="G118:J118"/>
    <mergeCell ref="K118:M118"/>
    <mergeCell ref="N118:P118"/>
    <mergeCell ref="AQ117:AS117"/>
    <mergeCell ref="AC117:AD117"/>
    <mergeCell ref="AE117:AG117"/>
    <mergeCell ref="AH117:AI117"/>
    <mergeCell ref="AJ117:AK117"/>
    <mergeCell ref="C117:F117"/>
    <mergeCell ref="G117:J117"/>
    <mergeCell ref="K117:M117"/>
    <mergeCell ref="N117:P117"/>
    <mergeCell ref="Q117:R117"/>
    <mergeCell ref="S117:W117"/>
    <mergeCell ref="X117:Y117"/>
    <mergeCell ref="Z117:AB117"/>
    <mergeCell ref="AX117:AZ117"/>
    <mergeCell ref="Z118:AB118"/>
    <mergeCell ref="AC118:AD118"/>
    <mergeCell ref="AE118:AG118"/>
    <mergeCell ref="AH118:AI118"/>
    <mergeCell ref="AL117:AM117"/>
    <mergeCell ref="AN117:AP117"/>
    <mergeCell ref="AJ118:AK118"/>
    <mergeCell ref="AL118:AM118"/>
    <mergeCell ref="AN118:AP118"/>
    <mergeCell ref="BG119:BI119"/>
    <mergeCell ref="BJ119:BL119"/>
    <mergeCell ref="BM119:BO119"/>
    <mergeCell ref="C120:F120"/>
    <mergeCell ref="G120:J120"/>
    <mergeCell ref="K120:M120"/>
    <mergeCell ref="N120:P120"/>
    <mergeCell ref="Q120:R120"/>
    <mergeCell ref="S120:W120"/>
    <mergeCell ref="X120:Y120"/>
    <mergeCell ref="AL119:AM119"/>
    <mergeCell ref="AN119:AP119"/>
    <mergeCell ref="AQ119:AS119"/>
    <mergeCell ref="AT119:AU119"/>
    <mergeCell ref="AC119:AD119"/>
    <mergeCell ref="AE119:AG119"/>
    <mergeCell ref="AH119:AI119"/>
    <mergeCell ref="AJ119:AK119"/>
    <mergeCell ref="Z120:AB120"/>
    <mergeCell ref="AV119:AW119"/>
    <mergeCell ref="AX119:AZ119"/>
    <mergeCell ref="BA119:BC119"/>
    <mergeCell ref="C119:F119"/>
    <mergeCell ref="G119:J119"/>
    <mergeCell ref="K119:M119"/>
    <mergeCell ref="N119:P119"/>
    <mergeCell ref="BM122:BO122"/>
    <mergeCell ref="AT122:AU122"/>
    <mergeCell ref="AV122:AW122"/>
    <mergeCell ref="AX122:AZ122"/>
    <mergeCell ref="BA122:BC122"/>
    <mergeCell ref="BD122:BF122"/>
    <mergeCell ref="BD120:BF120"/>
    <mergeCell ref="BD119:BF119"/>
    <mergeCell ref="Q119:R119"/>
    <mergeCell ref="S119:W119"/>
    <mergeCell ref="X119:Y119"/>
    <mergeCell ref="Z119:AB119"/>
    <mergeCell ref="AX120:AZ120"/>
    <mergeCell ref="AL120:AM120"/>
    <mergeCell ref="AN121:AP121"/>
    <mergeCell ref="AJ122:AK122"/>
    <mergeCell ref="AX121:AZ121"/>
    <mergeCell ref="AN120:AP120"/>
    <mergeCell ref="AQ120:AS120"/>
    <mergeCell ref="AL121:AM121"/>
    <mergeCell ref="AC120:AD120"/>
    <mergeCell ref="AE120:AG120"/>
    <mergeCell ref="AH120:AI120"/>
    <mergeCell ref="AJ120:AK120"/>
    <mergeCell ref="AT120:AU120"/>
    <mergeCell ref="AV120:AW120"/>
    <mergeCell ref="BJ122:BL122"/>
    <mergeCell ref="BG121:BI121"/>
    <mergeCell ref="BJ121:BL121"/>
    <mergeCell ref="BA121:BC121"/>
    <mergeCell ref="BD121:BF121"/>
    <mergeCell ref="BG120:BI120"/>
    <mergeCell ref="BJ120:BL120"/>
    <mergeCell ref="BG122:BI122"/>
    <mergeCell ref="BA120:BC120"/>
    <mergeCell ref="AV121:AW121"/>
    <mergeCell ref="AQ122:AS122"/>
    <mergeCell ref="AT121:AU121"/>
    <mergeCell ref="AC122:AD122"/>
    <mergeCell ref="AE122:AG122"/>
    <mergeCell ref="AH122:AI122"/>
    <mergeCell ref="C121:F121"/>
    <mergeCell ref="C123:F123"/>
    <mergeCell ref="G123:J123"/>
    <mergeCell ref="K123:M123"/>
    <mergeCell ref="N123:P123"/>
    <mergeCell ref="AT124:AU124"/>
    <mergeCell ref="Q122:R122"/>
    <mergeCell ref="C122:F122"/>
    <mergeCell ref="G122:J122"/>
    <mergeCell ref="K122:M122"/>
    <mergeCell ref="N122:P122"/>
    <mergeCell ref="AQ121:AS121"/>
    <mergeCell ref="AC121:AD121"/>
    <mergeCell ref="AE121:AG121"/>
    <mergeCell ref="AH121:AI121"/>
    <mergeCell ref="AJ121:AK121"/>
    <mergeCell ref="S122:W122"/>
    <mergeCell ref="X122:Y122"/>
    <mergeCell ref="G121:J121"/>
    <mergeCell ref="K121:M121"/>
    <mergeCell ref="N121:P121"/>
    <mergeCell ref="Q121:R121"/>
    <mergeCell ref="S121:W121"/>
    <mergeCell ref="X121:Y121"/>
    <mergeCell ref="AL122:AM122"/>
    <mergeCell ref="AN122:AP122"/>
    <mergeCell ref="Z121:AB121"/>
    <mergeCell ref="Z122:AB122"/>
    <mergeCell ref="BG123:BI123"/>
    <mergeCell ref="BJ123:BL123"/>
    <mergeCell ref="BM123:BO123"/>
    <mergeCell ref="C124:F124"/>
    <mergeCell ref="G124:J124"/>
    <mergeCell ref="K124:M124"/>
    <mergeCell ref="N124:P124"/>
    <mergeCell ref="Q124:R124"/>
    <mergeCell ref="S124:W124"/>
    <mergeCell ref="X124:Y124"/>
    <mergeCell ref="BD123:BF123"/>
    <mergeCell ref="Q123:R123"/>
    <mergeCell ref="S123:W123"/>
    <mergeCell ref="X123:Y123"/>
    <mergeCell ref="Z123:AB123"/>
    <mergeCell ref="AC123:AD123"/>
    <mergeCell ref="AE123:AG123"/>
    <mergeCell ref="AH123:AI123"/>
    <mergeCell ref="AJ123:AK123"/>
    <mergeCell ref="AV123:AW123"/>
    <mergeCell ref="AL123:AM123"/>
    <mergeCell ref="AN123:AP123"/>
    <mergeCell ref="AQ123:AS123"/>
    <mergeCell ref="AT123:AU123"/>
    <mergeCell ref="BA123:BC123"/>
    <mergeCell ref="AX123:AZ123"/>
    <mergeCell ref="BA124:BC124"/>
    <mergeCell ref="AX124:AZ124"/>
    <mergeCell ref="AL124:AM124"/>
    <mergeCell ref="AN124:AP124"/>
    <mergeCell ref="AQ124:AS124"/>
    <mergeCell ref="AT125:AU125"/>
    <mergeCell ref="BD124:BF124"/>
    <mergeCell ref="BG124:BI124"/>
    <mergeCell ref="BJ124:BL124"/>
    <mergeCell ref="BM124:BO124"/>
    <mergeCell ref="Z124:AB124"/>
    <mergeCell ref="AC124:AD124"/>
    <mergeCell ref="AE124:AG124"/>
    <mergeCell ref="AH124:AI124"/>
    <mergeCell ref="AJ124:AK124"/>
    <mergeCell ref="AV124:AW124"/>
    <mergeCell ref="BJ125:BL125"/>
    <mergeCell ref="BA125:BC125"/>
    <mergeCell ref="BD125:BF125"/>
    <mergeCell ref="BM125:BO125"/>
    <mergeCell ref="AV125:AW125"/>
    <mergeCell ref="BG125:BI125"/>
    <mergeCell ref="AX125:AZ125"/>
    <mergeCell ref="C126:F126"/>
    <mergeCell ref="G126:J126"/>
    <mergeCell ref="K126:M126"/>
    <mergeCell ref="N126:P126"/>
    <mergeCell ref="AQ125:AS125"/>
    <mergeCell ref="AC125:AD125"/>
    <mergeCell ref="AE125:AG125"/>
    <mergeCell ref="AH125:AI125"/>
    <mergeCell ref="AJ125:AK125"/>
    <mergeCell ref="C125:F125"/>
    <mergeCell ref="G125:J125"/>
    <mergeCell ref="K125:M125"/>
    <mergeCell ref="N125:P125"/>
    <mergeCell ref="Q125:R125"/>
    <mergeCell ref="S125:W125"/>
    <mergeCell ref="X125:Y125"/>
    <mergeCell ref="Z125:AB125"/>
    <mergeCell ref="Q126:R126"/>
    <mergeCell ref="S126:W126"/>
    <mergeCell ref="X126:Y126"/>
    <mergeCell ref="AQ126:AS126"/>
    <mergeCell ref="Z126:AB126"/>
    <mergeCell ref="AC126:AD126"/>
    <mergeCell ref="AE126:AG126"/>
    <mergeCell ref="AH126:AI126"/>
    <mergeCell ref="AL125:AM125"/>
    <mergeCell ref="AN125:AP125"/>
    <mergeCell ref="AJ126:AK126"/>
    <mergeCell ref="AL126:AM126"/>
    <mergeCell ref="AN126:AP126"/>
    <mergeCell ref="BG127:BI127"/>
    <mergeCell ref="BJ127:BL127"/>
    <mergeCell ref="BM127:BO127"/>
    <mergeCell ref="AL127:AM127"/>
    <mergeCell ref="AN127:AP127"/>
    <mergeCell ref="AQ127:AS127"/>
    <mergeCell ref="AT127:AU127"/>
    <mergeCell ref="AV127:AW127"/>
    <mergeCell ref="AX127:AZ127"/>
    <mergeCell ref="BA127:BC127"/>
    <mergeCell ref="BD127:BF127"/>
    <mergeCell ref="Z127:AB127"/>
    <mergeCell ref="BJ126:BL126"/>
    <mergeCell ref="BA126:BC126"/>
    <mergeCell ref="BD126:BF126"/>
    <mergeCell ref="BG126:BI126"/>
    <mergeCell ref="AT126:AU126"/>
    <mergeCell ref="AV126:AW126"/>
    <mergeCell ref="AX126:AZ126"/>
    <mergeCell ref="AC127:AD127"/>
    <mergeCell ref="AE127:AG127"/>
    <mergeCell ref="AH127:AI127"/>
    <mergeCell ref="AJ127:AK127"/>
    <mergeCell ref="C127:F127"/>
    <mergeCell ref="G127:J127"/>
    <mergeCell ref="K127:M127"/>
    <mergeCell ref="N127:P127"/>
    <mergeCell ref="C128:F128"/>
    <mergeCell ref="AT128:AU128"/>
    <mergeCell ref="AV128:AW128"/>
    <mergeCell ref="AX128:AZ128"/>
    <mergeCell ref="AL128:AM128"/>
    <mergeCell ref="AN128:AP128"/>
    <mergeCell ref="AQ128:AS128"/>
    <mergeCell ref="AT129:AU129"/>
    <mergeCell ref="BA128:BC128"/>
    <mergeCell ref="G128:J128"/>
    <mergeCell ref="K128:M128"/>
    <mergeCell ref="N128:P128"/>
    <mergeCell ref="Q128:R128"/>
    <mergeCell ref="S128:W128"/>
    <mergeCell ref="X128:Y128"/>
    <mergeCell ref="Q127:R127"/>
    <mergeCell ref="S127:W127"/>
    <mergeCell ref="X127:Y127"/>
    <mergeCell ref="BG128:BI128"/>
    <mergeCell ref="BJ128:BL128"/>
    <mergeCell ref="BM128:BO128"/>
    <mergeCell ref="Z128:AB128"/>
    <mergeCell ref="AC128:AD128"/>
    <mergeCell ref="AE128:AG128"/>
    <mergeCell ref="AH128:AI128"/>
    <mergeCell ref="AJ128:AK128"/>
    <mergeCell ref="BM129:BO129"/>
    <mergeCell ref="X130:Y130"/>
    <mergeCell ref="AV129:AW129"/>
    <mergeCell ref="AQ130:AS130"/>
    <mergeCell ref="C130:F130"/>
    <mergeCell ref="G130:J130"/>
    <mergeCell ref="K130:M130"/>
    <mergeCell ref="N130:P130"/>
    <mergeCell ref="AQ129:AS129"/>
    <mergeCell ref="AC129:AD129"/>
    <mergeCell ref="AE129:AG129"/>
    <mergeCell ref="AH129:AI129"/>
    <mergeCell ref="AJ129:AK129"/>
    <mergeCell ref="C129:F129"/>
    <mergeCell ref="G129:J129"/>
    <mergeCell ref="K129:M129"/>
    <mergeCell ref="N129:P129"/>
    <mergeCell ref="Q129:R129"/>
    <mergeCell ref="S129:W129"/>
    <mergeCell ref="X129:Y129"/>
    <mergeCell ref="Z129:AB129"/>
    <mergeCell ref="BD128:BF128"/>
    <mergeCell ref="AC131:AD131"/>
    <mergeCell ref="AE131:AG131"/>
    <mergeCell ref="AH131:AI131"/>
    <mergeCell ref="AJ131:AK131"/>
    <mergeCell ref="C131:F131"/>
    <mergeCell ref="G131:J131"/>
    <mergeCell ref="K131:M131"/>
    <mergeCell ref="N131:P131"/>
    <mergeCell ref="BJ130:BL130"/>
    <mergeCell ref="BM130:BO130"/>
    <mergeCell ref="AT130:AU130"/>
    <mergeCell ref="AV130:AW130"/>
    <mergeCell ref="AX130:AZ130"/>
    <mergeCell ref="BA130:BC130"/>
    <mergeCell ref="BD130:BF130"/>
    <mergeCell ref="BG130:BI130"/>
    <mergeCell ref="BG129:BI129"/>
    <mergeCell ref="BJ129:BL129"/>
    <mergeCell ref="BA129:BC129"/>
    <mergeCell ref="BD129:BF129"/>
    <mergeCell ref="AX129:AZ129"/>
    <mergeCell ref="Z130:AB130"/>
    <mergeCell ref="AC130:AD130"/>
    <mergeCell ref="AE130:AG130"/>
    <mergeCell ref="AH130:AI130"/>
    <mergeCell ref="AL129:AM129"/>
    <mergeCell ref="AN129:AP129"/>
    <mergeCell ref="AJ130:AK130"/>
    <mergeCell ref="AL130:AM130"/>
    <mergeCell ref="AN130:AP130"/>
    <mergeCell ref="Q130:R130"/>
    <mergeCell ref="S130:W130"/>
    <mergeCell ref="BD132:BF132"/>
    <mergeCell ref="BG132:BI132"/>
    <mergeCell ref="BJ132:BL132"/>
    <mergeCell ref="BM132:BO132"/>
    <mergeCell ref="Z132:AB132"/>
    <mergeCell ref="AC132:AD132"/>
    <mergeCell ref="AE132:AG132"/>
    <mergeCell ref="AH132:AI132"/>
    <mergeCell ref="AJ132:AK132"/>
    <mergeCell ref="AL132:AM132"/>
    <mergeCell ref="BG131:BI131"/>
    <mergeCell ref="BJ131:BL131"/>
    <mergeCell ref="BM131:BO131"/>
    <mergeCell ref="C132:F132"/>
    <mergeCell ref="G132:J132"/>
    <mergeCell ref="K132:M132"/>
    <mergeCell ref="N132:P132"/>
    <mergeCell ref="Q132:R132"/>
    <mergeCell ref="S132:W132"/>
    <mergeCell ref="X132:Y132"/>
    <mergeCell ref="AL131:AM131"/>
    <mergeCell ref="AN131:AP131"/>
    <mergeCell ref="AQ131:AS131"/>
    <mergeCell ref="AT131:AU131"/>
    <mergeCell ref="AV131:AW131"/>
    <mergeCell ref="AX131:AZ131"/>
    <mergeCell ref="BA131:BC131"/>
    <mergeCell ref="BD131:BF131"/>
    <mergeCell ref="Q131:R131"/>
    <mergeCell ref="S131:W131"/>
    <mergeCell ref="X131:Y131"/>
    <mergeCell ref="Z131:AB131"/>
    <mergeCell ref="C134:F134"/>
    <mergeCell ref="G134:J134"/>
    <mergeCell ref="K134:M134"/>
    <mergeCell ref="N134:P134"/>
    <mergeCell ref="Q134:R134"/>
    <mergeCell ref="C133:F133"/>
    <mergeCell ref="G133:J133"/>
    <mergeCell ref="K133:M133"/>
    <mergeCell ref="N133:P133"/>
    <mergeCell ref="Q133:R133"/>
    <mergeCell ref="S133:W133"/>
    <mergeCell ref="X133:Y133"/>
    <mergeCell ref="Z133:AB133"/>
    <mergeCell ref="AT132:AU132"/>
    <mergeCell ref="AV132:AW132"/>
    <mergeCell ref="AX132:AZ132"/>
    <mergeCell ref="BA132:BC132"/>
    <mergeCell ref="AN132:AP132"/>
    <mergeCell ref="AQ132:AS132"/>
    <mergeCell ref="AC133:AD133"/>
    <mergeCell ref="AE133:AG133"/>
    <mergeCell ref="BJ134:BL134"/>
    <mergeCell ref="BM134:BO134"/>
    <mergeCell ref="AT134:AU134"/>
    <mergeCell ref="AV134:AW134"/>
    <mergeCell ref="AX134:AZ134"/>
    <mergeCell ref="BA134:BC134"/>
    <mergeCell ref="S134:W134"/>
    <mergeCell ref="X134:Y134"/>
    <mergeCell ref="AV133:AW133"/>
    <mergeCell ref="AX133:AZ133"/>
    <mergeCell ref="BG133:BI133"/>
    <mergeCell ref="BJ133:BL133"/>
    <mergeCell ref="BA133:BC133"/>
    <mergeCell ref="BD133:BF133"/>
    <mergeCell ref="Z134:AB134"/>
    <mergeCell ref="AC134:AD134"/>
    <mergeCell ref="AH133:AI133"/>
    <mergeCell ref="AJ133:AK133"/>
    <mergeCell ref="AL133:AM133"/>
    <mergeCell ref="AN133:AP133"/>
    <mergeCell ref="BM133:BO133"/>
    <mergeCell ref="K135:M135"/>
    <mergeCell ref="N135:P135"/>
    <mergeCell ref="BA135:BC135"/>
    <mergeCell ref="BD135:BF135"/>
    <mergeCell ref="Q135:R135"/>
    <mergeCell ref="S135:W135"/>
    <mergeCell ref="X135:Y135"/>
    <mergeCell ref="Z135:AB135"/>
    <mergeCell ref="BD134:BF134"/>
    <mergeCell ref="BG134:BI134"/>
    <mergeCell ref="AJ134:AK134"/>
    <mergeCell ref="AL134:AM134"/>
    <mergeCell ref="AN134:AP134"/>
    <mergeCell ref="AQ134:AS134"/>
    <mergeCell ref="AE134:AG134"/>
    <mergeCell ref="AH134:AI134"/>
    <mergeCell ref="AQ133:AS133"/>
    <mergeCell ref="AT133:AU133"/>
    <mergeCell ref="BJ136:BL136"/>
    <mergeCell ref="BM136:BO136"/>
    <mergeCell ref="Z136:AB136"/>
    <mergeCell ref="AC136:AD136"/>
    <mergeCell ref="AE136:AG136"/>
    <mergeCell ref="AH136:AI136"/>
    <mergeCell ref="AJ136:AK136"/>
    <mergeCell ref="AL136:AM136"/>
    <mergeCell ref="BM135:BO135"/>
    <mergeCell ref="C136:F136"/>
    <mergeCell ref="G136:J136"/>
    <mergeCell ref="K136:M136"/>
    <mergeCell ref="N136:P136"/>
    <mergeCell ref="Q136:R136"/>
    <mergeCell ref="S136:W136"/>
    <mergeCell ref="X136:Y136"/>
    <mergeCell ref="BD136:BF136"/>
    <mergeCell ref="BG136:BI136"/>
    <mergeCell ref="AQ135:AS135"/>
    <mergeCell ref="AT135:AU135"/>
    <mergeCell ref="AV135:AW135"/>
    <mergeCell ref="AX135:AZ135"/>
    <mergeCell ref="BG135:BI135"/>
    <mergeCell ref="BJ135:BL135"/>
    <mergeCell ref="AC135:AD135"/>
    <mergeCell ref="AE135:AG135"/>
    <mergeCell ref="AH135:AI135"/>
    <mergeCell ref="AJ135:AK135"/>
    <mergeCell ref="AL135:AM135"/>
    <mergeCell ref="AN135:AP135"/>
    <mergeCell ref="C135:F135"/>
    <mergeCell ref="G135:J135"/>
    <mergeCell ref="C138:F138"/>
    <mergeCell ref="G138:J138"/>
    <mergeCell ref="K138:M138"/>
    <mergeCell ref="N138:P138"/>
    <mergeCell ref="Q138:R138"/>
    <mergeCell ref="C137:F137"/>
    <mergeCell ref="G137:J137"/>
    <mergeCell ref="K137:M137"/>
    <mergeCell ref="N137:P137"/>
    <mergeCell ref="Q137:R137"/>
    <mergeCell ref="S137:W137"/>
    <mergeCell ref="X137:Y137"/>
    <mergeCell ref="Z137:AB137"/>
    <mergeCell ref="AT136:AU136"/>
    <mergeCell ref="AV136:AW136"/>
    <mergeCell ref="AX136:AZ136"/>
    <mergeCell ref="BA136:BC136"/>
    <mergeCell ref="AN136:AP136"/>
    <mergeCell ref="AQ136:AS136"/>
    <mergeCell ref="AC137:AD137"/>
    <mergeCell ref="AE137:AG137"/>
    <mergeCell ref="BJ138:BL138"/>
    <mergeCell ref="BM138:BO138"/>
    <mergeCell ref="AT138:AU138"/>
    <mergeCell ref="AV138:AW138"/>
    <mergeCell ref="AX138:AZ138"/>
    <mergeCell ref="BA138:BC138"/>
    <mergeCell ref="S138:W138"/>
    <mergeCell ref="X138:Y138"/>
    <mergeCell ref="AV137:AW137"/>
    <mergeCell ref="AX137:AZ137"/>
    <mergeCell ref="BG137:BI137"/>
    <mergeCell ref="BJ137:BL137"/>
    <mergeCell ref="BA137:BC137"/>
    <mergeCell ref="BD137:BF137"/>
    <mergeCell ref="Z138:AB138"/>
    <mergeCell ref="AC138:AD138"/>
    <mergeCell ref="AH137:AI137"/>
    <mergeCell ref="AJ137:AK137"/>
    <mergeCell ref="AL137:AM137"/>
    <mergeCell ref="AN137:AP137"/>
    <mergeCell ref="BM137:BO137"/>
    <mergeCell ref="K139:M139"/>
    <mergeCell ref="N139:P139"/>
    <mergeCell ref="BA139:BC139"/>
    <mergeCell ref="BD139:BF139"/>
    <mergeCell ref="Q139:R139"/>
    <mergeCell ref="S139:W139"/>
    <mergeCell ref="X139:Y139"/>
    <mergeCell ref="Z139:AB139"/>
    <mergeCell ref="BD138:BF138"/>
    <mergeCell ref="BG138:BI138"/>
    <mergeCell ref="AJ138:AK138"/>
    <mergeCell ref="AL138:AM138"/>
    <mergeCell ref="AN138:AP138"/>
    <mergeCell ref="AQ138:AS138"/>
    <mergeCell ref="AE138:AG138"/>
    <mergeCell ref="AH138:AI138"/>
    <mergeCell ref="AQ137:AS137"/>
    <mergeCell ref="AT137:AU137"/>
    <mergeCell ref="BJ140:BL140"/>
    <mergeCell ref="BM140:BO140"/>
    <mergeCell ref="Z140:AB140"/>
    <mergeCell ref="AC140:AD140"/>
    <mergeCell ref="AE140:AG140"/>
    <mergeCell ref="AH140:AI140"/>
    <mergeCell ref="AJ140:AK140"/>
    <mergeCell ref="AL140:AM140"/>
    <mergeCell ref="BM139:BO139"/>
    <mergeCell ref="C140:F140"/>
    <mergeCell ref="G140:J140"/>
    <mergeCell ref="K140:M140"/>
    <mergeCell ref="N140:P140"/>
    <mergeCell ref="Q140:R140"/>
    <mergeCell ref="S140:W140"/>
    <mergeCell ref="X140:Y140"/>
    <mergeCell ref="BD140:BF140"/>
    <mergeCell ref="BG140:BI140"/>
    <mergeCell ref="AQ139:AS139"/>
    <mergeCell ref="AT139:AU139"/>
    <mergeCell ref="AV139:AW139"/>
    <mergeCell ref="AX139:AZ139"/>
    <mergeCell ref="BG139:BI139"/>
    <mergeCell ref="BJ139:BL139"/>
    <mergeCell ref="AC139:AD139"/>
    <mergeCell ref="AE139:AG139"/>
    <mergeCell ref="AH139:AI139"/>
    <mergeCell ref="AJ139:AK139"/>
    <mergeCell ref="AL139:AM139"/>
    <mergeCell ref="AN139:AP139"/>
    <mergeCell ref="C139:F139"/>
    <mergeCell ref="G139:J139"/>
    <mergeCell ref="C142:F142"/>
    <mergeCell ref="G142:J142"/>
    <mergeCell ref="K142:M142"/>
    <mergeCell ref="N142:P142"/>
    <mergeCell ref="Q142:R142"/>
    <mergeCell ref="C141:F141"/>
    <mergeCell ref="G141:J141"/>
    <mergeCell ref="K141:M141"/>
    <mergeCell ref="N141:P141"/>
    <mergeCell ref="Q141:R141"/>
    <mergeCell ref="S141:W141"/>
    <mergeCell ref="X141:Y141"/>
    <mergeCell ref="Z141:AB141"/>
    <mergeCell ref="AT140:AU140"/>
    <mergeCell ref="AV140:AW140"/>
    <mergeCell ref="AX140:AZ140"/>
    <mergeCell ref="BA140:BC140"/>
    <mergeCell ref="AN140:AP140"/>
    <mergeCell ref="AQ140:AS140"/>
    <mergeCell ref="AC141:AD141"/>
    <mergeCell ref="AE141:AG141"/>
    <mergeCell ref="BJ142:BL142"/>
    <mergeCell ref="BM142:BO142"/>
    <mergeCell ref="AT142:AU142"/>
    <mergeCell ref="AV142:AW142"/>
    <mergeCell ref="AX142:AZ142"/>
    <mergeCell ref="BA142:BC142"/>
    <mergeCell ref="S142:W142"/>
    <mergeCell ref="X142:Y142"/>
    <mergeCell ref="AV141:AW141"/>
    <mergeCell ref="AX141:AZ141"/>
    <mergeCell ref="BG141:BI141"/>
    <mergeCell ref="BJ141:BL141"/>
    <mergeCell ref="BA141:BC141"/>
    <mergeCell ref="BD141:BF141"/>
    <mergeCell ref="Z142:AB142"/>
    <mergeCell ref="AC142:AD142"/>
    <mergeCell ref="AH141:AI141"/>
    <mergeCell ref="AJ141:AK141"/>
    <mergeCell ref="AL141:AM141"/>
    <mergeCell ref="AN141:AP141"/>
    <mergeCell ref="BM141:BO141"/>
    <mergeCell ref="K143:M143"/>
    <mergeCell ref="N143:P143"/>
    <mergeCell ref="BA143:BC143"/>
    <mergeCell ref="BD143:BF143"/>
    <mergeCell ref="Q143:R143"/>
    <mergeCell ref="S143:W143"/>
    <mergeCell ref="X143:Y143"/>
    <mergeCell ref="Z143:AB143"/>
    <mergeCell ref="BD142:BF142"/>
    <mergeCell ref="BG142:BI142"/>
    <mergeCell ref="AJ142:AK142"/>
    <mergeCell ref="AL142:AM142"/>
    <mergeCell ref="AN142:AP142"/>
    <mergeCell ref="AQ142:AS142"/>
    <mergeCell ref="AE142:AG142"/>
    <mergeCell ref="AH142:AI142"/>
    <mergeCell ref="AQ141:AS141"/>
    <mergeCell ref="AT141:AU141"/>
    <mergeCell ref="BJ144:BL144"/>
    <mergeCell ref="BM144:BO144"/>
    <mergeCell ref="Z144:AB144"/>
    <mergeCell ref="AC144:AD144"/>
    <mergeCell ref="AE144:AG144"/>
    <mergeCell ref="AH144:AI144"/>
    <mergeCell ref="AJ144:AK144"/>
    <mergeCell ref="AL144:AM144"/>
    <mergeCell ref="BM143:BO143"/>
    <mergeCell ref="C144:F144"/>
    <mergeCell ref="G144:J144"/>
    <mergeCell ref="K144:M144"/>
    <mergeCell ref="N144:P144"/>
    <mergeCell ref="Q144:R144"/>
    <mergeCell ref="S144:W144"/>
    <mergeCell ref="X144:Y144"/>
    <mergeCell ref="BD144:BF144"/>
    <mergeCell ref="BG144:BI144"/>
    <mergeCell ref="AQ143:AS143"/>
    <mergeCell ref="AT143:AU143"/>
    <mergeCell ref="AV143:AW143"/>
    <mergeCell ref="AX143:AZ143"/>
    <mergeCell ref="BG143:BI143"/>
    <mergeCell ref="BJ143:BL143"/>
    <mergeCell ref="AC143:AD143"/>
    <mergeCell ref="AE143:AG143"/>
    <mergeCell ref="AH143:AI143"/>
    <mergeCell ref="AJ143:AK143"/>
    <mergeCell ref="AL143:AM143"/>
    <mergeCell ref="AN143:AP143"/>
    <mergeCell ref="C143:F143"/>
    <mergeCell ref="G143:J143"/>
    <mergeCell ref="C146:F146"/>
    <mergeCell ref="G146:J146"/>
    <mergeCell ref="K146:M146"/>
    <mergeCell ref="N146:P146"/>
    <mergeCell ref="Q146:R146"/>
    <mergeCell ref="C145:F145"/>
    <mergeCell ref="G145:J145"/>
    <mergeCell ref="K145:M145"/>
    <mergeCell ref="N145:P145"/>
    <mergeCell ref="Q145:R145"/>
    <mergeCell ref="S145:W145"/>
    <mergeCell ref="X145:Y145"/>
    <mergeCell ref="Z145:AB145"/>
    <mergeCell ref="AT144:AU144"/>
    <mergeCell ref="AV144:AW144"/>
    <mergeCell ref="AX144:AZ144"/>
    <mergeCell ref="BA144:BC144"/>
    <mergeCell ref="AN144:AP144"/>
    <mergeCell ref="AQ144:AS144"/>
    <mergeCell ref="AC145:AD145"/>
    <mergeCell ref="AE145:AG145"/>
    <mergeCell ref="BJ146:BL146"/>
    <mergeCell ref="BM146:BO146"/>
    <mergeCell ref="AT146:AU146"/>
    <mergeCell ref="AV146:AW146"/>
    <mergeCell ref="AX146:AZ146"/>
    <mergeCell ref="BA146:BC146"/>
    <mergeCell ref="S146:W146"/>
    <mergeCell ref="X146:Y146"/>
    <mergeCell ref="AV145:AW145"/>
    <mergeCell ref="AX145:AZ145"/>
    <mergeCell ref="BG145:BI145"/>
    <mergeCell ref="BJ145:BL145"/>
    <mergeCell ref="BA145:BC145"/>
    <mergeCell ref="BD145:BF145"/>
    <mergeCell ref="Z146:AB146"/>
    <mergeCell ref="AC146:AD146"/>
    <mergeCell ref="AH145:AI145"/>
    <mergeCell ref="AJ145:AK145"/>
    <mergeCell ref="AL145:AM145"/>
    <mergeCell ref="AN145:AP145"/>
    <mergeCell ref="BM145:BO145"/>
    <mergeCell ref="K147:M147"/>
    <mergeCell ref="N147:P147"/>
    <mergeCell ref="BA147:BC147"/>
    <mergeCell ref="BD147:BF147"/>
    <mergeCell ref="Q147:R147"/>
    <mergeCell ref="S147:W147"/>
    <mergeCell ref="X147:Y147"/>
    <mergeCell ref="Z147:AB147"/>
    <mergeCell ref="BD146:BF146"/>
    <mergeCell ref="BG146:BI146"/>
    <mergeCell ref="AJ146:AK146"/>
    <mergeCell ref="AL146:AM146"/>
    <mergeCell ref="AN146:AP146"/>
    <mergeCell ref="AQ146:AS146"/>
    <mergeCell ref="AE146:AG146"/>
    <mergeCell ref="AH146:AI146"/>
    <mergeCell ref="AQ145:AS145"/>
    <mergeCell ref="AT145:AU145"/>
    <mergeCell ref="BJ148:BL148"/>
    <mergeCell ref="BM148:BO148"/>
    <mergeCell ref="Z148:AB148"/>
    <mergeCell ref="AC148:AD148"/>
    <mergeCell ref="AE148:AG148"/>
    <mergeCell ref="AH148:AI148"/>
    <mergeCell ref="AJ148:AK148"/>
    <mergeCell ref="AL148:AM148"/>
    <mergeCell ref="BM147:BO147"/>
    <mergeCell ref="C148:F148"/>
    <mergeCell ref="G148:J148"/>
    <mergeCell ref="K148:M148"/>
    <mergeCell ref="N148:P148"/>
    <mergeCell ref="Q148:R148"/>
    <mergeCell ref="S148:W148"/>
    <mergeCell ref="X148:Y148"/>
    <mergeCell ref="BD148:BF148"/>
    <mergeCell ref="BG148:BI148"/>
    <mergeCell ref="AQ147:AS147"/>
    <mergeCell ref="AT147:AU147"/>
    <mergeCell ref="AV147:AW147"/>
    <mergeCell ref="AX147:AZ147"/>
    <mergeCell ref="BG147:BI147"/>
    <mergeCell ref="BJ147:BL147"/>
    <mergeCell ref="AC147:AD147"/>
    <mergeCell ref="AE147:AG147"/>
    <mergeCell ref="AH147:AI147"/>
    <mergeCell ref="AJ147:AK147"/>
    <mergeCell ref="AL147:AM147"/>
    <mergeCell ref="AN147:AP147"/>
    <mergeCell ref="C147:F147"/>
    <mergeCell ref="G147:J147"/>
    <mergeCell ref="C150:F150"/>
    <mergeCell ref="G150:J150"/>
    <mergeCell ref="K150:M150"/>
    <mergeCell ref="N150:P150"/>
    <mergeCell ref="Q150:R150"/>
    <mergeCell ref="C149:F149"/>
    <mergeCell ref="G149:J149"/>
    <mergeCell ref="K149:M149"/>
    <mergeCell ref="N149:P149"/>
    <mergeCell ref="Q149:R149"/>
    <mergeCell ref="S149:W149"/>
    <mergeCell ref="X149:Y149"/>
    <mergeCell ref="Z149:AB149"/>
    <mergeCell ref="AT148:AU148"/>
    <mergeCell ref="AV148:AW148"/>
    <mergeCell ref="AX148:AZ148"/>
    <mergeCell ref="BA148:BC148"/>
    <mergeCell ref="AN148:AP148"/>
    <mergeCell ref="AQ148:AS148"/>
    <mergeCell ref="AC149:AD149"/>
    <mergeCell ref="AE149:AG149"/>
    <mergeCell ref="BJ150:BL150"/>
    <mergeCell ref="BM150:BO150"/>
    <mergeCell ref="AT150:AU150"/>
    <mergeCell ref="AV150:AW150"/>
    <mergeCell ref="AX150:AZ150"/>
    <mergeCell ref="BA150:BC150"/>
    <mergeCell ref="S150:W150"/>
    <mergeCell ref="X150:Y150"/>
    <mergeCell ref="AV149:AW149"/>
    <mergeCell ref="AX149:AZ149"/>
    <mergeCell ref="BG149:BI149"/>
    <mergeCell ref="BJ149:BL149"/>
    <mergeCell ref="BA149:BC149"/>
    <mergeCell ref="BD149:BF149"/>
    <mergeCell ref="Z150:AB150"/>
    <mergeCell ref="AC150:AD150"/>
    <mergeCell ref="AH149:AI149"/>
    <mergeCell ref="AJ149:AK149"/>
    <mergeCell ref="AL149:AM149"/>
    <mergeCell ref="AN149:AP149"/>
    <mergeCell ref="BM149:BO149"/>
    <mergeCell ref="K151:M151"/>
    <mergeCell ref="N151:P151"/>
    <mergeCell ref="BA151:BC151"/>
    <mergeCell ref="BD151:BF151"/>
    <mergeCell ref="Q151:R151"/>
    <mergeCell ref="S151:W151"/>
    <mergeCell ref="X151:Y151"/>
    <mergeCell ref="Z151:AB151"/>
    <mergeCell ref="BD150:BF150"/>
    <mergeCell ref="BG150:BI150"/>
    <mergeCell ref="AJ150:AK150"/>
    <mergeCell ref="AL150:AM150"/>
    <mergeCell ref="AN150:AP150"/>
    <mergeCell ref="AQ150:AS150"/>
    <mergeCell ref="AE150:AG150"/>
    <mergeCell ref="AH150:AI150"/>
    <mergeCell ref="AQ149:AS149"/>
    <mergeCell ref="AT149:AU149"/>
    <mergeCell ref="BJ152:BL152"/>
    <mergeCell ref="BM152:BO152"/>
    <mergeCell ref="Z152:AB152"/>
    <mergeCell ref="AC152:AD152"/>
    <mergeCell ref="AE152:AG152"/>
    <mergeCell ref="AH152:AI152"/>
    <mergeCell ref="AJ152:AK152"/>
    <mergeCell ref="AL152:AM152"/>
    <mergeCell ref="BM151:BO151"/>
    <mergeCell ref="C152:F152"/>
    <mergeCell ref="G152:J152"/>
    <mergeCell ref="K152:M152"/>
    <mergeCell ref="N152:P152"/>
    <mergeCell ref="Q152:R152"/>
    <mergeCell ref="S152:W152"/>
    <mergeCell ref="X152:Y152"/>
    <mergeCell ref="BD152:BF152"/>
    <mergeCell ref="BG152:BI152"/>
    <mergeCell ref="AQ151:AS151"/>
    <mergeCell ref="AT151:AU151"/>
    <mergeCell ref="AV151:AW151"/>
    <mergeCell ref="AX151:AZ151"/>
    <mergeCell ref="BG151:BI151"/>
    <mergeCell ref="BJ151:BL151"/>
    <mergeCell ref="AC151:AD151"/>
    <mergeCell ref="AE151:AG151"/>
    <mergeCell ref="AH151:AI151"/>
    <mergeCell ref="AJ151:AK151"/>
    <mergeCell ref="AL151:AM151"/>
    <mergeCell ref="AN151:AP151"/>
    <mergeCell ref="C151:F151"/>
    <mergeCell ref="G151:J151"/>
    <mergeCell ref="C154:F154"/>
    <mergeCell ref="G154:J154"/>
    <mergeCell ref="K154:M154"/>
    <mergeCell ref="N154:P154"/>
    <mergeCell ref="Q154:R154"/>
    <mergeCell ref="C153:F153"/>
    <mergeCell ref="G153:J153"/>
    <mergeCell ref="K153:M153"/>
    <mergeCell ref="N153:P153"/>
    <mergeCell ref="Q153:R153"/>
    <mergeCell ref="S153:W153"/>
    <mergeCell ref="X153:Y153"/>
    <mergeCell ref="Z153:AB153"/>
    <mergeCell ref="AT152:AU152"/>
    <mergeCell ref="AV152:AW152"/>
    <mergeCell ref="AX152:AZ152"/>
    <mergeCell ref="BA152:BC152"/>
    <mergeCell ref="AN152:AP152"/>
    <mergeCell ref="AQ152:AS152"/>
    <mergeCell ref="AC153:AD153"/>
    <mergeCell ref="AE153:AG153"/>
    <mergeCell ref="BJ154:BL154"/>
    <mergeCell ref="BM154:BO154"/>
    <mergeCell ref="AT154:AU154"/>
    <mergeCell ref="AV154:AW154"/>
    <mergeCell ref="AX154:AZ154"/>
    <mergeCell ref="BA154:BC154"/>
    <mergeCell ref="S154:W154"/>
    <mergeCell ref="X154:Y154"/>
    <mergeCell ref="AV153:AW153"/>
    <mergeCell ref="AX153:AZ153"/>
    <mergeCell ref="BG153:BI153"/>
    <mergeCell ref="BJ153:BL153"/>
    <mergeCell ref="BA153:BC153"/>
    <mergeCell ref="BD153:BF153"/>
    <mergeCell ref="Z154:AB154"/>
    <mergeCell ref="AC154:AD154"/>
    <mergeCell ref="AH153:AI153"/>
    <mergeCell ref="AJ153:AK153"/>
    <mergeCell ref="AL153:AM153"/>
    <mergeCell ref="AN153:AP153"/>
    <mergeCell ref="BM153:BO153"/>
    <mergeCell ref="K155:M155"/>
    <mergeCell ref="N155:P155"/>
    <mergeCell ref="BA155:BC155"/>
    <mergeCell ref="BD155:BF155"/>
    <mergeCell ref="Q155:R155"/>
    <mergeCell ref="S155:W155"/>
    <mergeCell ref="X155:Y155"/>
    <mergeCell ref="Z155:AB155"/>
    <mergeCell ref="BD154:BF154"/>
    <mergeCell ref="BG154:BI154"/>
    <mergeCell ref="AJ154:AK154"/>
    <mergeCell ref="AL154:AM154"/>
    <mergeCell ref="AN154:AP154"/>
    <mergeCell ref="AQ154:AS154"/>
    <mergeCell ref="AE154:AG154"/>
    <mergeCell ref="AH154:AI154"/>
    <mergeCell ref="AQ153:AS153"/>
    <mergeCell ref="AT153:AU153"/>
    <mergeCell ref="BJ156:BL156"/>
    <mergeCell ref="BM156:BO156"/>
    <mergeCell ref="Z156:AB156"/>
    <mergeCell ref="AC156:AD156"/>
    <mergeCell ref="AE156:AG156"/>
    <mergeCell ref="AH156:AI156"/>
    <mergeCell ref="AJ156:AK156"/>
    <mergeCell ref="AL156:AM156"/>
    <mergeCell ref="BM155:BO155"/>
    <mergeCell ref="C156:F156"/>
    <mergeCell ref="G156:J156"/>
    <mergeCell ref="K156:M156"/>
    <mergeCell ref="N156:P156"/>
    <mergeCell ref="Q156:R156"/>
    <mergeCell ref="S156:W156"/>
    <mergeCell ref="X156:Y156"/>
    <mergeCell ref="BD156:BF156"/>
    <mergeCell ref="BG156:BI156"/>
    <mergeCell ref="AQ155:AS155"/>
    <mergeCell ref="AT155:AU155"/>
    <mergeCell ref="AV155:AW155"/>
    <mergeCell ref="AX155:AZ155"/>
    <mergeCell ref="BG155:BI155"/>
    <mergeCell ref="BJ155:BL155"/>
    <mergeCell ref="AC155:AD155"/>
    <mergeCell ref="AE155:AG155"/>
    <mergeCell ref="AH155:AI155"/>
    <mergeCell ref="AJ155:AK155"/>
    <mergeCell ref="AL155:AM155"/>
    <mergeCell ref="AN155:AP155"/>
    <mergeCell ref="C155:F155"/>
    <mergeCell ref="G155:J155"/>
    <mergeCell ref="C158:F158"/>
    <mergeCell ref="G158:J158"/>
    <mergeCell ref="K158:M158"/>
    <mergeCell ref="N158:P158"/>
    <mergeCell ref="Q158:R158"/>
    <mergeCell ref="C157:F157"/>
    <mergeCell ref="G157:J157"/>
    <mergeCell ref="K157:M157"/>
    <mergeCell ref="N157:P157"/>
    <mergeCell ref="Q157:R157"/>
    <mergeCell ref="S157:W157"/>
    <mergeCell ref="X157:Y157"/>
    <mergeCell ref="Z157:AB157"/>
    <mergeCell ref="AT156:AU156"/>
    <mergeCell ref="AV156:AW156"/>
    <mergeCell ref="AX156:AZ156"/>
    <mergeCell ref="BA156:BC156"/>
    <mergeCell ref="AN156:AP156"/>
    <mergeCell ref="AQ156:AS156"/>
    <mergeCell ref="AC157:AD157"/>
    <mergeCell ref="AE157:AG157"/>
    <mergeCell ref="BJ158:BL158"/>
    <mergeCell ref="BM158:BO158"/>
    <mergeCell ref="AT158:AU158"/>
    <mergeCell ref="AV158:AW158"/>
    <mergeCell ref="AX158:AZ158"/>
    <mergeCell ref="BA158:BC158"/>
    <mergeCell ref="S158:W158"/>
    <mergeCell ref="X158:Y158"/>
    <mergeCell ref="AV157:AW157"/>
    <mergeCell ref="AX157:AZ157"/>
    <mergeCell ref="BG157:BI157"/>
    <mergeCell ref="BJ157:BL157"/>
    <mergeCell ref="BA157:BC157"/>
    <mergeCell ref="BD157:BF157"/>
    <mergeCell ref="Z158:AB158"/>
    <mergeCell ref="AC158:AD158"/>
    <mergeCell ref="AH157:AI157"/>
    <mergeCell ref="AJ157:AK157"/>
    <mergeCell ref="AL157:AM157"/>
    <mergeCell ref="AN157:AP157"/>
    <mergeCell ref="BM157:BO157"/>
    <mergeCell ref="K159:M159"/>
    <mergeCell ref="N159:P159"/>
    <mergeCell ref="BA159:BC159"/>
    <mergeCell ref="BD159:BF159"/>
    <mergeCell ref="Q159:R159"/>
    <mergeCell ref="S159:W159"/>
    <mergeCell ref="X159:Y159"/>
    <mergeCell ref="Z159:AB159"/>
    <mergeCell ref="BD158:BF158"/>
    <mergeCell ref="BG158:BI158"/>
    <mergeCell ref="AJ158:AK158"/>
    <mergeCell ref="AL158:AM158"/>
    <mergeCell ref="AN158:AP158"/>
    <mergeCell ref="AQ158:AS158"/>
    <mergeCell ref="AE158:AG158"/>
    <mergeCell ref="AH158:AI158"/>
    <mergeCell ref="AQ157:AS157"/>
    <mergeCell ref="AT157:AU157"/>
    <mergeCell ref="BJ160:BL160"/>
    <mergeCell ref="BM160:BO160"/>
    <mergeCell ref="Z160:AB160"/>
    <mergeCell ref="AC160:AD160"/>
    <mergeCell ref="AE160:AG160"/>
    <mergeCell ref="AH160:AI160"/>
    <mergeCell ref="AJ160:AK160"/>
    <mergeCell ref="AL160:AM160"/>
    <mergeCell ref="BM159:BO159"/>
    <mergeCell ref="C160:F160"/>
    <mergeCell ref="G160:J160"/>
    <mergeCell ref="K160:M160"/>
    <mergeCell ref="N160:P160"/>
    <mergeCell ref="Q160:R160"/>
    <mergeCell ref="S160:W160"/>
    <mergeCell ref="X160:Y160"/>
    <mergeCell ref="BD160:BF160"/>
    <mergeCell ref="BG160:BI160"/>
    <mergeCell ref="AQ159:AS159"/>
    <mergeCell ref="AT159:AU159"/>
    <mergeCell ref="AV159:AW159"/>
    <mergeCell ref="AX159:AZ159"/>
    <mergeCell ref="BG159:BI159"/>
    <mergeCell ref="BJ159:BL159"/>
    <mergeCell ref="AC159:AD159"/>
    <mergeCell ref="AE159:AG159"/>
    <mergeCell ref="AH159:AI159"/>
    <mergeCell ref="AJ159:AK159"/>
    <mergeCell ref="AL159:AM159"/>
    <mergeCell ref="AN159:AP159"/>
    <mergeCell ref="C159:F159"/>
    <mergeCell ref="G159:J159"/>
    <mergeCell ref="C162:F162"/>
    <mergeCell ref="G162:J162"/>
    <mergeCell ref="K162:M162"/>
    <mergeCell ref="N162:P162"/>
    <mergeCell ref="Q162:R162"/>
    <mergeCell ref="C161:F161"/>
    <mergeCell ref="G161:J161"/>
    <mergeCell ref="K161:M161"/>
    <mergeCell ref="N161:P161"/>
    <mergeCell ref="Q161:R161"/>
    <mergeCell ref="S161:W161"/>
    <mergeCell ref="X161:Y161"/>
    <mergeCell ref="Z161:AB161"/>
    <mergeCell ref="AT160:AU160"/>
    <mergeCell ref="AV160:AW160"/>
    <mergeCell ref="AX160:AZ160"/>
    <mergeCell ref="BA160:BC160"/>
    <mergeCell ref="AN160:AP160"/>
    <mergeCell ref="AQ160:AS160"/>
    <mergeCell ref="AC161:AD161"/>
    <mergeCell ref="AE161:AG161"/>
    <mergeCell ref="BJ162:BL162"/>
    <mergeCell ref="BM162:BO162"/>
    <mergeCell ref="AT162:AU162"/>
    <mergeCell ref="AV162:AW162"/>
    <mergeCell ref="AX162:AZ162"/>
    <mergeCell ref="BA162:BC162"/>
    <mergeCell ref="S162:W162"/>
    <mergeCell ref="X162:Y162"/>
    <mergeCell ref="AV161:AW161"/>
    <mergeCell ref="AX161:AZ161"/>
    <mergeCell ref="BG161:BI161"/>
    <mergeCell ref="BJ161:BL161"/>
    <mergeCell ref="BA161:BC161"/>
    <mergeCell ref="BD161:BF161"/>
    <mergeCell ref="Z162:AB162"/>
    <mergeCell ref="AC162:AD162"/>
    <mergeCell ref="AH161:AI161"/>
    <mergeCell ref="AJ161:AK161"/>
    <mergeCell ref="AL161:AM161"/>
    <mergeCell ref="AN161:AP161"/>
    <mergeCell ref="BM161:BO161"/>
    <mergeCell ref="K163:M163"/>
    <mergeCell ref="N163:P163"/>
    <mergeCell ref="BA163:BC163"/>
    <mergeCell ref="BD163:BF163"/>
    <mergeCell ref="Q163:R163"/>
    <mergeCell ref="S163:W163"/>
    <mergeCell ref="X163:Y163"/>
    <mergeCell ref="Z163:AB163"/>
    <mergeCell ref="BD162:BF162"/>
    <mergeCell ref="BG162:BI162"/>
    <mergeCell ref="AJ162:AK162"/>
    <mergeCell ref="AL162:AM162"/>
    <mergeCell ref="AN162:AP162"/>
    <mergeCell ref="AQ162:AS162"/>
    <mergeCell ref="AE162:AG162"/>
    <mergeCell ref="AH162:AI162"/>
    <mergeCell ref="AQ161:AS161"/>
    <mergeCell ref="AT161:AU161"/>
    <mergeCell ref="BJ164:BL164"/>
    <mergeCell ref="BM164:BO164"/>
    <mergeCell ref="Z164:AB164"/>
    <mergeCell ref="AC164:AD164"/>
    <mergeCell ref="AE164:AG164"/>
    <mergeCell ref="AH164:AI164"/>
    <mergeCell ref="AJ164:AK164"/>
    <mergeCell ref="AL164:AM164"/>
    <mergeCell ref="BM163:BO163"/>
    <mergeCell ref="C164:F164"/>
    <mergeCell ref="G164:J164"/>
    <mergeCell ref="K164:M164"/>
    <mergeCell ref="N164:P164"/>
    <mergeCell ref="Q164:R164"/>
    <mergeCell ref="S164:W164"/>
    <mergeCell ref="X164:Y164"/>
    <mergeCell ref="BD164:BF164"/>
    <mergeCell ref="BG164:BI164"/>
    <mergeCell ref="AQ163:AS163"/>
    <mergeCell ref="AT163:AU163"/>
    <mergeCell ref="AV163:AW163"/>
    <mergeCell ref="AX163:AZ163"/>
    <mergeCell ref="BG163:BI163"/>
    <mergeCell ref="BJ163:BL163"/>
    <mergeCell ref="AC163:AD163"/>
    <mergeCell ref="AE163:AG163"/>
    <mergeCell ref="AH163:AI163"/>
    <mergeCell ref="AJ163:AK163"/>
    <mergeCell ref="AL163:AM163"/>
    <mergeCell ref="AN163:AP163"/>
    <mergeCell ref="C163:F163"/>
    <mergeCell ref="G163:J163"/>
    <mergeCell ref="C166:F166"/>
    <mergeCell ref="G166:J166"/>
    <mergeCell ref="K166:M166"/>
    <mergeCell ref="N166:P166"/>
    <mergeCell ref="Q166:R166"/>
    <mergeCell ref="C165:F165"/>
    <mergeCell ref="G165:J165"/>
    <mergeCell ref="K165:M165"/>
    <mergeCell ref="N165:P165"/>
    <mergeCell ref="Q165:R165"/>
    <mergeCell ref="S165:W165"/>
    <mergeCell ref="X165:Y165"/>
    <mergeCell ref="Z165:AB165"/>
    <mergeCell ref="AT164:AU164"/>
    <mergeCell ref="AV164:AW164"/>
    <mergeCell ref="AX164:AZ164"/>
    <mergeCell ref="BA164:BC164"/>
    <mergeCell ref="AN164:AP164"/>
    <mergeCell ref="AQ164:AS164"/>
    <mergeCell ref="AC165:AD165"/>
    <mergeCell ref="AE165:AG165"/>
    <mergeCell ref="BJ166:BL166"/>
    <mergeCell ref="BM166:BO166"/>
    <mergeCell ref="AT166:AU166"/>
    <mergeCell ref="AV166:AW166"/>
    <mergeCell ref="AX166:AZ166"/>
    <mergeCell ref="BA166:BC166"/>
    <mergeCell ref="S166:W166"/>
    <mergeCell ref="X166:Y166"/>
    <mergeCell ref="AV165:AW165"/>
    <mergeCell ref="AX165:AZ165"/>
    <mergeCell ref="BG165:BI165"/>
    <mergeCell ref="BJ165:BL165"/>
    <mergeCell ref="BA165:BC165"/>
    <mergeCell ref="BD165:BF165"/>
    <mergeCell ref="Z166:AB166"/>
    <mergeCell ref="AC166:AD166"/>
    <mergeCell ref="AH165:AI165"/>
    <mergeCell ref="AJ165:AK165"/>
    <mergeCell ref="AL165:AM165"/>
    <mergeCell ref="AN165:AP165"/>
    <mergeCell ref="BM165:BO165"/>
    <mergeCell ref="K167:M167"/>
    <mergeCell ref="N167:P167"/>
    <mergeCell ref="BA167:BC167"/>
    <mergeCell ref="BD167:BF167"/>
    <mergeCell ref="Q167:R167"/>
    <mergeCell ref="S167:W167"/>
    <mergeCell ref="X167:Y167"/>
    <mergeCell ref="Z167:AB167"/>
    <mergeCell ref="BD166:BF166"/>
    <mergeCell ref="BG166:BI166"/>
    <mergeCell ref="AJ166:AK166"/>
    <mergeCell ref="AL166:AM166"/>
    <mergeCell ref="AN166:AP166"/>
    <mergeCell ref="AQ166:AS166"/>
    <mergeCell ref="AE166:AG166"/>
    <mergeCell ref="AH166:AI166"/>
    <mergeCell ref="AQ165:AS165"/>
    <mergeCell ref="AT165:AU165"/>
    <mergeCell ref="BJ168:BL168"/>
    <mergeCell ref="BM168:BO168"/>
    <mergeCell ref="Z168:AB168"/>
    <mergeCell ref="AC168:AD168"/>
    <mergeCell ref="AE168:AG168"/>
    <mergeCell ref="AH168:AI168"/>
    <mergeCell ref="AJ168:AK168"/>
    <mergeCell ref="AL168:AM168"/>
    <mergeCell ref="BM167:BO167"/>
    <mergeCell ref="C168:F168"/>
    <mergeCell ref="G168:J168"/>
    <mergeCell ref="K168:M168"/>
    <mergeCell ref="N168:P168"/>
    <mergeCell ref="Q168:R168"/>
    <mergeCell ref="S168:W168"/>
    <mergeCell ref="X168:Y168"/>
    <mergeCell ref="BD168:BF168"/>
    <mergeCell ref="BG168:BI168"/>
    <mergeCell ref="AQ167:AS167"/>
    <mergeCell ref="AT167:AU167"/>
    <mergeCell ref="AV167:AW167"/>
    <mergeCell ref="AX167:AZ167"/>
    <mergeCell ref="BG167:BI167"/>
    <mergeCell ref="BJ167:BL167"/>
    <mergeCell ref="AC167:AD167"/>
    <mergeCell ref="AE167:AG167"/>
    <mergeCell ref="AH167:AI167"/>
    <mergeCell ref="AJ167:AK167"/>
    <mergeCell ref="AL167:AM167"/>
    <mergeCell ref="AN167:AP167"/>
    <mergeCell ref="C167:F167"/>
    <mergeCell ref="G167:J167"/>
    <mergeCell ref="C170:F170"/>
    <mergeCell ref="G170:J170"/>
    <mergeCell ref="K170:M170"/>
    <mergeCell ref="N170:P170"/>
    <mergeCell ref="Q170:R170"/>
    <mergeCell ref="C169:F169"/>
    <mergeCell ref="G169:J169"/>
    <mergeCell ref="K169:M169"/>
    <mergeCell ref="N169:P169"/>
    <mergeCell ref="Q169:R169"/>
    <mergeCell ref="S169:W169"/>
    <mergeCell ref="X169:Y169"/>
    <mergeCell ref="Z169:AB169"/>
    <mergeCell ref="AT168:AU168"/>
    <mergeCell ref="AV168:AW168"/>
    <mergeCell ref="AX168:AZ168"/>
    <mergeCell ref="BA168:BC168"/>
    <mergeCell ref="AN168:AP168"/>
    <mergeCell ref="AQ168:AS168"/>
    <mergeCell ref="AC169:AD169"/>
    <mergeCell ref="AE169:AG169"/>
    <mergeCell ref="BJ170:BL170"/>
    <mergeCell ref="BM170:BO170"/>
    <mergeCell ref="AT170:AU170"/>
    <mergeCell ref="AV170:AW170"/>
    <mergeCell ref="AX170:AZ170"/>
    <mergeCell ref="BA170:BC170"/>
    <mergeCell ref="S170:W170"/>
    <mergeCell ref="X170:Y170"/>
    <mergeCell ref="AV169:AW169"/>
    <mergeCell ref="AX169:AZ169"/>
    <mergeCell ref="BG169:BI169"/>
    <mergeCell ref="BJ169:BL169"/>
    <mergeCell ref="BA169:BC169"/>
    <mergeCell ref="BD169:BF169"/>
    <mergeCell ref="Z170:AB170"/>
    <mergeCell ref="AC170:AD170"/>
    <mergeCell ref="AH169:AI169"/>
    <mergeCell ref="AJ169:AK169"/>
    <mergeCell ref="AL169:AM169"/>
    <mergeCell ref="AN169:AP169"/>
    <mergeCell ref="BM169:BO169"/>
    <mergeCell ref="K171:M171"/>
    <mergeCell ref="N171:P171"/>
    <mergeCell ref="BA171:BC171"/>
    <mergeCell ref="BD171:BF171"/>
    <mergeCell ref="Q171:R171"/>
    <mergeCell ref="S171:W171"/>
    <mergeCell ref="X171:Y171"/>
    <mergeCell ref="Z171:AB171"/>
    <mergeCell ref="BD170:BF170"/>
    <mergeCell ref="BG170:BI170"/>
    <mergeCell ref="AJ170:AK170"/>
    <mergeCell ref="AL170:AM170"/>
    <mergeCell ref="AN170:AP170"/>
    <mergeCell ref="AQ170:AS170"/>
    <mergeCell ref="AE170:AG170"/>
    <mergeCell ref="AH170:AI170"/>
    <mergeCell ref="AQ169:AS169"/>
    <mergeCell ref="AT169:AU169"/>
    <mergeCell ref="BJ172:BL172"/>
    <mergeCell ref="BM172:BO172"/>
    <mergeCell ref="Z172:AB172"/>
    <mergeCell ref="AC172:AD172"/>
    <mergeCell ref="AE172:AG172"/>
    <mergeCell ref="AH172:AI172"/>
    <mergeCell ref="AJ172:AK172"/>
    <mergeCell ref="AL172:AM172"/>
    <mergeCell ref="BM171:BO171"/>
    <mergeCell ref="C172:F172"/>
    <mergeCell ref="G172:J172"/>
    <mergeCell ref="K172:M172"/>
    <mergeCell ref="N172:P172"/>
    <mergeCell ref="Q172:R172"/>
    <mergeCell ref="S172:W172"/>
    <mergeCell ref="X172:Y172"/>
    <mergeCell ref="BD172:BF172"/>
    <mergeCell ref="BG172:BI172"/>
    <mergeCell ref="AQ171:AS171"/>
    <mergeCell ref="AT171:AU171"/>
    <mergeCell ref="AV171:AW171"/>
    <mergeCell ref="AX171:AZ171"/>
    <mergeCell ref="BG171:BI171"/>
    <mergeCell ref="BJ171:BL171"/>
    <mergeCell ref="AC171:AD171"/>
    <mergeCell ref="AE171:AG171"/>
    <mergeCell ref="AH171:AI171"/>
    <mergeCell ref="AJ171:AK171"/>
    <mergeCell ref="AL171:AM171"/>
    <mergeCell ref="AN171:AP171"/>
    <mergeCell ref="C171:F171"/>
    <mergeCell ref="G171:J171"/>
    <mergeCell ref="C174:F174"/>
    <mergeCell ref="G174:J174"/>
    <mergeCell ref="K174:M174"/>
    <mergeCell ref="N174:P174"/>
    <mergeCell ref="Q174:R174"/>
    <mergeCell ref="C173:F173"/>
    <mergeCell ref="G173:J173"/>
    <mergeCell ref="K173:M173"/>
    <mergeCell ref="N173:P173"/>
    <mergeCell ref="Q173:R173"/>
    <mergeCell ref="S173:W173"/>
    <mergeCell ref="X173:Y173"/>
    <mergeCell ref="Z173:AB173"/>
    <mergeCell ref="AT172:AU172"/>
    <mergeCell ref="AV172:AW172"/>
    <mergeCell ref="AX172:AZ172"/>
    <mergeCell ref="BA172:BC172"/>
    <mergeCell ref="AN172:AP172"/>
    <mergeCell ref="AQ172:AS172"/>
    <mergeCell ref="AC173:AD173"/>
    <mergeCell ref="AE173:AG173"/>
    <mergeCell ref="BJ174:BL174"/>
    <mergeCell ref="BM174:BO174"/>
    <mergeCell ref="AT174:AU174"/>
    <mergeCell ref="AV174:AW174"/>
    <mergeCell ref="AX174:AZ174"/>
    <mergeCell ref="BA174:BC174"/>
    <mergeCell ref="S174:W174"/>
    <mergeCell ref="X174:Y174"/>
    <mergeCell ref="AV173:AW173"/>
    <mergeCell ref="AX173:AZ173"/>
    <mergeCell ref="BG173:BI173"/>
    <mergeCell ref="BJ173:BL173"/>
    <mergeCell ref="BA173:BC173"/>
    <mergeCell ref="BD173:BF173"/>
    <mergeCell ref="Z174:AB174"/>
    <mergeCell ref="AC174:AD174"/>
    <mergeCell ref="AH173:AI173"/>
    <mergeCell ref="AJ173:AK173"/>
    <mergeCell ref="AL173:AM173"/>
    <mergeCell ref="AN173:AP173"/>
    <mergeCell ref="BM173:BO173"/>
    <mergeCell ref="K175:M175"/>
    <mergeCell ref="N175:P175"/>
    <mergeCell ref="BA175:BC175"/>
    <mergeCell ref="BD175:BF175"/>
    <mergeCell ref="Q175:R175"/>
    <mergeCell ref="S175:W175"/>
    <mergeCell ref="X175:Y175"/>
    <mergeCell ref="Z175:AB175"/>
    <mergeCell ref="BD174:BF174"/>
    <mergeCell ref="BG174:BI174"/>
    <mergeCell ref="AJ174:AK174"/>
    <mergeCell ref="AL174:AM174"/>
    <mergeCell ref="AN174:AP174"/>
    <mergeCell ref="AQ174:AS174"/>
    <mergeCell ref="AE174:AG174"/>
    <mergeCell ref="AH174:AI174"/>
    <mergeCell ref="AQ173:AS173"/>
    <mergeCell ref="AT173:AU173"/>
    <mergeCell ref="BJ176:BL176"/>
    <mergeCell ref="BM176:BO176"/>
    <mergeCell ref="Z176:AB176"/>
    <mergeCell ref="AC176:AD176"/>
    <mergeCell ref="AE176:AG176"/>
    <mergeCell ref="AH176:AI176"/>
    <mergeCell ref="AJ176:AK176"/>
    <mergeCell ref="AL176:AM176"/>
    <mergeCell ref="BM175:BO175"/>
    <mergeCell ref="C176:F176"/>
    <mergeCell ref="G176:J176"/>
    <mergeCell ref="K176:M176"/>
    <mergeCell ref="N176:P176"/>
    <mergeCell ref="Q176:R176"/>
    <mergeCell ref="S176:W176"/>
    <mergeCell ref="X176:Y176"/>
    <mergeCell ref="BD176:BF176"/>
    <mergeCell ref="BG176:BI176"/>
    <mergeCell ref="AQ175:AS175"/>
    <mergeCell ref="AT175:AU175"/>
    <mergeCell ref="AV175:AW175"/>
    <mergeCell ref="AX175:AZ175"/>
    <mergeCell ref="BG175:BI175"/>
    <mergeCell ref="BJ175:BL175"/>
    <mergeCell ref="AC175:AD175"/>
    <mergeCell ref="AE175:AG175"/>
    <mergeCell ref="AH175:AI175"/>
    <mergeCell ref="AJ175:AK175"/>
    <mergeCell ref="AL175:AM175"/>
    <mergeCell ref="AN175:AP175"/>
    <mergeCell ref="C175:F175"/>
    <mergeCell ref="G175:J175"/>
    <mergeCell ref="C178:F178"/>
    <mergeCell ref="G178:J178"/>
    <mergeCell ref="K178:M178"/>
    <mergeCell ref="N178:P178"/>
    <mergeCell ref="Q178:R178"/>
    <mergeCell ref="C177:F177"/>
    <mergeCell ref="G177:J177"/>
    <mergeCell ref="K177:M177"/>
    <mergeCell ref="N177:P177"/>
    <mergeCell ref="Q177:R177"/>
    <mergeCell ref="S177:W177"/>
    <mergeCell ref="X177:Y177"/>
    <mergeCell ref="Z177:AB177"/>
    <mergeCell ref="AT176:AU176"/>
    <mergeCell ref="AV176:AW176"/>
    <mergeCell ref="AX176:AZ176"/>
    <mergeCell ref="BA176:BC176"/>
    <mergeCell ref="AN176:AP176"/>
    <mergeCell ref="AQ176:AS176"/>
    <mergeCell ref="AC177:AD177"/>
    <mergeCell ref="AE177:AG177"/>
    <mergeCell ref="BJ178:BL178"/>
    <mergeCell ref="BM178:BO178"/>
    <mergeCell ref="AT178:AU178"/>
    <mergeCell ref="AV178:AW178"/>
    <mergeCell ref="AX178:AZ178"/>
    <mergeCell ref="BA178:BC178"/>
    <mergeCell ref="S178:W178"/>
    <mergeCell ref="X178:Y178"/>
    <mergeCell ref="AV177:AW177"/>
    <mergeCell ref="AX177:AZ177"/>
    <mergeCell ref="BG177:BI177"/>
    <mergeCell ref="BJ177:BL177"/>
    <mergeCell ref="BA177:BC177"/>
    <mergeCell ref="BD177:BF177"/>
    <mergeCell ref="Z178:AB178"/>
    <mergeCell ref="AC178:AD178"/>
    <mergeCell ref="AH177:AI177"/>
    <mergeCell ref="AJ177:AK177"/>
    <mergeCell ref="AL177:AM177"/>
    <mergeCell ref="AN177:AP177"/>
    <mergeCell ref="BM177:BO177"/>
    <mergeCell ref="K179:M179"/>
    <mergeCell ref="N179:P179"/>
    <mergeCell ref="BA179:BC179"/>
    <mergeCell ref="BD179:BF179"/>
    <mergeCell ref="Q179:R179"/>
    <mergeCell ref="S179:W179"/>
    <mergeCell ref="X179:Y179"/>
    <mergeCell ref="Z179:AB179"/>
    <mergeCell ref="BD178:BF178"/>
    <mergeCell ref="BG178:BI178"/>
    <mergeCell ref="AJ178:AK178"/>
    <mergeCell ref="AL178:AM178"/>
    <mergeCell ref="AN178:AP178"/>
    <mergeCell ref="AQ178:AS178"/>
    <mergeCell ref="AE178:AG178"/>
    <mergeCell ref="AH178:AI178"/>
    <mergeCell ref="AQ177:AS177"/>
    <mergeCell ref="AT177:AU177"/>
    <mergeCell ref="BJ180:BL180"/>
    <mergeCell ref="BM180:BO180"/>
    <mergeCell ref="Z180:AB180"/>
    <mergeCell ref="AC180:AD180"/>
    <mergeCell ref="AE180:AG180"/>
    <mergeCell ref="AH180:AI180"/>
    <mergeCell ref="AJ180:AK180"/>
    <mergeCell ref="AL180:AM180"/>
    <mergeCell ref="BM179:BO179"/>
    <mergeCell ref="C180:F180"/>
    <mergeCell ref="G180:J180"/>
    <mergeCell ref="K180:M180"/>
    <mergeCell ref="N180:P180"/>
    <mergeCell ref="Q180:R180"/>
    <mergeCell ref="S180:W180"/>
    <mergeCell ref="X180:Y180"/>
    <mergeCell ref="BD180:BF180"/>
    <mergeCell ref="BG180:BI180"/>
    <mergeCell ref="AQ179:AS179"/>
    <mergeCell ref="AT179:AU179"/>
    <mergeCell ref="AV179:AW179"/>
    <mergeCell ref="AX179:AZ179"/>
    <mergeCell ref="BG179:BI179"/>
    <mergeCell ref="BJ179:BL179"/>
    <mergeCell ref="AC179:AD179"/>
    <mergeCell ref="AE179:AG179"/>
    <mergeCell ref="AH179:AI179"/>
    <mergeCell ref="AJ179:AK179"/>
    <mergeCell ref="AL179:AM179"/>
    <mergeCell ref="AN179:AP179"/>
    <mergeCell ref="C179:F179"/>
    <mergeCell ref="G179:J179"/>
    <mergeCell ref="C182:F182"/>
    <mergeCell ref="G182:J182"/>
    <mergeCell ref="K182:M182"/>
    <mergeCell ref="N182:P182"/>
    <mergeCell ref="Q182:R182"/>
    <mergeCell ref="C181:F181"/>
    <mergeCell ref="G181:J181"/>
    <mergeCell ref="K181:M181"/>
    <mergeCell ref="N181:P181"/>
    <mergeCell ref="Q181:R181"/>
    <mergeCell ref="S181:W181"/>
    <mergeCell ref="X181:Y181"/>
    <mergeCell ref="Z181:AB181"/>
    <mergeCell ref="AT180:AU180"/>
    <mergeCell ref="AV180:AW180"/>
    <mergeCell ref="AX180:AZ180"/>
    <mergeCell ref="BA180:BC180"/>
    <mergeCell ref="AN180:AP180"/>
    <mergeCell ref="AQ180:AS180"/>
    <mergeCell ref="AC181:AD181"/>
    <mergeCell ref="AE181:AG181"/>
    <mergeCell ref="BJ182:BL182"/>
    <mergeCell ref="BM182:BO182"/>
    <mergeCell ref="AT182:AU182"/>
    <mergeCell ref="AV182:AW182"/>
    <mergeCell ref="AX182:AZ182"/>
    <mergeCell ref="BA182:BC182"/>
    <mergeCell ref="S182:W182"/>
    <mergeCell ref="X182:Y182"/>
    <mergeCell ref="AV181:AW181"/>
    <mergeCell ref="AX181:AZ181"/>
    <mergeCell ref="BG181:BI181"/>
    <mergeCell ref="BJ181:BL181"/>
    <mergeCell ref="BA181:BC181"/>
    <mergeCell ref="BD181:BF181"/>
    <mergeCell ref="Z182:AB182"/>
    <mergeCell ref="AC182:AD182"/>
    <mergeCell ref="AH181:AI181"/>
    <mergeCell ref="AJ181:AK181"/>
    <mergeCell ref="AL181:AM181"/>
    <mergeCell ref="AN181:AP181"/>
    <mergeCell ref="BM181:BO181"/>
    <mergeCell ref="K183:M183"/>
    <mergeCell ref="N183:P183"/>
    <mergeCell ref="BA183:BC183"/>
    <mergeCell ref="BD183:BF183"/>
    <mergeCell ref="Q183:R183"/>
    <mergeCell ref="S183:W183"/>
    <mergeCell ref="X183:Y183"/>
    <mergeCell ref="Z183:AB183"/>
    <mergeCell ref="BD182:BF182"/>
    <mergeCell ref="BG182:BI182"/>
    <mergeCell ref="AJ182:AK182"/>
    <mergeCell ref="AL182:AM182"/>
    <mergeCell ref="AN182:AP182"/>
    <mergeCell ref="AQ182:AS182"/>
    <mergeCell ref="AE182:AG182"/>
    <mergeCell ref="AH182:AI182"/>
    <mergeCell ref="AQ181:AS181"/>
    <mergeCell ref="AT181:AU181"/>
    <mergeCell ref="BJ184:BL184"/>
    <mergeCell ref="BM184:BO184"/>
    <mergeCell ref="Z184:AB184"/>
    <mergeCell ref="AC184:AD184"/>
    <mergeCell ref="AE184:AG184"/>
    <mergeCell ref="AH184:AI184"/>
    <mergeCell ref="AJ184:AK184"/>
    <mergeCell ref="AL184:AM184"/>
    <mergeCell ref="BM183:BO183"/>
    <mergeCell ref="C184:F184"/>
    <mergeCell ref="G184:J184"/>
    <mergeCell ref="K184:M184"/>
    <mergeCell ref="N184:P184"/>
    <mergeCell ref="Q184:R184"/>
    <mergeCell ref="S184:W184"/>
    <mergeCell ref="X184:Y184"/>
    <mergeCell ref="BD184:BF184"/>
    <mergeCell ref="BG184:BI184"/>
    <mergeCell ref="AQ183:AS183"/>
    <mergeCell ref="AT183:AU183"/>
    <mergeCell ref="AV183:AW183"/>
    <mergeCell ref="AX183:AZ183"/>
    <mergeCell ref="BG183:BI183"/>
    <mergeCell ref="BJ183:BL183"/>
    <mergeCell ref="AC183:AD183"/>
    <mergeCell ref="AE183:AG183"/>
    <mergeCell ref="AH183:AI183"/>
    <mergeCell ref="AJ183:AK183"/>
    <mergeCell ref="AL183:AM183"/>
    <mergeCell ref="AN183:AP183"/>
    <mergeCell ref="C183:F183"/>
    <mergeCell ref="G183:J183"/>
    <mergeCell ref="C186:F186"/>
    <mergeCell ref="G186:J186"/>
    <mergeCell ref="K186:M186"/>
    <mergeCell ref="N186:P186"/>
    <mergeCell ref="Q186:R186"/>
    <mergeCell ref="C185:F185"/>
    <mergeCell ref="G185:J185"/>
    <mergeCell ref="K185:M185"/>
    <mergeCell ref="N185:P185"/>
    <mergeCell ref="Q185:R185"/>
    <mergeCell ref="S185:W185"/>
    <mergeCell ref="X185:Y185"/>
    <mergeCell ref="Z185:AB185"/>
    <mergeCell ref="AT184:AU184"/>
    <mergeCell ref="AV184:AW184"/>
    <mergeCell ref="AX184:AZ184"/>
    <mergeCell ref="BA184:BC184"/>
    <mergeCell ref="AN184:AP184"/>
    <mergeCell ref="AQ184:AS184"/>
    <mergeCell ref="AC185:AD185"/>
    <mergeCell ref="AE185:AG185"/>
    <mergeCell ref="BJ186:BL186"/>
    <mergeCell ref="BM186:BO186"/>
    <mergeCell ref="AT186:AU186"/>
    <mergeCell ref="AV186:AW186"/>
    <mergeCell ref="AX186:AZ186"/>
    <mergeCell ref="BA186:BC186"/>
    <mergeCell ref="S186:W186"/>
    <mergeCell ref="X186:Y186"/>
    <mergeCell ref="AV185:AW185"/>
    <mergeCell ref="AX185:AZ185"/>
    <mergeCell ref="BG185:BI185"/>
    <mergeCell ref="BJ185:BL185"/>
    <mergeCell ref="BA185:BC185"/>
    <mergeCell ref="BD185:BF185"/>
    <mergeCell ref="Z186:AB186"/>
    <mergeCell ref="AC186:AD186"/>
    <mergeCell ref="AH185:AI185"/>
    <mergeCell ref="AJ185:AK185"/>
    <mergeCell ref="AL185:AM185"/>
    <mergeCell ref="AN185:AP185"/>
    <mergeCell ref="BM185:BO185"/>
    <mergeCell ref="K187:M187"/>
    <mergeCell ref="N187:P187"/>
    <mergeCell ref="BA187:BC187"/>
    <mergeCell ref="BD187:BF187"/>
    <mergeCell ref="Q187:R187"/>
    <mergeCell ref="S187:W187"/>
    <mergeCell ref="X187:Y187"/>
    <mergeCell ref="Z187:AB187"/>
    <mergeCell ref="BD186:BF186"/>
    <mergeCell ref="BG186:BI186"/>
    <mergeCell ref="AJ186:AK186"/>
    <mergeCell ref="AL186:AM186"/>
    <mergeCell ref="AN186:AP186"/>
    <mergeCell ref="AQ186:AS186"/>
    <mergeCell ref="AE186:AG186"/>
    <mergeCell ref="AH186:AI186"/>
    <mergeCell ref="AQ185:AS185"/>
    <mergeCell ref="AT185:AU185"/>
    <mergeCell ref="BJ188:BL188"/>
    <mergeCell ref="BM188:BO188"/>
    <mergeCell ref="Z188:AB188"/>
    <mergeCell ref="AC188:AD188"/>
    <mergeCell ref="AE188:AG188"/>
    <mergeCell ref="AH188:AI188"/>
    <mergeCell ref="AJ188:AK188"/>
    <mergeCell ref="AL188:AM188"/>
    <mergeCell ref="BM187:BO187"/>
    <mergeCell ref="C188:F188"/>
    <mergeCell ref="G188:J188"/>
    <mergeCell ref="K188:M188"/>
    <mergeCell ref="N188:P188"/>
    <mergeCell ref="Q188:R188"/>
    <mergeCell ref="S188:W188"/>
    <mergeCell ref="X188:Y188"/>
    <mergeCell ref="BD188:BF188"/>
    <mergeCell ref="BG188:BI188"/>
    <mergeCell ref="AQ187:AS187"/>
    <mergeCell ref="AT187:AU187"/>
    <mergeCell ref="AV187:AW187"/>
    <mergeCell ref="AX187:AZ187"/>
    <mergeCell ref="BG187:BI187"/>
    <mergeCell ref="BJ187:BL187"/>
    <mergeCell ref="AC187:AD187"/>
    <mergeCell ref="AE187:AG187"/>
    <mergeCell ref="AH187:AI187"/>
    <mergeCell ref="AJ187:AK187"/>
    <mergeCell ref="AL187:AM187"/>
    <mergeCell ref="AN187:AP187"/>
    <mergeCell ref="C187:F187"/>
    <mergeCell ref="G187:J187"/>
    <mergeCell ref="C190:F190"/>
    <mergeCell ref="G190:J190"/>
    <mergeCell ref="K190:M190"/>
    <mergeCell ref="N190:P190"/>
    <mergeCell ref="Q190:R190"/>
    <mergeCell ref="C189:F189"/>
    <mergeCell ref="G189:J189"/>
    <mergeCell ref="K189:M189"/>
    <mergeCell ref="N189:P189"/>
    <mergeCell ref="Q189:R189"/>
    <mergeCell ref="S189:W189"/>
    <mergeCell ref="X189:Y189"/>
    <mergeCell ref="Z189:AB189"/>
    <mergeCell ref="AT188:AU188"/>
    <mergeCell ref="AV188:AW188"/>
    <mergeCell ref="AX188:AZ188"/>
    <mergeCell ref="BA188:BC188"/>
    <mergeCell ref="AN188:AP188"/>
    <mergeCell ref="AQ188:AS188"/>
    <mergeCell ref="AC189:AD189"/>
    <mergeCell ref="AE189:AG189"/>
    <mergeCell ref="BJ190:BL190"/>
    <mergeCell ref="BM190:BO190"/>
    <mergeCell ref="AT190:AU190"/>
    <mergeCell ref="AV190:AW190"/>
    <mergeCell ref="AX190:AZ190"/>
    <mergeCell ref="BA190:BC190"/>
    <mergeCell ref="S190:W190"/>
    <mergeCell ref="X190:Y190"/>
    <mergeCell ref="AV189:AW189"/>
    <mergeCell ref="AX189:AZ189"/>
    <mergeCell ref="BG189:BI189"/>
    <mergeCell ref="BJ189:BL189"/>
    <mergeCell ref="BA189:BC189"/>
    <mergeCell ref="BD189:BF189"/>
    <mergeCell ref="Z190:AB190"/>
    <mergeCell ref="AC190:AD190"/>
    <mergeCell ref="AH189:AI189"/>
    <mergeCell ref="AJ189:AK189"/>
    <mergeCell ref="AL189:AM189"/>
    <mergeCell ref="AN189:AP189"/>
    <mergeCell ref="BM189:BO189"/>
    <mergeCell ref="K191:M191"/>
    <mergeCell ref="N191:P191"/>
    <mergeCell ref="BA191:BC191"/>
    <mergeCell ref="BD191:BF191"/>
    <mergeCell ref="Q191:R191"/>
    <mergeCell ref="S191:W191"/>
    <mergeCell ref="X191:Y191"/>
    <mergeCell ref="Z191:AB191"/>
    <mergeCell ref="BD190:BF190"/>
    <mergeCell ref="BG190:BI190"/>
    <mergeCell ref="AJ190:AK190"/>
    <mergeCell ref="AL190:AM190"/>
    <mergeCell ref="AN190:AP190"/>
    <mergeCell ref="AQ190:AS190"/>
    <mergeCell ref="AE190:AG190"/>
    <mergeCell ref="AH190:AI190"/>
    <mergeCell ref="AQ189:AS189"/>
    <mergeCell ref="AT189:AU189"/>
    <mergeCell ref="BJ192:BL192"/>
    <mergeCell ref="BM192:BO192"/>
    <mergeCell ref="Z192:AB192"/>
    <mergeCell ref="AC192:AD192"/>
    <mergeCell ref="AE192:AG192"/>
    <mergeCell ref="AH192:AI192"/>
    <mergeCell ref="AJ192:AK192"/>
    <mergeCell ref="AL192:AM192"/>
    <mergeCell ref="BM191:BO191"/>
    <mergeCell ref="C192:F192"/>
    <mergeCell ref="G192:J192"/>
    <mergeCell ref="K192:M192"/>
    <mergeCell ref="N192:P192"/>
    <mergeCell ref="Q192:R192"/>
    <mergeCell ref="S192:W192"/>
    <mergeCell ref="X192:Y192"/>
    <mergeCell ref="BD192:BF192"/>
    <mergeCell ref="BG192:BI192"/>
    <mergeCell ref="AQ191:AS191"/>
    <mergeCell ref="AT191:AU191"/>
    <mergeCell ref="AV191:AW191"/>
    <mergeCell ref="AX191:AZ191"/>
    <mergeCell ref="BG191:BI191"/>
    <mergeCell ref="BJ191:BL191"/>
    <mergeCell ref="AC191:AD191"/>
    <mergeCell ref="AE191:AG191"/>
    <mergeCell ref="AH191:AI191"/>
    <mergeCell ref="AJ191:AK191"/>
    <mergeCell ref="AL191:AM191"/>
    <mergeCell ref="AN191:AP191"/>
    <mergeCell ref="C191:F191"/>
    <mergeCell ref="G191:J191"/>
    <mergeCell ref="C194:F194"/>
    <mergeCell ref="G194:J194"/>
    <mergeCell ref="K194:M194"/>
    <mergeCell ref="N194:P194"/>
    <mergeCell ref="Q194:R194"/>
    <mergeCell ref="C193:F193"/>
    <mergeCell ref="G193:J193"/>
    <mergeCell ref="K193:M193"/>
    <mergeCell ref="N193:P193"/>
    <mergeCell ref="Q193:R193"/>
    <mergeCell ref="S193:W193"/>
    <mergeCell ref="X193:Y193"/>
    <mergeCell ref="Z193:AB193"/>
    <mergeCell ref="AT192:AU192"/>
    <mergeCell ref="AV192:AW192"/>
    <mergeCell ref="AX192:AZ192"/>
    <mergeCell ref="BA192:BC192"/>
    <mergeCell ref="AN192:AP192"/>
    <mergeCell ref="AQ192:AS192"/>
    <mergeCell ref="AC193:AD193"/>
    <mergeCell ref="AE193:AG193"/>
    <mergeCell ref="BJ194:BL194"/>
    <mergeCell ref="BM194:BO194"/>
    <mergeCell ref="AT194:AU194"/>
    <mergeCell ref="AV194:AW194"/>
    <mergeCell ref="AX194:AZ194"/>
    <mergeCell ref="BA194:BC194"/>
    <mergeCell ref="S194:W194"/>
    <mergeCell ref="X194:Y194"/>
    <mergeCell ref="AV193:AW193"/>
    <mergeCell ref="AX193:AZ193"/>
    <mergeCell ref="BG193:BI193"/>
    <mergeCell ref="BJ193:BL193"/>
    <mergeCell ref="BA193:BC193"/>
    <mergeCell ref="BD193:BF193"/>
    <mergeCell ref="Z194:AB194"/>
    <mergeCell ref="AC194:AD194"/>
    <mergeCell ref="AH193:AI193"/>
    <mergeCell ref="AJ193:AK193"/>
    <mergeCell ref="AL193:AM193"/>
    <mergeCell ref="AN193:AP193"/>
    <mergeCell ref="BM193:BO193"/>
    <mergeCell ref="K195:M195"/>
    <mergeCell ref="N195:P195"/>
    <mergeCell ref="BA195:BC195"/>
    <mergeCell ref="BD195:BF195"/>
    <mergeCell ref="Q195:R195"/>
    <mergeCell ref="S195:W195"/>
    <mergeCell ref="X195:Y195"/>
    <mergeCell ref="Z195:AB195"/>
    <mergeCell ref="BD194:BF194"/>
    <mergeCell ref="BG194:BI194"/>
    <mergeCell ref="AJ194:AK194"/>
    <mergeCell ref="AL194:AM194"/>
    <mergeCell ref="AN194:AP194"/>
    <mergeCell ref="AQ194:AS194"/>
    <mergeCell ref="AE194:AG194"/>
    <mergeCell ref="AH194:AI194"/>
    <mergeCell ref="AQ193:AS193"/>
    <mergeCell ref="AT193:AU193"/>
    <mergeCell ref="BJ196:BL196"/>
    <mergeCell ref="BM196:BO196"/>
    <mergeCell ref="Z196:AB196"/>
    <mergeCell ref="AC196:AD196"/>
    <mergeCell ref="AE196:AG196"/>
    <mergeCell ref="AH196:AI196"/>
    <mergeCell ref="AJ196:AK196"/>
    <mergeCell ref="AL196:AM196"/>
    <mergeCell ref="BM195:BO195"/>
    <mergeCell ref="C196:F196"/>
    <mergeCell ref="G196:J196"/>
    <mergeCell ref="K196:M196"/>
    <mergeCell ref="N196:P196"/>
    <mergeCell ref="Q196:R196"/>
    <mergeCell ref="S196:W196"/>
    <mergeCell ref="X196:Y196"/>
    <mergeCell ref="BD196:BF196"/>
    <mergeCell ref="BG196:BI196"/>
    <mergeCell ref="AQ195:AS195"/>
    <mergeCell ref="AT195:AU195"/>
    <mergeCell ref="AV195:AW195"/>
    <mergeCell ref="AX195:AZ195"/>
    <mergeCell ref="BG195:BI195"/>
    <mergeCell ref="BJ195:BL195"/>
    <mergeCell ref="AC195:AD195"/>
    <mergeCell ref="AE195:AG195"/>
    <mergeCell ref="AH195:AI195"/>
    <mergeCell ref="AJ195:AK195"/>
    <mergeCell ref="AL195:AM195"/>
    <mergeCell ref="AN195:AP195"/>
    <mergeCell ref="C195:F195"/>
    <mergeCell ref="G195:J195"/>
    <mergeCell ref="C198:F198"/>
    <mergeCell ref="G198:J198"/>
    <mergeCell ref="K198:M198"/>
    <mergeCell ref="N198:P198"/>
    <mergeCell ref="Q198:R198"/>
    <mergeCell ref="C197:F197"/>
    <mergeCell ref="G197:J197"/>
    <mergeCell ref="K197:M197"/>
    <mergeCell ref="N197:P197"/>
    <mergeCell ref="Q197:R197"/>
    <mergeCell ref="S197:W197"/>
    <mergeCell ref="X197:Y197"/>
    <mergeCell ref="Z197:AB197"/>
    <mergeCell ref="AT196:AU196"/>
    <mergeCell ref="AV196:AW196"/>
    <mergeCell ref="AX196:AZ196"/>
    <mergeCell ref="BA196:BC196"/>
    <mergeCell ref="AN196:AP196"/>
    <mergeCell ref="AQ196:AS196"/>
    <mergeCell ref="AC197:AD197"/>
    <mergeCell ref="AE197:AG197"/>
    <mergeCell ref="BJ198:BL198"/>
    <mergeCell ref="BM198:BO198"/>
    <mergeCell ref="AT198:AU198"/>
    <mergeCell ref="AV198:AW198"/>
    <mergeCell ref="AX198:AZ198"/>
    <mergeCell ref="BA198:BC198"/>
    <mergeCell ref="S198:W198"/>
    <mergeCell ref="X198:Y198"/>
    <mergeCell ref="AV197:AW197"/>
    <mergeCell ref="AX197:AZ197"/>
    <mergeCell ref="BG197:BI197"/>
    <mergeCell ref="BJ197:BL197"/>
    <mergeCell ref="BA197:BC197"/>
    <mergeCell ref="BD197:BF197"/>
    <mergeCell ref="Z198:AB198"/>
    <mergeCell ref="AC198:AD198"/>
    <mergeCell ref="AH197:AI197"/>
    <mergeCell ref="AJ197:AK197"/>
    <mergeCell ref="AL197:AM197"/>
    <mergeCell ref="AN197:AP197"/>
    <mergeCell ref="BM197:BO197"/>
    <mergeCell ref="N199:P199"/>
    <mergeCell ref="BA199:BC199"/>
    <mergeCell ref="BD199:BF199"/>
    <mergeCell ref="Q199:R199"/>
    <mergeCell ref="S199:W199"/>
    <mergeCell ref="X199:Y199"/>
    <mergeCell ref="Z199:AB199"/>
    <mergeCell ref="BD198:BF198"/>
    <mergeCell ref="BG198:BI198"/>
    <mergeCell ref="AJ198:AK198"/>
    <mergeCell ref="AL198:AM198"/>
    <mergeCell ref="AN198:AP198"/>
    <mergeCell ref="AQ198:AS198"/>
    <mergeCell ref="AE198:AG198"/>
    <mergeCell ref="AH198:AI198"/>
    <mergeCell ref="AQ197:AS197"/>
    <mergeCell ref="AT197:AU197"/>
    <mergeCell ref="BM200:BO200"/>
    <mergeCell ref="Z200:AB200"/>
    <mergeCell ref="AC200:AD200"/>
    <mergeCell ref="AE200:AG200"/>
    <mergeCell ref="AH200:AI200"/>
    <mergeCell ref="AJ200:AK200"/>
    <mergeCell ref="AL200:AM200"/>
    <mergeCell ref="BM199:BO199"/>
    <mergeCell ref="C200:F200"/>
    <mergeCell ref="G200:J200"/>
    <mergeCell ref="K200:M200"/>
    <mergeCell ref="N200:P200"/>
    <mergeCell ref="Q200:R200"/>
    <mergeCell ref="S200:W200"/>
    <mergeCell ref="X200:Y200"/>
    <mergeCell ref="BD200:BF200"/>
    <mergeCell ref="BG200:BI200"/>
    <mergeCell ref="AQ199:AS199"/>
    <mergeCell ref="AT199:AU199"/>
    <mergeCell ref="AV199:AW199"/>
    <mergeCell ref="AX199:AZ199"/>
    <mergeCell ref="BG199:BI199"/>
    <mergeCell ref="BJ199:BL199"/>
    <mergeCell ref="AC199:AD199"/>
    <mergeCell ref="AE199:AG199"/>
    <mergeCell ref="AH199:AI199"/>
    <mergeCell ref="AJ199:AK199"/>
    <mergeCell ref="AL199:AM199"/>
    <mergeCell ref="AN199:AP199"/>
    <mergeCell ref="C199:F199"/>
    <mergeCell ref="G199:J199"/>
    <mergeCell ref="K199:M199"/>
    <mergeCell ref="C201:F201"/>
    <mergeCell ref="G201:J201"/>
    <mergeCell ref="K201:M201"/>
    <mergeCell ref="N201:P201"/>
    <mergeCell ref="Q201:R201"/>
    <mergeCell ref="S201:W201"/>
    <mergeCell ref="X201:Y201"/>
    <mergeCell ref="Z201:AB201"/>
    <mergeCell ref="AT200:AU200"/>
    <mergeCell ref="AV200:AW200"/>
    <mergeCell ref="AX200:AZ200"/>
    <mergeCell ref="BA200:BC200"/>
    <mergeCell ref="AN200:AP200"/>
    <mergeCell ref="AQ200:AS200"/>
    <mergeCell ref="AC201:AD201"/>
    <mergeCell ref="AE201:AG201"/>
    <mergeCell ref="BJ200:BL200"/>
    <mergeCell ref="AQ201:AS201"/>
    <mergeCell ref="AT201:AU201"/>
    <mergeCell ref="BJ202:BL202"/>
    <mergeCell ref="BM202:BO202"/>
    <mergeCell ref="AT202:AU202"/>
    <mergeCell ref="AV202:AW202"/>
    <mergeCell ref="AX202:AZ202"/>
    <mergeCell ref="BA202:BC202"/>
    <mergeCell ref="S202:W202"/>
    <mergeCell ref="X202:Y202"/>
    <mergeCell ref="AV201:AW201"/>
    <mergeCell ref="AX201:AZ201"/>
    <mergeCell ref="BG201:BI201"/>
    <mergeCell ref="BJ201:BL201"/>
    <mergeCell ref="BA201:BC201"/>
    <mergeCell ref="BD201:BF201"/>
    <mergeCell ref="Z202:AB202"/>
    <mergeCell ref="AC202:AD202"/>
    <mergeCell ref="AH201:AI201"/>
    <mergeCell ref="AJ201:AK201"/>
    <mergeCell ref="AL201:AM201"/>
    <mergeCell ref="AN201:AP201"/>
    <mergeCell ref="BM201:BO201"/>
    <mergeCell ref="C203:F203"/>
    <mergeCell ref="G203:J203"/>
    <mergeCell ref="K203:M203"/>
    <mergeCell ref="N203:P203"/>
    <mergeCell ref="BA203:BC203"/>
    <mergeCell ref="BD203:BF203"/>
    <mergeCell ref="Q203:R203"/>
    <mergeCell ref="S203:W203"/>
    <mergeCell ref="X203:Y203"/>
    <mergeCell ref="Z203:AB203"/>
    <mergeCell ref="BD202:BF202"/>
    <mergeCell ref="BG202:BI202"/>
    <mergeCell ref="AJ202:AK202"/>
    <mergeCell ref="AL202:AM202"/>
    <mergeCell ref="AN202:AP202"/>
    <mergeCell ref="AQ202:AS202"/>
    <mergeCell ref="AE202:AG202"/>
    <mergeCell ref="AH202:AI202"/>
    <mergeCell ref="C202:F202"/>
    <mergeCell ref="G202:J202"/>
    <mergeCell ref="K202:M202"/>
    <mergeCell ref="N202:P202"/>
    <mergeCell ref="Q202:R202"/>
    <mergeCell ref="G204:J204"/>
    <mergeCell ref="K204:M204"/>
    <mergeCell ref="N204:P204"/>
    <mergeCell ref="Q204:R204"/>
    <mergeCell ref="S204:W204"/>
    <mergeCell ref="X204:Y204"/>
    <mergeCell ref="BD204:BF204"/>
    <mergeCell ref="BG204:BI204"/>
    <mergeCell ref="AQ203:AS203"/>
    <mergeCell ref="AT203:AU203"/>
    <mergeCell ref="AV203:AW203"/>
    <mergeCell ref="AX203:AZ203"/>
    <mergeCell ref="BG203:BI203"/>
    <mergeCell ref="BJ203:BL203"/>
    <mergeCell ref="AC203:AD203"/>
    <mergeCell ref="AE203:AG203"/>
    <mergeCell ref="AH203:AI203"/>
    <mergeCell ref="AJ203:AK203"/>
    <mergeCell ref="AL203:AM203"/>
    <mergeCell ref="AN203:AP203"/>
    <mergeCell ref="BJ205:BL205"/>
    <mergeCell ref="AJ206:AK206"/>
    <mergeCell ref="AL206:AM206"/>
    <mergeCell ref="AN206:AP206"/>
    <mergeCell ref="AQ206:AS206"/>
    <mergeCell ref="C205:F205"/>
    <mergeCell ref="G205:J205"/>
    <mergeCell ref="K205:M205"/>
    <mergeCell ref="N205:P205"/>
    <mergeCell ref="Q205:R205"/>
    <mergeCell ref="S205:W205"/>
    <mergeCell ref="X205:Y205"/>
    <mergeCell ref="Z205:AB205"/>
    <mergeCell ref="AT204:AU204"/>
    <mergeCell ref="AV204:AW204"/>
    <mergeCell ref="AX204:AZ204"/>
    <mergeCell ref="BA204:BC204"/>
    <mergeCell ref="AN204:AP204"/>
    <mergeCell ref="AQ204:AS204"/>
    <mergeCell ref="AC205:AD205"/>
    <mergeCell ref="AE205:AG205"/>
    <mergeCell ref="BJ204:BL204"/>
    <mergeCell ref="AQ205:AS205"/>
    <mergeCell ref="AT205:AU205"/>
    <mergeCell ref="Z204:AB204"/>
    <mergeCell ref="AC204:AD204"/>
    <mergeCell ref="AE204:AG204"/>
    <mergeCell ref="AH204:AI204"/>
    <mergeCell ref="AJ204:AK204"/>
    <mergeCell ref="AL204:AM204"/>
    <mergeCell ref="BA205:BC205"/>
    <mergeCell ref="C204:F204"/>
    <mergeCell ref="AE206:AG206"/>
    <mergeCell ref="AH206:AI206"/>
    <mergeCell ref="C206:F206"/>
    <mergeCell ref="G206:J206"/>
    <mergeCell ref="K206:M206"/>
    <mergeCell ref="N206:P206"/>
    <mergeCell ref="Q206:R206"/>
    <mergeCell ref="S206:W206"/>
    <mergeCell ref="X206:Y206"/>
    <mergeCell ref="Z206:AB206"/>
    <mergeCell ref="BM207:BO207"/>
    <mergeCell ref="BG207:BI207"/>
    <mergeCell ref="BJ207:BL207"/>
    <mergeCell ref="AJ207:AK207"/>
    <mergeCell ref="BD205:BF205"/>
    <mergeCell ref="BJ206:BL206"/>
    <mergeCell ref="BM206:BO206"/>
    <mergeCell ref="AT206:AU206"/>
    <mergeCell ref="AV206:AW206"/>
    <mergeCell ref="AX206:AZ206"/>
    <mergeCell ref="BA206:BC206"/>
    <mergeCell ref="BD206:BF206"/>
    <mergeCell ref="BG206:BI206"/>
    <mergeCell ref="AC206:AD206"/>
    <mergeCell ref="AH205:AI205"/>
    <mergeCell ref="AJ205:AK205"/>
    <mergeCell ref="AL205:AM205"/>
    <mergeCell ref="AN205:AP205"/>
    <mergeCell ref="BM205:BO205"/>
    <mergeCell ref="AV205:AW205"/>
    <mergeCell ref="AX205:AZ205"/>
    <mergeCell ref="BG205:BI205"/>
    <mergeCell ref="AT208:AU208"/>
    <mergeCell ref="C208:F208"/>
    <mergeCell ref="G208:J208"/>
    <mergeCell ref="K208:M208"/>
    <mergeCell ref="N208:P208"/>
    <mergeCell ref="Q208:R208"/>
    <mergeCell ref="S208:W208"/>
    <mergeCell ref="X208:Y208"/>
    <mergeCell ref="BA208:BC208"/>
    <mergeCell ref="BD208:BF208"/>
    <mergeCell ref="AQ207:AS207"/>
    <mergeCell ref="AT207:AU207"/>
    <mergeCell ref="AV207:AW207"/>
    <mergeCell ref="AX207:AZ207"/>
    <mergeCell ref="BA207:BC207"/>
    <mergeCell ref="BD207:BF207"/>
    <mergeCell ref="AH207:AI207"/>
    <mergeCell ref="Q207:R207"/>
    <mergeCell ref="S207:W207"/>
    <mergeCell ref="X207:Y207"/>
    <mergeCell ref="Z207:AB207"/>
    <mergeCell ref="AC207:AD207"/>
    <mergeCell ref="AE207:AG207"/>
    <mergeCell ref="C207:F207"/>
    <mergeCell ref="G207:J207"/>
    <mergeCell ref="K207:M207"/>
    <mergeCell ref="N207:P207"/>
    <mergeCell ref="AL207:AM207"/>
    <mergeCell ref="AN207:AP207"/>
    <mergeCell ref="BJ208:BL208"/>
    <mergeCell ref="BM208:BO208"/>
    <mergeCell ref="Z310:AB310"/>
    <mergeCell ref="AC310:AD310"/>
    <mergeCell ref="AE310:AG310"/>
    <mergeCell ref="AH310:AI310"/>
    <mergeCell ref="Z309:AB309"/>
    <mergeCell ref="BJ310:BL310"/>
    <mergeCell ref="AV310:AW310"/>
    <mergeCell ref="AX310:AZ310"/>
    <mergeCell ref="AV208:AW208"/>
    <mergeCell ref="AX208:AZ208"/>
    <mergeCell ref="AL208:AM208"/>
    <mergeCell ref="AN208:AP208"/>
    <mergeCell ref="AQ208:AS208"/>
    <mergeCell ref="BG208:BI208"/>
    <mergeCell ref="Z208:AB208"/>
    <mergeCell ref="AC208:AD208"/>
    <mergeCell ref="AE208:AG208"/>
    <mergeCell ref="AH208:AI208"/>
    <mergeCell ref="AJ208:AK208"/>
    <mergeCell ref="BM285:BO285"/>
    <mergeCell ref="BM286:BO286"/>
    <mergeCell ref="BM287:BO287"/>
    <mergeCell ref="BM288:BO288"/>
    <mergeCell ref="BM291:BO291"/>
    <mergeCell ref="BM292:BO292"/>
    <mergeCell ref="BM293:BO293"/>
    <mergeCell ref="BM294:BO294"/>
    <mergeCell ref="AQ309:AS309"/>
    <mergeCell ref="AT309:AU309"/>
    <mergeCell ref="AC309:AD309"/>
    <mergeCell ref="AH309:AI309"/>
    <mergeCell ref="AJ309:AK309"/>
    <mergeCell ref="C309:F309"/>
    <mergeCell ref="AT310:AU310"/>
    <mergeCell ref="AX309:AZ309"/>
    <mergeCell ref="BG309:BI309"/>
    <mergeCell ref="G309:J309"/>
    <mergeCell ref="K309:M309"/>
    <mergeCell ref="N309:P309"/>
    <mergeCell ref="Q309:R309"/>
    <mergeCell ref="S309:W309"/>
    <mergeCell ref="X309:Y309"/>
    <mergeCell ref="AL309:AM309"/>
    <mergeCell ref="AN309:AP309"/>
    <mergeCell ref="BA310:BC310"/>
    <mergeCell ref="BD310:BF310"/>
    <mergeCell ref="BG310:BI310"/>
    <mergeCell ref="AJ310:AK310"/>
    <mergeCell ref="AL310:AM310"/>
    <mergeCell ref="AN310:AP310"/>
    <mergeCell ref="N310:P310"/>
    <mergeCell ref="BG311:BI311"/>
    <mergeCell ref="AN311:AP311"/>
    <mergeCell ref="AQ311:AS311"/>
    <mergeCell ref="AT311:AU311"/>
    <mergeCell ref="AV311:AW311"/>
    <mergeCell ref="AX311:AZ311"/>
    <mergeCell ref="BA311:BC311"/>
    <mergeCell ref="BJ311:BL311"/>
    <mergeCell ref="BM311:BO311"/>
    <mergeCell ref="C312:F312"/>
    <mergeCell ref="G312:J312"/>
    <mergeCell ref="K312:M312"/>
    <mergeCell ref="N312:P312"/>
    <mergeCell ref="Q312:R312"/>
    <mergeCell ref="S312:W312"/>
    <mergeCell ref="X312:Y312"/>
    <mergeCell ref="AL311:AM311"/>
    <mergeCell ref="BD311:BF311"/>
    <mergeCell ref="Q311:R311"/>
    <mergeCell ref="S311:W311"/>
    <mergeCell ref="X311:Y311"/>
    <mergeCell ref="Z311:AB311"/>
    <mergeCell ref="AC311:AD311"/>
    <mergeCell ref="AE311:AG311"/>
    <mergeCell ref="AH311:AI311"/>
    <mergeCell ref="AJ311:AK311"/>
    <mergeCell ref="C311:F311"/>
    <mergeCell ref="G311:J311"/>
    <mergeCell ref="K311:M311"/>
    <mergeCell ref="N311:P311"/>
    <mergeCell ref="AT312:AU312"/>
    <mergeCell ref="AV312:AW312"/>
    <mergeCell ref="AQ312:AS312"/>
    <mergeCell ref="AT313:AU313"/>
    <mergeCell ref="Z313:AB313"/>
    <mergeCell ref="G313:J313"/>
    <mergeCell ref="BA312:BC312"/>
    <mergeCell ref="BG313:BI313"/>
    <mergeCell ref="AN313:AP313"/>
    <mergeCell ref="BD312:BF312"/>
    <mergeCell ref="BG312:BI312"/>
    <mergeCell ref="BJ312:BL312"/>
    <mergeCell ref="AQ313:AS313"/>
    <mergeCell ref="Z312:AB312"/>
    <mergeCell ref="AC312:AD312"/>
    <mergeCell ref="AE312:AG312"/>
    <mergeCell ref="AH312:AI312"/>
    <mergeCell ref="AJ312:AK312"/>
    <mergeCell ref="AX312:AZ312"/>
    <mergeCell ref="AL312:AM312"/>
    <mergeCell ref="AN312:AP312"/>
    <mergeCell ref="AL313:AM313"/>
    <mergeCell ref="AJ314:AK314"/>
    <mergeCell ref="AL314:AM314"/>
    <mergeCell ref="AC313:AD313"/>
    <mergeCell ref="AE313:AG313"/>
    <mergeCell ref="AH313:AI313"/>
    <mergeCell ref="AN314:AP314"/>
    <mergeCell ref="Q314:R314"/>
    <mergeCell ref="S314:W314"/>
    <mergeCell ref="X314:Y314"/>
    <mergeCell ref="AQ314:AS314"/>
    <mergeCell ref="BJ314:BL314"/>
    <mergeCell ref="AT314:AU314"/>
    <mergeCell ref="AV314:AW314"/>
    <mergeCell ref="AX314:AZ314"/>
    <mergeCell ref="BA314:BC314"/>
    <mergeCell ref="BD314:BF314"/>
    <mergeCell ref="BG314:BI314"/>
    <mergeCell ref="BJ313:BL313"/>
    <mergeCell ref="BA313:BC313"/>
    <mergeCell ref="BD313:BF313"/>
    <mergeCell ref="AX313:AZ313"/>
    <mergeCell ref="AJ313:AK313"/>
    <mergeCell ref="AH314:AI314"/>
    <mergeCell ref="AV313:AW313"/>
    <mergeCell ref="C313:F313"/>
    <mergeCell ref="C315:F315"/>
    <mergeCell ref="G315:J315"/>
    <mergeCell ref="K315:M315"/>
    <mergeCell ref="N315:P315"/>
    <mergeCell ref="K313:M313"/>
    <mergeCell ref="N313:P313"/>
    <mergeCell ref="Q313:R313"/>
    <mergeCell ref="S313:W313"/>
    <mergeCell ref="X313:Y313"/>
    <mergeCell ref="C314:F314"/>
    <mergeCell ref="G314:J314"/>
    <mergeCell ref="K314:M314"/>
    <mergeCell ref="N314:P314"/>
    <mergeCell ref="Z314:AB314"/>
    <mergeCell ref="AC314:AD314"/>
    <mergeCell ref="AE314:AG314"/>
    <mergeCell ref="AX315:AZ315"/>
    <mergeCell ref="BG315:BI315"/>
    <mergeCell ref="BJ315:BL315"/>
    <mergeCell ref="BM315:BO315"/>
    <mergeCell ref="C316:F316"/>
    <mergeCell ref="G316:J316"/>
    <mergeCell ref="K316:M316"/>
    <mergeCell ref="N316:P316"/>
    <mergeCell ref="Q316:R316"/>
    <mergeCell ref="S316:W316"/>
    <mergeCell ref="BA315:BC315"/>
    <mergeCell ref="BD315:BF315"/>
    <mergeCell ref="Q315:R315"/>
    <mergeCell ref="S315:W315"/>
    <mergeCell ref="X315:Y315"/>
    <mergeCell ref="Z315:AB315"/>
    <mergeCell ref="AC315:AD315"/>
    <mergeCell ref="AE315:AG315"/>
    <mergeCell ref="AH315:AI315"/>
    <mergeCell ref="AJ315:AK315"/>
    <mergeCell ref="AT316:AU316"/>
    <mergeCell ref="AV316:AW316"/>
    <mergeCell ref="AL315:AM315"/>
    <mergeCell ref="AN315:AP315"/>
    <mergeCell ref="AQ315:AS315"/>
    <mergeCell ref="AT315:AU315"/>
    <mergeCell ref="AV315:AW315"/>
    <mergeCell ref="AX316:AZ316"/>
    <mergeCell ref="AL316:AM316"/>
    <mergeCell ref="AN316:AP316"/>
    <mergeCell ref="AQ316:AS316"/>
    <mergeCell ref="AT317:AU317"/>
    <mergeCell ref="BG316:BI316"/>
    <mergeCell ref="BJ316:BL316"/>
    <mergeCell ref="BM316:BO316"/>
    <mergeCell ref="Z316:AB316"/>
    <mergeCell ref="AC316:AD316"/>
    <mergeCell ref="AE316:AG316"/>
    <mergeCell ref="AH316:AI316"/>
    <mergeCell ref="AJ316:AK316"/>
    <mergeCell ref="Q318:R318"/>
    <mergeCell ref="S318:W318"/>
    <mergeCell ref="X318:Y318"/>
    <mergeCell ref="AV317:AW317"/>
    <mergeCell ref="AQ318:AS318"/>
    <mergeCell ref="BJ318:BL318"/>
    <mergeCell ref="BG317:BI317"/>
    <mergeCell ref="BJ317:BL317"/>
    <mergeCell ref="BA317:BC317"/>
    <mergeCell ref="BD317:BF317"/>
    <mergeCell ref="X316:Y316"/>
    <mergeCell ref="BM318:BO318"/>
    <mergeCell ref="AT318:AU318"/>
    <mergeCell ref="AV318:AW318"/>
    <mergeCell ref="AX318:AZ318"/>
    <mergeCell ref="BA318:BC318"/>
    <mergeCell ref="BD318:BF318"/>
    <mergeCell ref="BG318:BI318"/>
    <mergeCell ref="BA316:BC316"/>
    <mergeCell ref="AX317:AZ317"/>
    <mergeCell ref="BD316:BF316"/>
    <mergeCell ref="C318:F318"/>
    <mergeCell ref="G318:J318"/>
    <mergeCell ref="K318:M318"/>
    <mergeCell ref="N318:P318"/>
    <mergeCell ref="AQ317:AS317"/>
    <mergeCell ref="AC317:AD317"/>
    <mergeCell ref="AE317:AG317"/>
    <mergeCell ref="AH317:AI317"/>
    <mergeCell ref="AJ317:AK317"/>
    <mergeCell ref="C317:F317"/>
    <mergeCell ref="G317:J317"/>
    <mergeCell ref="K317:M317"/>
    <mergeCell ref="N317:P317"/>
    <mergeCell ref="Q317:R317"/>
    <mergeCell ref="S317:W317"/>
    <mergeCell ref="X317:Y317"/>
    <mergeCell ref="Z317:AB317"/>
    <mergeCell ref="Z318:AB318"/>
    <mergeCell ref="AC318:AD318"/>
    <mergeCell ref="AE318:AG318"/>
    <mergeCell ref="AH318:AI318"/>
    <mergeCell ref="AL317:AM317"/>
    <mergeCell ref="AN317:AP317"/>
    <mergeCell ref="AJ318:AK318"/>
    <mergeCell ref="AL318:AM318"/>
    <mergeCell ref="AN318:AP318"/>
    <mergeCell ref="BM319:BO319"/>
    <mergeCell ref="C320:F320"/>
    <mergeCell ref="G320:J320"/>
    <mergeCell ref="K320:M320"/>
    <mergeCell ref="N320:P320"/>
    <mergeCell ref="Q320:R320"/>
    <mergeCell ref="S320:W320"/>
    <mergeCell ref="X320:Y320"/>
    <mergeCell ref="AL319:AM319"/>
    <mergeCell ref="AN319:AP319"/>
    <mergeCell ref="AQ319:AS319"/>
    <mergeCell ref="AT319:AU319"/>
    <mergeCell ref="AC319:AD319"/>
    <mergeCell ref="AE319:AG319"/>
    <mergeCell ref="AH319:AI319"/>
    <mergeCell ref="AJ319:AK319"/>
    <mergeCell ref="Z320:AB320"/>
    <mergeCell ref="AV319:AW319"/>
    <mergeCell ref="AX319:AZ319"/>
    <mergeCell ref="BA319:BC319"/>
    <mergeCell ref="BM320:BO320"/>
    <mergeCell ref="BG320:BI320"/>
    <mergeCell ref="BJ320:BL320"/>
    <mergeCell ref="S322:W322"/>
    <mergeCell ref="X322:Y322"/>
    <mergeCell ref="AV321:AW321"/>
    <mergeCell ref="AQ322:AS322"/>
    <mergeCell ref="AT321:AU321"/>
    <mergeCell ref="Z321:AB321"/>
    <mergeCell ref="Z322:AB322"/>
    <mergeCell ref="AC322:AD322"/>
    <mergeCell ref="AE322:AG322"/>
    <mergeCell ref="AH322:AI322"/>
    <mergeCell ref="C319:F319"/>
    <mergeCell ref="G319:J319"/>
    <mergeCell ref="K319:M319"/>
    <mergeCell ref="N319:P319"/>
    <mergeCell ref="BM322:BO322"/>
    <mergeCell ref="AT322:AU322"/>
    <mergeCell ref="AV322:AW322"/>
    <mergeCell ref="AX322:AZ322"/>
    <mergeCell ref="BA322:BC322"/>
    <mergeCell ref="BD322:BF322"/>
    <mergeCell ref="BD320:BF320"/>
    <mergeCell ref="BD319:BF319"/>
    <mergeCell ref="Q319:R319"/>
    <mergeCell ref="S319:W319"/>
    <mergeCell ref="X319:Y319"/>
    <mergeCell ref="Z319:AB319"/>
    <mergeCell ref="AX320:AZ320"/>
    <mergeCell ref="AL320:AM320"/>
    <mergeCell ref="AN321:AP321"/>
    <mergeCell ref="AJ322:AK322"/>
    <mergeCell ref="BG319:BI319"/>
    <mergeCell ref="BJ319:BL319"/>
    <mergeCell ref="AN322:AP322"/>
    <mergeCell ref="AX321:AZ321"/>
    <mergeCell ref="AN320:AP320"/>
    <mergeCell ref="AQ320:AS320"/>
    <mergeCell ref="AL321:AM321"/>
    <mergeCell ref="AC320:AD320"/>
    <mergeCell ref="AE320:AG320"/>
    <mergeCell ref="AH320:AI320"/>
    <mergeCell ref="AJ320:AK320"/>
    <mergeCell ref="AT320:AU320"/>
    <mergeCell ref="AV320:AW320"/>
    <mergeCell ref="BJ322:BL322"/>
    <mergeCell ref="BG321:BI321"/>
    <mergeCell ref="BJ321:BL321"/>
    <mergeCell ref="BA321:BC321"/>
    <mergeCell ref="BD321:BF321"/>
    <mergeCell ref="BG322:BI322"/>
    <mergeCell ref="BA320:BC320"/>
    <mergeCell ref="AV323:AW323"/>
    <mergeCell ref="AJ323:AK323"/>
    <mergeCell ref="BA324:BC324"/>
    <mergeCell ref="AN324:AP324"/>
    <mergeCell ref="AQ324:AS324"/>
    <mergeCell ref="C321:F321"/>
    <mergeCell ref="C323:F323"/>
    <mergeCell ref="G323:J323"/>
    <mergeCell ref="K323:M323"/>
    <mergeCell ref="N323:P323"/>
    <mergeCell ref="AT324:AU324"/>
    <mergeCell ref="C324:F324"/>
    <mergeCell ref="G324:J324"/>
    <mergeCell ref="K324:M324"/>
    <mergeCell ref="N324:P324"/>
    <mergeCell ref="Q322:R322"/>
    <mergeCell ref="C322:F322"/>
    <mergeCell ref="G322:J322"/>
    <mergeCell ref="K322:M322"/>
    <mergeCell ref="N322:P322"/>
    <mergeCell ref="AQ321:AS321"/>
    <mergeCell ref="AC321:AD321"/>
    <mergeCell ref="AE321:AG321"/>
    <mergeCell ref="AH321:AI321"/>
    <mergeCell ref="AJ321:AK321"/>
    <mergeCell ref="G321:J321"/>
    <mergeCell ref="K321:M321"/>
    <mergeCell ref="N321:P321"/>
    <mergeCell ref="Q321:R321"/>
    <mergeCell ref="S321:W321"/>
    <mergeCell ref="X321:Y321"/>
    <mergeCell ref="AL322:AM322"/>
    <mergeCell ref="AV324:AW324"/>
    <mergeCell ref="Q324:R324"/>
    <mergeCell ref="S324:W324"/>
    <mergeCell ref="BM324:BO324"/>
    <mergeCell ref="Z324:AB324"/>
    <mergeCell ref="AC324:AD324"/>
    <mergeCell ref="AE324:AG324"/>
    <mergeCell ref="AH324:AI324"/>
    <mergeCell ref="AJ324:AK324"/>
    <mergeCell ref="AL324:AM324"/>
    <mergeCell ref="AX324:AZ324"/>
    <mergeCell ref="BG323:BI323"/>
    <mergeCell ref="BJ323:BL323"/>
    <mergeCell ref="BM323:BO323"/>
    <mergeCell ref="BD324:BF324"/>
    <mergeCell ref="BG324:BI324"/>
    <mergeCell ref="BJ324:BL324"/>
    <mergeCell ref="BA323:BC323"/>
    <mergeCell ref="BD323:BF323"/>
    <mergeCell ref="Q323:R323"/>
    <mergeCell ref="S323:W323"/>
    <mergeCell ref="X323:Y323"/>
    <mergeCell ref="Z323:AB323"/>
    <mergeCell ref="AC323:AD323"/>
    <mergeCell ref="AE323:AG323"/>
    <mergeCell ref="AH323:AI323"/>
    <mergeCell ref="AT323:AU323"/>
    <mergeCell ref="X324:Y324"/>
    <mergeCell ref="AL323:AM323"/>
    <mergeCell ref="AN323:AP323"/>
    <mergeCell ref="AQ323:AS323"/>
    <mergeCell ref="AX323:AZ323"/>
    <mergeCell ref="C326:F326"/>
    <mergeCell ref="G326:J326"/>
    <mergeCell ref="K326:M326"/>
    <mergeCell ref="N326:P326"/>
    <mergeCell ref="Q326:R326"/>
    <mergeCell ref="C325:F325"/>
    <mergeCell ref="G325:J325"/>
    <mergeCell ref="K325:M325"/>
    <mergeCell ref="N325:P325"/>
    <mergeCell ref="Q325:R325"/>
    <mergeCell ref="S325:W325"/>
    <mergeCell ref="X325:Y325"/>
    <mergeCell ref="Z325:AB325"/>
    <mergeCell ref="BD327:BF327"/>
    <mergeCell ref="Q327:R327"/>
    <mergeCell ref="S327:W327"/>
    <mergeCell ref="X327:Y327"/>
    <mergeCell ref="Z327:AB327"/>
    <mergeCell ref="BD326:BF326"/>
    <mergeCell ref="S326:W326"/>
    <mergeCell ref="AQ327:AS327"/>
    <mergeCell ref="AT327:AU327"/>
    <mergeCell ref="AV327:AW327"/>
    <mergeCell ref="AX327:AZ327"/>
    <mergeCell ref="AC325:AD325"/>
    <mergeCell ref="AE325:AG325"/>
    <mergeCell ref="AJ325:AK325"/>
    <mergeCell ref="AL325:AM325"/>
    <mergeCell ref="AN325:AP325"/>
    <mergeCell ref="AH325:AI325"/>
    <mergeCell ref="BG326:BI326"/>
    <mergeCell ref="AJ326:AK326"/>
    <mergeCell ref="AL326:AM326"/>
    <mergeCell ref="AN326:AP326"/>
    <mergeCell ref="AQ326:AS326"/>
    <mergeCell ref="AH326:AI326"/>
    <mergeCell ref="AQ325:AS325"/>
    <mergeCell ref="AT325:AU325"/>
    <mergeCell ref="BJ326:BL326"/>
    <mergeCell ref="BM326:BO326"/>
    <mergeCell ref="AT326:AU326"/>
    <mergeCell ref="AV326:AW326"/>
    <mergeCell ref="AX326:AZ326"/>
    <mergeCell ref="BA326:BC326"/>
    <mergeCell ref="BM325:BO325"/>
    <mergeCell ref="X326:Y326"/>
    <mergeCell ref="AV325:AW325"/>
    <mergeCell ref="AX325:AZ325"/>
    <mergeCell ref="BG325:BI325"/>
    <mergeCell ref="BJ325:BL325"/>
    <mergeCell ref="BA325:BC325"/>
    <mergeCell ref="BD325:BF325"/>
    <mergeCell ref="Z326:AB326"/>
    <mergeCell ref="AC326:AD326"/>
    <mergeCell ref="AE326:AG326"/>
    <mergeCell ref="BM328:BO328"/>
    <mergeCell ref="Z328:AB328"/>
    <mergeCell ref="AC328:AD328"/>
    <mergeCell ref="AE328:AG328"/>
    <mergeCell ref="AH328:AI328"/>
    <mergeCell ref="AJ328:AK328"/>
    <mergeCell ref="AV328:AW328"/>
    <mergeCell ref="AX328:AZ328"/>
    <mergeCell ref="AQ328:AS328"/>
    <mergeCell ref="C328:F328"/>
    <mergeCell ref="G328:J328"/>
    <mergeCell ref="K328:M328"/>
    <mergeCell ref="N328:P328"/>
    <mergeCell ref="Q328:R328"/>
    <mergeCell ref="S328:W328"/>
    <mergeCell ref="AN328:AP328"/>
    <mergeCell ref="X328:Y328"/>
    <mergeCell ref="BD328:BF328"/>
    <mergeCell ref="BG328:BI328"/>
    <mergeCell ref="AL328:AM328"/>
    <mergeCell ref="AT328:AU328"/>
    <mergeCell ref="AL329:AM329"/>
    <mergeCell ref="BA328:BC328"/>
    <mergeCell ref="BG327:BI327"/>
    <mergeCell ref="BJ327:BL327"/>
    <mergeCell ref="AC327:AD327"/>
    <mergeCell ref="AE327:AG327"/>
    <mergeCell ref="AH327:AI327"/>
    <mergeCell ref="AJ327:AK327"/>
    <mergeCell ref="AL327:AM327"/>
    <mergeCell ref="AN327:AP327"/>
    <mergeCell ref="C327:F327"/>
    <mergeCell ref="G327:J327"/>
    <mergeCell ref="K327:M327"/>
    <mergeCell ref="N327:P327"/>
    <mergeCell ref="BA327:BC327"/>
    <mergeCell ref="BJ328:BL328"/>
    <mergeCell ref="C329:F329"/>
    <mergeCell ref="BD329:BF329"/>
    <mergeCell ref="Z330:AB330"/>
    <mergeCell ref="AC330:AD330"/>
    <mergeCell ref="AE330:AG330"/>
    <mergeCell ref="AH330:AI330"/>
    <mergeCell ref="AQ329:AS329"/>
    <mergeCell ref="AN329:AP329"/>
    <mergeCell ref="AC329:AD329"/>
    <mergeCell ref="AH329:AI329"/>
    <mergeCell ref="C330:F330"/>
    <mergeCell ref="G330:J330"/>
    <mergeCell ref="K330:M330"/>
    <mergeCell ref="N330:P330"/>
    <mergeCell ref="Q330:R330"/>
    <mergeCell ref="S330:W330"/>
    <mergeCell ref="X330:Y330"/>
    <mergeCell ref="AV329:AW329"/>
    <mergeCell ref="X329:Y329"/>
    <mergeCell ref="Z329:AB329"/>
    <mergeCell ref="G329:J329"/>
    <mergeCell ref="K329:M329"/>
    <mergeCell ref="N329:P329"/>
    <mergeCell ref="Q329:R329"/>
    <mergeCell ref="S329:W329"/>
    <mergeCell ref="AE329:AG329"/>
    <mergeCell ref="AJ330:AK330"/>
    <mergeCell ref="AL330:AM330"/>
    <mergeCell ref="AN330:AP330"/>
    <mergeCell ref="X331:Y331"/>
    <mergeCell ref="Z331:AB331"/>
    <mergeCell ref="AL331:AM331"/>
    <mergeCell ref="AN331:AP331"/>
    <mergeCell ref="AT329:AU329"/>
    <mergeCell ref="BJ330:BL330"/>
    <mergeCell ref="AX329:AZ329"/>
    <mergeCell ref="BG329:BI329"/>
    <mergeCell ref="BJ329:BL329"/>
    <mergeCell ref="BA329:BC329"/>
    <mergeCell ref="AJ329:AK329"/>
    <mergeCell ref="BM330:BO330"/>
    <mergeCell ref="AT330:AU330"/>
    <mergeCell ref="AV330:AW330"/>
    <mergeCell ref="AX330:AZ330"/>
    <mergeCell ref="BA330:BC330"/>
    <mergeCell ref="BD330:BF330"/>
    <mergeCell ref="BG330:BI330"/>
    <mergeCell ref="AQ330:AS330"/>
    <mergeCell ref="Z332:AB332"/>
    <mergeCell ref="AC332:AD332"/>
    <mergeCell ref="AE332:AG332"/>
    <mergeCell ref="AH332:AI332"/>
    <mergeCell ref="AJ332:AK332"/>
    <mergeCell ref="AV332:AW332"/>
    <mergeCell ref="AX332:AZ332"/>
    <mergeCell ref="AQ332:AS332"/>
    <mergeCell ref="BG331:BI331"/>
    <mergeCell ref="BJ331:BL331"/>
    <mergeCell ref="BA331:BC331"/>
    <mergeCell ref="BD331:BF331"/>
    <mergeCell ref="C332:F332"/>
    <mergeCell ref="G332:J332"/>
    <mergeCell ref="K332:M332"/>
    <mergeCell ref="N332:P332"/>
    <mergeCell ref="Q332:R332"/>
    <mergeCell ref="S332:W332"/>
    <mergeCell ref="AC331:AD331"/>
    <mergeCell ref="AE331:AG331"/>
    <mergeCell ref="AQ331:AS331"/>
    <mergeCell ref="AT331:AU331"/>
    <mergeCell ref="AV331:AW331"/>
    <mergeCell ref="AX331:AZ331"/>
    <mergeCell ref="AH331:AI331"/>
    <mergeCell ref="AJ331:AK331"/>
    <mergeCell ref="C331:F331"/>
    <mergeCell ref="G331:J331"/>
    <mergeCell ref="K331:M331"/>
    <mergeCell ref="N331:P331"/>
    <mergeCell ref="Q331:R331"/>
    <mergeCell ref="S331:W331"/>
    <mergeCell ref="AJ333:AK333"/>
    <mergeCell ref="BM333:BO333"/>
    <mergeCell ref="AQ334:AS334"/>
    <mergeCell ref="C334:F334"/>
    <mergeCell ref="G334:J334"/>
    <mergeCell ref="K334:M334"/>
    <mergeCell ref="N334:P334"/>
    <mergeCell ref="Q334:R334"/>
    <mergeCell ref="S334:W334"/>
    <mergeCell ref="X334:Y334"/>
    <mergeCell ref="C333:F333"/>
    <mergeCell ref="AV333:AW333"/>
    <mergeCell ref="X332:Y332"/>
    <mergeCell ref="X333:Y333"/>
    <mergeCell ref="Z333:AB333"/>
    <mergeCell ref="G333:J333"/>
    <mergeCell ref="K333:M333"/>
    <mergeCell ref="N333:P333"/>
    <mergeCell ref="Q333:R333"/>
    <mergeCell ref="S333:W333"/>
    <mergeCell ref="AE333:AG333"/>
    <mergeCell ref="AJ334:AK334"/>
    <mergeCell ref="AL334:AM334"/>
    <mergeCell ref="AN334:AP334"/>
    <mergeCell ref="BD332:BF332"/>
    <mergeCell ref="BG332:BI332"/>
    <mergeCell ref="AL332:AM332"/>
    <mergeCell ref="AT332:AU332"/>
    <mergeCell ref="AL333:AM333"/>
    <mergeCell ref="BA332:BC332"/>
    <mergeCell ref="AN332:AP332"/>
    <mergeCell ref="BJ332:BL332"/>
    <mergeCell ref="C335:F335"/>
    <mergeCell ref="G335:J335"/>
    <mergeCell ref="K335:M335"/>
    <mergeCell ref="N335:P335"/>
    <mergeCell ref="Q335:R335"/>
    <mergeCell ref="S335:W335"/>
    <mergeCell ref="X335:Y335"/>
    <mergeCell ref="Z335:AB335"/>
    <mergeCell ref="AL335:AM335"/>
    <mergeCell ref="AN335:AP335"/>
    <mergeCell ref="AT333:AU333"/>
    <mergeCell ref="BJ334:BL334"/>
    <mergeCell ref="AX333:AZ333"/>
    <mergeCell ref="BG333:BI333"/>
    <mergeCell ref="BJ333:BL333"/>
    <mergeCell ref="BA333:BC333"/>
    <mergeCell ref="BM334:BO334"/>
    <mergeCell ref="AT334:AU334"/>
    <mergeCell ref="AV334:AW334"/>
    <mergeCell ref="AX334:AZ334"/>
    <mergeCell ref="BA334:BC334"/>
    <mergeCell ref="BD334:BF334"/>
    <mergeCell ref="BG334:BI334"/>
    <mergeCell ref="BD333:BF333"/>
    <mergeCell ref="Z334:AB334"/>
    <mergeCell ref="AC334:AD334"/>
    <mergeCell ref="AE334:AG334"/>
    <mergeCell ref="AH334:AI334"/>
    <mergeCell ref="AQ333:AS333"/>
    <mergeCell ref="AN333:AP333"/>
    <mergeCell ref="AC333:AD333"/>
    <mergeCell ref="AH333:AI333"/>
    <mergeCell ref="BD336:BF336"/>
    <mergeCell ref="BG336:BI336"/>
    <mergeCell ref="AL336:AM336"/>
    <mergeCell ref="X337:Y337"/>
    <mergeCell ref="Z337:AB337"/>
    <mergeCell ref="AT336:AU336"/>
    <mergeCell ref="BJ336:BL336"/>
    <mergeCell ref="BM336:BO336"/>
    <mergeCell ref="Z336:AB336"/>
    <mergeCell ref="AC336:AD336"/>
    <mergeCell ref="AE336:AG336"/>
    <mergeCell ref="AH336:AI336"/>
    <mergeCell ref="AJ336:AK336"/>
    <mergeCell ref="AV336:AW336"/>
    <mergeCell ref="AX336:AZ336"/>
    <mergeCell ref="BG335:BI335"/>
    <mergeCell ref="BJ335:BL335"/>
    <mergeCell ref="BA335:BC335"/>
    <mergeCell ref="BD335:BF335"/>
    <mergeCell ref="AC335:AD335"/>
    <mergeCell ref="AE335:AG335"/>
    <mergeCell ref="AQ335:AS335"/>
    <mergeCell ref="AT335:AU335"/>
    <mergeCell ref="AV335:AW335"/>
    <mergeCell ref="AX335:AZ335"/>
    <mergeCell ref="AH335:AI335"/>
    <mergeCell ref="AJ335:AK335"/>
    <mergeCell ref="N338:P338"/>
    <mergeCell ref="Q338:R338"/>
    <mergeCell ref="S338:W338"/>
    <mergeCell ref="X338:Y338"/>
    <mergeCell ref="C337:F337"/>
    <mergeCell ref="G337:J337"/>
    <mergeCell ref="K337:M337"/>
    <mergeCell ref="N337:P337"/>
    <mergeCell ref="Q337:R337"/>
    <mergeCell ref="S337:W337"/>
    <mergeCell ref="AE337:AG337"/>
    <mergeCell ref="AH337:AI337"/>
    <mergeCell ref="AJ337:AK337"/>
    <mergeCell ref="AL337:AM337"/>
    <mergeCell ref="BA336:BC336"/>
    <mergeCell ref="AN336:AP336"/>
    <mergeCell ref="AQ336:AS336"/>
    <mergeCell ref="AV337:AW337"/>
    <mergeCell ref="AT337:AU337"/>
    <mergeCell ref="AX337:AZ337"/>
    <mergeCell ref="X336:Y336"/>
    <mergeCell ref="AJ338:AK338"/>
    <mergeCell ref="AL338:AM338"/>
    <mergeCell ref="AN338:AP338"/>
    <mergeCell ref="C336:F336"/>
    <mergeCell ref="G336:J336"/>
    <mergeCell ref="K336:M336"/>
    <mergeCell ref="N336:P336"/>
    <mergeCell ref="Q336:R336"/>
    <mergeCell ref="S336:W336"/>
    <mergeCell ref="BD340:BF340"/>
    <mergeCell ref="BG340:BI340"/>
    <mergeCell ref="C339:F339"/>
    <mergeCell ref="G339:J339"/>
    <mergeCell ref="K339:M339"/>
    <mergeCell ref="N339:P339"/>
    <mergeCell ref="AL339:AM339"/>
    <mergeCell ref="AN339:AP339"/>
    <mergeCell ref="BJ338:BL338"/>
    <mergeCell ref="BM338:BO338"/>
    <mergeCell ref="AT338:AU338"/>
    <mergeCell ref="AV338:AW338"/>
    <mergeCell ref="AX338:AZ338"/>
    <mergeCell ref="BA338:BC338"/>
    <mergeCell ref="BD338:BF338"/>
    <mergeCell ref="BG338:BI338"/>
    <mergeCell ref="BG337:BI337"/>
    <mergeCell ref="BJ337:BL337"/>
    <mergeCell ref="BA337:BC337"/>
    <mergeCell ref="BD337:BF337"/>
    <mergeCell ref="Z338:AB338"/>
    <mergeCell ref="AC338:AD338"/>
    <mergeCell ref="AE338:AG338"/>
    <mergeCell ref="AH338:AI338"/>
    <mergeCell ref="AQ337:AS337"/>
    <mergeCell ref="AN337:AP337"/>
    <mergeCell ref="AC337:AD337"/>
    <mergeCell ref="BM337:BO337"/>
    <mergeCell ref="AQ338:AS338"/>
    <mergeCell ref="C338:F338"/>
    <mergeCell ref="G338:J338"/>
    <mergeCell ref="K338:M338"/>
    <mergeCell ref="BJ340:BL340"/>
    <mergeCell ref="BM340:BO340"/>
    <mergeCell ref="Z340:AB340"/>
    <mergeCell ref="AC340:AD340"/>
    <mergeCell ref="AE340:AG340"/>
    <mergeCell ref="AH340:AI340"/>
    <mergeCell ref="AJ340:AK340"/>
    <mergeCell ref="AV340:AW340"/>
    <mergeCell ref="AX340:AZ340"/>
    <mergeCell ref="AL340:AM340"/>
    <mergeCell ref="C340:F340"/>
    <mergeCell ref="G340:J340"/>
    <mergeCell ref="K340:M340"/>
    <mergeCell ref="N340:P340"/>
    <mergeCell ref="Q340:R340"/>
    <mergeCell ref="S340:W340"/>
    <mergeCell ref="AQ339:AS339"/>
    <mergeCell ref="AT339:AU339"/>
    <mergeCell ref="AV339:AW339"/>
    <mergeCell ref="AX339:AZ339"/>
    <mergeCell ref="BG339:BI339"/>
    <mergeCell ref="BJ339:BL339"/>
    <mergeCell ref="BA339:BC339"/>
    <mergeCell ref="BD339:BF339"/>
    <mergeCell ref="Q339:R339"/>
    <mergeCell ref="S339:W339"/>
    <mergeCell ref="X339:Y339"/>
    <mergeCell ref="Z339:AB339"/>
    <mergeCell ref="AC339:AD339"/>
    <mergeCell ref="AE339:AG339"/>
    <mergeCell ref="AH339:AI339"/>
    <mergeCell ref="AJ339:AK339"/>
    <mergeCell ref="C341:F341"/>
    <mergeCell ref="G341:J341"/>
    <mergeCell ref="K341:M341"/>
    <mergeCell ref="N341:P341"/>
    <mergeCell ref="Q341:R341"/>
    <mergeCell ref="C342:F342"/>
    <mergeCell ref="G342:J342"/>
    <mergeCell ref="K342:M342"/>
    <mergeCell ref="N342:P342"/>
    <mergeCell ref="Q342:R342"/>
    <mergeCell ref="AT340:AU340"/>
    <mergeCell ref="X340:Y340"/>
    <mergeCell ref="X342:Y342"/>
    <mergeCell ref="AV341:AW341"/>
    <mergeCell ref="BA340:BC340"/>
    <mergeCell ref="AN340:AP340"/>
    <mergeCell ref="AQ340:AS340"/>
    <mergeCell ref="AN341:AP341"/>
    <mergeCell ref="AT341:AU341"/>
    <mergeCell ref="AX341:AZ341"/>
    <mergeCell ref="AE341:AG341"/>
    <mergeCell ref="AH341:AI341"/>
    <mergeCell ref="AJ341:AK341"/>
    <mergeCell ref="AL341:AM341"/>
    <mergeCell ref="S341:W341"/>
    <mergeCell ref="AC341:AD341"/>
    <mergeCell ref="X341:Y341"/>
    <mergeCell ref="Z341:AB341"/>
    <mergeCell ref="BJ342:BL342"/>
    <mergeCell ref="BM342:BO342"/>
    <mergeCell ref="AT342:AU342"/>
    <mergeCell ref="AV342:AW342"/>
    <mergeCell ref="AX342:AZ342"/>
    <mergeCell ref="BA342:BC342"/>
    <mergeCell ref="BD342:BF342"/>
    <mergeCell ref="BG342:BI342"/>
    <mergeCell ref="S342:W342"/>
    <mergeCell ref="BG341:BI341"/>
    <mergeCell ref="BJ341:BL341"/>
    <mergeCell ref="BA341:BC341"/>
    <mergeCell ref="BD341:BF341"/>
    <mergeCell ref="Z342:AB342"/>
    <mergeCell ref="AC342:AD342"/>
    <mergeCell ref="AE342:AG342"/>
    <mergeCell ref="AH342:AI342"/>
    <mergeCell ref="AQ341:AS341"/>
    <mergeCell ref="AJ342:AK342"/>
    <mergeCell ref="AL342:AM342"/>
    <mergeCell ref="AN342:AP342"/>
    <mergeCell ref="AQ342:AS342"/>
    <mergeCell ref="Q343:R343"/>
    <mergeCell ref="S343:W343"/>
    <mergeCell ref="X343:Y343"/>
    <mergeCell ref="Z343:AB343"/>
    <mergeCell ref="AC343:AD343"/>
    <mergeCell ref="AE343:AG343"/>
    <mergeCell ref="C343:F343"/>
    <mergeCell ref="G343:J343"/>
    <mergeCell ref="K343:M343"/>
    <mergeCell ref="N343:P343"/>
    <mergeCell ref="AL343:AM343"/>
    <mergeCell ref="AN343:AP343"/>
    <mergeCell ref="AH343:AI343"/>
    <mergeCell ref="AJ343:AK343"/>
    <mergeCell ref="BJ344:BL344"/>
    <mergeCell ref="BM344:BO344"/>
    <mergeCell ref="Z344:AB344"/>
    <mergeCell ref="AC344:AD344"/>
    <mergeCell ref="AE344:AG344"/>
    <mergeCell ref="AH344:AI344"/>
    <mergeCell ref="AJ344:AK344"/>
    <mergeCell ref="AL344:AM344"/>
    <mergeCell ref="BM343:BO343"/>
    <mergeCell ref="C344:F344"/>
    <mergeCell ref="G344:J344"/>
    <mergeCell ref="K344:M344"/>
    <mergeCell ref="N344:P344"/>
    <mergeCell ref="Q344:R344"/>
    <mergeCell ref="S344:W344"/>
    <mergeCell ref="X344:Y344"/>
    <mergeCell ref="BD344:BF344"/>
    <mergeCell ref="BG344:BI344"/>
    <mergeCell ref="C346:F346"/>
    <mergeCell ref="G346:J346"/>
    <mergeCell ref="K346:M346"/>
    <mergeCell ref="N346:P346"/>
    <mergeCell ref="Q346:R346"/>
    <mergeCell ref="C345:F345"/>
    <mergeCell ref="G345:J345"/>
    <mergeCell ref="K345:M345"/>
    <mergeCell ref="N345:P345"/>
    <mergeCell ref="Q345:R345"/>
    <mergeCell ref="S345:W345"/>
    <mergeCell ref="X345:Y345"/>
    <mergeCell ref="Z345:AB345"/>
    <mergeCell ref="AT344:AU344"/>
    <mergeCell ref="AV344:AW344"/>
    <mergeCell ref="AX344:AZ344"/>
    <mergeCell ref="BA344:BC344"/>
    <mergeCell ref="AN344:AP344"/>
    <mergeCell ref="AQ344:AS344"/>
    <mergeCell ref="AC345:AD345"/>
    <mergeCell ref="AE345:AG345"/>
    <mergeCell ref="AT346:AU346"/>
    <mergeCell ref="AV346:AW346"/>
    <mergeCell ref="BJ345:BL345"/>
    <mergeCell ref="BA345:BC345"/>
    <mergeCell ref="BD345:BF345"/>
    <mergeCell ref="Z346:AB346"/>
    <mergeCell ref="AC346:AD346"/>
    <mergeCell ref="AH345:AI345"/>
    <mergeCell ref="AJ345:AK345"/>
    <mergeCell ref="AL345:AM345"/>
    <mergeCell ref="AN345:AP345"/>
    <mergeCell ref="BM345:BO345"/>
    <mergeCell ref="AQ343:AS343"/>
    <mergeCell ref="AT343:AU343"/>
    <mergeCell ref="AV343:AW343"/>
    <mergeCell ref="AX343:AZ343"/>
    <mergeCell ref="BG343:BI343"/>
    <mergeCell ref="BJ343:BL343"/>
    <mergeCell ref="BA343:BC343"/>
    <mergeCell ref="BD343:BF343"/>
    <mergeCell ref="BJ346:BL346"/>
    <mergeCell ref="K347:M347"/>
    <mergeCell ref="N347:P347"/>
    <mergeCell ref="BA347:BC347"/>
    <mergeCell ref="BD347:BF347"/>
    <mergeCell ref="Q347:R347"/>
    <mergeCell ref="S347:W347"/>
    <mergeCell ref="X347:Y347"/>
    <mergeCell ref="Z347:AB347"/>
    <mergeCell ref="BD346:BF346"/>
    <mergeCell ref="BG346:BI346"/>
    <mergeCell ref="AJ346:AK346"/>
    <mergeCell ref="AL346:AM346"/>
    <mergeCell ref="AN346:AP346"/>
    <mergeCell ref="AQ346:AS346"/>
    <mergeCell ref="AE346:AG346"/>
    <mergeCell ref="AH346:AI346"/>
    <mergeCell ref="AQ345:AS345"/>
    <mergeCell ref="AT345:AU345"/>
    <mergeCell ref="AX346:AZ346"/>
    <mergeCell ref="BA346:BC346"/>
    <mergeCell ref="S346:W346"/>
    <mergeCell ref="X346:Y346"/>
    <mergeCell ref="AV345:AW345"/>
    <mergeCell ref="AX345:AZ345"/>
    <mergeCell ref="BG345:BI345"/>
    <mergeCell ref="BJ348:BL348"/>
    <mergeCell ref="BM348:BO348"/>
    <mergeCell ref="Z348:AB348"/>
    <mergeCell ref="AC348:AD348"/>
    <mergeCell ref="AE348:AG348"/>
    <mergeCell ref="AH348:AI348"/>
    <mergeCell ref="AJ348:AK348"/>
    <mergeCell ref="AL348:AM348"/>
    <mergeCell ref="BM347:BO347"/>
    <mergeCell ref="C348:F348"/>
    <mergeCell ref="G348:J348"/>
    <mergeCell ref="K348:M348"/>
    <mergeCell ref="N348:P348"/>
    <mergeCell ref="Q348:R348"/>
    <mergeCell ref="S348:W348"/>
    <mergeCell ref="X348:Y348"/>
    <mergeCell ref="BD348:BF348"/>
    <mergeCell ref="BG348:BI348"/>
    <mergeCell ref="AQ347:AS347"/>
    <mergeCell ref="AT347:AU347"/>
    <mergeCell ref="AV347:AW347"/>
    <mergeCell ref="AX347:AZ347"/>
    <mergeCell ref="BG347:BI347"/>
    <mergeCell ref="BJ347:BL347"/>
    <mergeCell ref="AC347:AD347"/>
    <mergeCell ref="AE347:AG347"/>
    <mergeCell ref="AH347:AI347"/>
    <mergeCell ref="AJ347:AK347"/>
    <mergeCell ref="AL347:AM347"/>
    <mergeCell ref="AN347:AP347"/>
    <mergeCell ref="C347:F347"/>
    <mergeCell ref="G347:J347"/>
    <mergeCell ref="C350:F350"/>
    <mergeCell ref="G350:J350"/>
    <mergeCell ref="K350:M350"/>
    <mergeCell ref="N350:P350"/>
    <mergeCell ref="Q350:R350"/>
    <mergeCell ref="C349:F349"/>
    <mergeCell ref="G349:J349"/>
    <mergeCell ref="K349:M349"/>
    <mergeCell ref="N349:P349"/>
    <mergeCell ref="Q349:R349"/>
    <mergeCell ref="S349:W349"/>
    <mergeCell ref="X349:Y349"/>
    <mergeCell ref="Z349:AB349"/>
    <mergeCell ref="AT348:AU348"/>
    <mergeCell ref="AV348:AW348"/>
    <mergeCell ref="AX348:AZ348"/>
    <mergeCell ref="BA348:BC348"/>
    <mergeCell ref="AN348:AP348"/>
    <mergeCell ref="AQ348:AS348"/>
    <mergeCell ref="AC349:AD349"/>
    <mergeCell ref="AE349:AG349"/>
    <mergeCell ref="BD350:BF350"/>
    <mergeCell ref="BG350:BI350"/>
    <mergeCell ref="AJ350:AK350"/>
    <mergeCell ref="AL350:AM350"/>
    <mergeCell ref="AN350:AP350"/>
    <mergeCell ref="AQ350:AS350"/>
    <mergeCell ref="AE350:AG350"/>
    <mergeCell ref="AH350:AI350"/>
    <mergeCell ref="AQ349:AS349"/>
    <mergeCell ref="AT349:AU349"/>
    <mergeCell ref="BJ350:BL350"/>
    <mergeCell ref="BM350:BO350"/>
    <mergeCell ref="AT350:AU350"/>
    <mergeCell ref="AV350:AW350"/>
    <mergeCell ref="AX350:AZ350"/>
    <mergeCell ref="BA350:BC350"/>
    <mergeCell ref="S350:W350"/>
    <mergeCell ref="X350:Y350"/>
    <mergeCell ref="AV349:AW349"/>
    <mergeCell ref="AX349:AZ349"/>
    <mergeCell ref="BG349:BI349"/>
    <mergeCell ref="BJ349:BL349"/>
    <mergeCell ref="BA349:BC349"/>
    <mergeCell ref="BD349:BF349"/>
    <mergeCell ref="Z350:AB350"/>
    <mergeCell ref="AC350:AD350"/>
    <mergeCell ref="AH349:AI349"/>
    <mergeCell ref="AJ349:AK349"/>
    <mergeCell ref="AL349:AM349"/>
    <mergeCell ref="AN349:AP349"/>
    <mergeCell ref="BM349:BO349"/>
    <mergeCell ref="X352:Y352"/>
    <mergeCell ref="BD352:BF352"/>
    <mergeCell ref="BG352:BI352"/>
    <mergeCell ref="AQ351:AS351"/>
    <mergeCell ref="AT351:AU351"/>
    <mergeCell ref="AV351:AW351"/>
    <mergeCell ref="AX351:AZ351"/>
    <mergeCell ref="BG351:BI351"/>
    <mergeCell ref="BJ351:BL351"/>
    <mergeCell ref="AC351:AD351"/>
    <mergeCell ref="AE351:AG351"/>
    <mergeCell ref="AH351:AI351"/>
    <mergeCell ref="AJ351:AK351"/>
    <mergeCell ref="AL351:AM351"/>
    <mergeCell ref="AN351:AP351"/>
    <mergeCell ref="C351:F351"/>
    <mergeCell ref="G351:J351"/>
    <mergeCell ref="K351:M351"/>
    <mergeCell ref="N351:P351"/>
    <mergeCell ref="BA351:BC351"/>
    <mergeCell ref="BD351:BF351"/>
    <mergeCell ref="Q351:R351"/>
    <mergeCell ref="S351:W351"/>
    <mergeCell ref="X351:Y351"/>
    <mergeCell ref="Z351:AB351"/>
    <mergeCell ref="C353:F353"/>
    <mergeCell ref="G353:J353"/>
    <mergeCell ref="K353:M353"/>
    <mergeCell ref="N353:P353"/>
    <mergeCell ref="Q353:R353"/>
    <mergeCell ref="S353:W353"/>
    <mergeCell ref="X353:Y353"/>
    <mergeCell ref="Z353:AB353"/>
    <mergeCell ref="AT352:AU352"/>
    <mergeCell ref="AV352:AW352"/>
    <mergeCell ref="AX352:AZ352"/>
    <mergeCell ref="BA352:BC352"/>
    <mergeCell ref="AN352:AP352"/>
    <mergeCell ref="AQ352:AS352"/>
    <mergeCell ref="AC353:AD353"/>
    <mergeCell ref="AE353:AG353"/>
    <mergeCell ref="BJ352:BL352"/>
    <mergeCell ref="AQ353:AS353"/>
    <mergeCell ref="AT353:AU353"/>
    <mergeCell ref="Z352:AB352"/>
    <mergeCell ref="AC352:AD352"/>
    <mergeCell ref="AE352:AG352"/>
    <mergeCell ref="AH352:AI352"/>
    <mergeCell ref="AJ352:AK352"/>
    <mergeCell ref="AL352:AM352"/>
    <mergeCell ref="BA353:BC353"/>
    <mergeCell ref="C352:F352"/>
    <mergeCell ref="G352:J352"/>
    <mergeCell ref="K352:M352"/>
    <mergeCell ref="N352:P352"/>
    <mergeCell ref="Q352:R352"/>
    <mergeCell ref="S352:W352"/>
    <mergeCell ref="BD353:BF353"/>
    <mergeCell ref="BG355:BI355"/>
    <mergeCell ref="BJ354:BL354"/>
    <mergeCell ref="BM354:BO354"/>
    <mergeCell ref="AT354:AU354"/>
    <mergeCell ref="AV354:AW354"/>
    <mergeCell ref="AX354:AZ354"/>
    <mergeCell ref="BA354:BC354"/>
    <mergeCell ref="BD354:BF354"/>
    <mergeCell ref="BG354:BI354"/>
    <mergeCell ref="AC354:AD354"/>
    <mergeCell ref="AH353:AI353"/>
    <mergeCell ref="AJ353:AK353"/>
    <mergeCell ref="AL353:AM353"/>
    <mergeCell ref="AN353:AP353"/>
    <mergeCell ref="BM353:BO353"/>
    <mergeCell ref="AV353:AW353"/>
    <mergeCell ref="AX353:AZ353"/>
    <mergeCell ref="BG353:BI353"/>
    <mergeCell ref="BJ353:BL353"/>
    <mergeCell ref="BA355:BC355"/>
    <mergeCell ref="BD355:BF355"/>
    <mergeCell ref="C355:F355"/>
    <mergeCell ref="G355:J355"/>
    <mergeCell ref="K355:M355"/>
    <mergeCell ref="N355:P355"/>
    <mergeCell ref="Q355:R355"/>
    <mergeCell ref="S355:W355"/>
    <mergeCell ref="AJ354:AK354"/>
    <mergeCell ref="AL354:AM354"/>
    <mergeCell ref="AN354:AP354"/>
    <mergeCell ref="AQ354:AS354"/>
    <mergeCell ref="AH355:AI355"/>
    <mergeCell ref="AJ355:AK355"/>
    <mergeCell ref="AE354:AG354"/>
    <mergeCell ref="AH354:AI354"/>
    <mergeCell ref="C354:F354"/>
    <mergeCell ref="G354:J354"/>
    <mergeCell ref="K354:M354"/>
    <mergeCell ref="N354:P354"/>
    <mergeCell ref="Q354:R354"/>
    <mergeCell ref="S354:W354"/>
    <mergeCell ref="X354:Y354"/>
    <mergeCell ref="Z354:AB354"/>
    <mergeCell ref="AC355:AD355"/>
    <mergeCell ref="AE355:AG355"/>
    <mergeCell ref="BJ355:BL355"/>
    <mergeCell ref="AQ355:AS355"/>
    <mergeCell ref="AT355:AU355"/>
    <mergeCell ref="AV355:AW355"/>
    <mergeCell ref="AX355:AZ355"/>
    <mergeCell ref="X355:Y355"/>
    <mergeCell ref="Z355:AB355"/>
    <mergeCell ref="AL355:AM355"/>
    <mergeCell ref="AN355:AP355"/>
    <mergeCell ref="AJ356:AK356"/>
    <mergeCell ref="AL356:AM356"/>
    <mergeCell ref="AN356:AP356"/>
    <mergeCell ref="AC356:AD356"/>
    <mergeCell ref="AE356:AG356"/>
    <mergeCell ref="AH356:AI356"/>
    <mergeCell ref="AE357:AG357"/>
    <mergeCell ref="AH357:AI357"/>
    <mergeCell ref="AJ357:AK357"/>
    <mergeCell ref="X357:Y357"/>
    <mergeCell ref="Z357:AB357"/>
    <mergeCell ref="C357:F357"/>
    <mergeCell ref="G357:J357"/>
    <mergeCell ref="K357:M357"/>
    <mergeCell ref="N357:P357"/>
    <mergeCell ref="Q357:R357"/>
    <mergeCell ref="S357:W357"/>
    <mergeCell ref="BG356:BI356"/>
    <mergeCell ref="BJ356:BL356"/>
    <mergeCell ref="BM356:BO356"/>
    <mergeCell ref="C358:F358"/>
    <mergeCell ref="G358:J358"/>
    <mergeCell ref="K358:M358"/>
    <mergeCell ref="N358:P358"/>
    <mergeCell ref="AT356:AU356"/>
    <mergeCell ref="AV356:AW356"/>
    <mergeCell ref="C356:F356"/>
    <mergeCell ref="N356:P356"/>
    <mergeCell ref="Q356:R356"/>
    <mergeCell ref="S356:W356"/>
    <mergeCell ref="AX356:AZ356"/>
    <mergeCell ref="BA356:BC356"/>
    <mergeCell ref="BD356:BF356"/>
    <mergeCell ref="Z356:AB356"/>
    <mergeCell ref="X356:Y356"/>
    <mergeCell ref="AQ356:AS356"/>
    <mergeCell ref="D5:G5"/>
    <mergeCell ref="BD358:BF358"/>
    <mergeCell ref="BG358:BI358"/>
    <mergeCell ref="BJ358:BL358"/>
    <mergeCell ref="AJ358:AK358"/>
    <mergeCell ref="AL358:AM358"/>
    <mergeCell ref="AN358:AP358"/>
    <mergeCell ref="AQ358:AS358"/>
    <mergeCell ref="Z358:AB358"/>
    <mergeCell ref="AC358:AD358"/>
    <mergeCell ref="BJ357:BL357"/>
    <mergeCell ref="BA357:BC357"/>
    <mergeCell ref="BD357:BF357"/>
    <mergeCell ref="AL357:AM357"/>
    <mergeCell ref="AN357:AP357"/>
    <mergeCell ref="AQ357:AS357"/>
    <mergeCell ref="AT357:AU357"/>
    <mergeCell ref="AX357:AZ357"/>
    <mergeCell ref="AE358:AG358"/>
    <mergeCell ref="AH358:AI358"/>
    <mergeCell ref="BG357:BI357"/>
    <mergeCell ref="AT358:AU358"/>
    <mergeCell ref="AV358:AW358"/>
    <mergeCell ref="AX358:AZ358"/>
    <mergeCell ref="BA358:BC358"/>
    <mergeCell ref="G356:J356"/>
    <mergeCell ref="K356:M356"/>
    <mergeCell ref="Q358:R358"/>
    <mergeCell ref="S358:W358"/>
    <mergeCell ref="X358:Y358"/>
    <mergeCell ref="AV357:AW357"/>
    <mergeCell ref="AC357:AD357"/>
  </mergeCells>
  <phoneticPr fontId="13" type="noConversion"/>
  <dataValidations disablePrompts="1" count="10">
    <dataValidation type="list" allowBlank="1" showInputMessage="1" showErrorMessage="1" sqref="BD10:BI389" xr:uid="{00000000-0002-0000-0200-000000000000}">
      <formula1>"Yes/No,Yes,No,Not applicable"</formula1>
    </dataValidation>
    <dataValidation type="list" allowBlank="1" showInputMessage="1" showErrorMessage="1" sqref="AX10:AZ389" xr:uid="{00000000-0002-0000-0200-000001000000}">
      <formula1>"Yes/No,Yes(Special)/No,Yes,No,Yes(Special)"</formula1>
    </dataValidation>
    <dataValidation type="list" allowBlank="1" showInputMessage="1" showErrorMessage="1" sqref="AV10:AW389" xr:uid="{00000000-0002-0000-0200-000002000000}">
      <formula1>"Static, Dynamic"</formula1>
    </dataValidation>
    <dataValidation type="list" allowBlank="1" showInputMessage="1" showErrorMessage="1" sqref="AT10:AU389" xr:uid="{00000000-0002-0000-0200-000003000000}">
      <formula1>"Private,Public"</formula1>
    </dataValidation>
    <dataValidation type="list" allowBlank="1" showInputMessage="1" showErrorMessage="1" sqref="AH10:AI389" xr:uid="{00000000-0002-0000-0200-000004000000}">
      <formula1>"Choose Language, Dutch, English, French, German"</formula1>
    </dataValidation>
    <dataValidation type="whole" allowBlank="1" showInputMessage="1" showErrorMessage="1" sqref="X10:Y389" xr:uid="{00000000-0002-0000-0200-000005000000}">
      <formula1>0</formula1>
      <formula2>999999999999999</formula2>
    </dataValidation>
    <dataValidation type="list" allowBlank="1" showInputMessage="1" showErrorMessage="1" sqref="N10:P389" xr:uid="{00000000-0002-0000-0200-000006000000}">
      <formula1>"Corporate Admin, Site Admin, Normal User"</formula1>
    </dataValidation>
    <dataValidation type="list" allowBlank="1" showInputMessage="1" showErrorMessage="1" sqref="BM10:BM389" xr:uid="{00000000-0002-0000-0200-000007000000}">
      <formula1>"HIPC-FP-noVM, HIPC-FP-20VM, HIPC-FP-50VM, HIPC-FP-RONoVM, HIPC-FP-RO20VM, HIPC-FP-RO50VM, HIPC-FP-AANoVM, HIPC-FP-AA20VM, HIPC-FP-AA50VM, HIPC-FP-ACNoVM, HIPC-FP-AC20VM, HIPC-FP-AC50VM"</formula1>
    </dataValidation>
    <dataValidation type="list" allowBlank="1" showInputMessage="1" showErrorMessage="1" sqref="Z10:AB389" xr:uid="{00000000-0002-0000-0200-000008000000}">
      <formula1>Common_Kit_Names</formula1>
    </dataValidation>
    <dataValidation type="list" allowBlank="1" showInputMessage="1" showErrorMessage="1" sqref="AE10:AG389" xr:uid="{00000000-0002-0000-0200-000009000000}">
      <formula1>"Verizon, Customer, Nextira One"</formula1>
    </dataValidation>
  </dataValidations>
  <printOptions horizontalCentered="1"/>
  <pageMargins left="0.21" right="0.2" top="0.28999999999999998" bottom="0.49" header="0.19" footer="0.26"/>
  <pageSetup paperSize="9" scale="50" fitToHeight="0" orientation="landscape" r:id="rId1"/>
  <headerFooter alignWithMargins="0">
    <oddFooter>&amp;L&amp;8SIF Version 7.5; Status: January 2014
Printed: &amp;D, &amp;T Local Time&amp;R&amp;8&amp;A
Page &amp;P of &amp;N</oddFooter>
  </headerFooter>
  <rowBreaks count="3" manualBreakCount="3">
    <brk id="69" max="66" man="1"/>
    <brk id="129" max="66" man="1"/>
    <brk id="189" max="6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SS1"/>
  <dimension ref="A1:V6"/>
  <sheetViews>
    <sheetView topLeftCell="A79" zoomScale="80" workbookViewId="0">
      <selection activeCell="G58" sqref="G58"/>
    </sheetView>
  </sheetViews>
  <sheetFormatPr defaultColWidth="9.1796875" defaultRowHeight="12.5"/>
  <cols>
    <col min="1" max="1" width="20.81640625" style="73" customWidth="1"/>
    <col min="2" max="2" width="20.7265625" style="73" customWidth="1"/>
    <col min="3" max="3" width="29.54296875" style="73" customWidth="1"/>
    <col min="4" max="4" width="19" style="181" customWidth="1"/>
    <col min="5" max="5" width="16" style="73" bestFit="1" customWidth="1"/>
    <col min="6" max="6" width="17.54296875" style="181" bestFit="1" customWidth="1"/>
    <col min="7" max="7" width="25.1796875" style="181" customWidth="1"/>
    <col min="8" max="8" width="18.54296875" style="73" bestFit="1" customWidth="1"/>
    <col min="9" max="9" width="28.7265625" style="73" customWidth="1"/>
    <col min="10" max="11" width="10" style="73" bestFit="1" customWidth="1"/>
    <col min="12" max="12" width="27.453125" style="73" customWidth="1"/>
    <col min="13" max="13" width="25.7265625" style="181" customWidth="1"/>
    <col min="14" max="14" width="25.54296875" style="181" customWidth="1"/>
    <col min="15" max="15" width="26.7265625" style="181" customWidth="1"/>
    <col min="16" max="16" width="42.1796875" style="73" bestFit="1" customWidth="1"/>
    <col min="17" max="17" width="27.7265625" style="181" customWidth="1"/>
    <col min="18" max="18" width="22.26953125" style="73" customWidth="1"/>
    <col min="19" max="19" width="16" style="73" bestFit="1" customWidth="1"/>
    <col min="20" max="20" width="14.1796875" style="73" bestFit="1" customWidth="1"/>
    <col min="21" max="21" width="18.54296875" style="73" bestFit="1" customWidth="1"/>
    <col min="22" max="22" width="9.81640625" style="173" bestFit="1" customWidth="1"/>
    <col min="23" max="16384" width="9.1796875" style="73"/>
  </cols>
  <sheetData>
    <row r="1" spans="1:22" s="175" customFormat="1" ht="36.75" customHeight="1">
      <c r="A1" s="168" t="s">
        <v>532</v>
      </c>
      <c r="B1" s="168" t="s">
        <v>533</v>
      </c>
      <c r="C1" s="168" t="s">
        <v>390</v>
      </c>
      <c r="D1" s="171" t="s">
        <v>430</v>
      </c>
      <c r="E1" s="171" t="s">
        <v>216</v>
      </c>
      <c r="F1" s="171" t="s">
        <v>538</v>
      </c>
      <c r="G1" s="171" t="s">
        <v>173</v>
      </c>
      <c r="H1" s="168" t="s">
        <v>339</v>
      </c>
      <c r="I1" s="169" t="s">
        <v>174</v>
      </c>
      <c r="J1" s="171" t="s">
        <v>340</v>
      </c>
      <c r="K1" s="171" t="s">
        <v>341</v>
      </c>
      <c r="L1" s="171" t="s">
        <v>342</v>
      </c>
      <c r="M1" s="171" t="s">
        <v>343</v>
      </c>
      <c r="N1" s="171" t="s">
        <v>175</v>
      </c>
      <c r="O1" s="171" t="s">
        <v>176</v>
      </c>
      <c r="P1" s="171" t="s">
        <v>537</v>
      </c>
      <c r="Q1" s="171" t="s">
        <v>177</v>
      </c>
      <c r="R1" s="174" t="s">
        <v>344</v>
      </c>
      <c r="S1" s="174" t="s">
        <v>345</v>
      </c>
      <c r="T1" s="171" t="s">
        <v>509</v>
      </c>
      <c r="U1" s="171" t="s">
        <v>584</v>
      </c>
      <c r="V1" s="171" t="s">
        <v>336</v>
      </c>
    </row>
    <row r="2" spans="1:22" s="180" customFormat="1">
      <c r="A2" s="170" t="s">
        <v>346</v>
      </c>
      <c r="B2" s="170" t="s">
        <v>347</v>
      </c>
      <c r="C2" s="176" t="s">
        <v>348</v>
      </c>
      <c r="D2" s="170" t="s">
        <v>349</v>
      </c>
      <c r="E2" s="177" t="s">
        <v>350</v>
      </c>
      <c r="F2" s="170" t="s">
        <v>351</v>
      </c>
      <c r="G2" s="170" t="s">
        <v>178</v>
      </c>
      <c r="H2" s="170" t="s">
        <v>179</v>
      </c>
      <c r="I2" s="170" t="s">
        <v>180</v>
      </c>
      <c r="J2" s="170" t="s">
        <v>181</v>
      </c>
      <c r="K2" s="170" t="s">
        <v>181</v>
      </c>
      <c r="L2" s="170" t="s">
        <v>182</v>
      </c>
      <c r="M2" s="177" t="s">
        <v>183</v>
      </c>
      <c r="N2" s="170" t="s">
        <v>350</v>
      </c>
      <c r="O2" s="170" t="s">
        <v>184</v>
      </c>
      <c r="P2" s="170" t="s">
        <v>185</v>
      </c>
      <c r="Q2" s="170" t="s">
        <v>186</v>
      </c>
      <c r="R2" s="178">
        <v>8886578</v>
      </c>
      <c r="S2" s="178">
        <v>8886578</v>
      </c>
      <c r="T2" s="178">
        <v>4969972686578</v>
      </c>
      <c r="U2" s="179" t="s">
        <v>179</v>
      </c>
      <c r="V2" s="172">
        <v>6578</v>
      </c>
    </row>
    <row r="3" spans="1:22">
      <c r="A3" s="73">
        <f>SIF_Site1Users!C10</f>
        <v>0</v>
      </c>
      <c r="B3" s="73">
        <f>SIF_Site1Users!G10</f>
        <v>0</v>
      </c>
      <c r="C3" s="73">
        <f>SIF_Site1Users!S10</f>
        <v>0</v>
      </c>
      <c r="D3" s="73">
        <f>SIF_Site1Users!N10</f>
        <v>0</v>
      </c>
      <c r="E3" s="73" t="s">
        <v>350</v>
      </c>
      <c r="F3" s="73" t="str">
        <f>SIF_Site1Users!BM10</f>
        <v>HIPC-FP-noVM</v>
      </c>
      <c r="G3" s="73">
        <f>SIF_Site1Users!G8</f>
        <v>0</v>
      </c>
      <c r="H3" s="73">
        <f>SIF_Site1Users!Q10</f>
        <v>0</v>
      </c>
      <c r="I3" s="73">
        <f>SIF_Site1Users!AJ10</f>
        <v>0</v>
      </c>
      <c r="J3" s="73" t="s">
        <v>292</v>
      </c>
      <c r="K3" s="73" t="s">
        <v>292</v>
      </c>
      <c r="L3" s="73" t="s">
        <v>182</v>
      </c>
      <c r="M3" s="73" t="b">
        <f>IF(SIF_Site1Users!AE10="Verizon Business","VzB",IF(SIF_Site1Users!AE10="Customer", "Customer",IF(SIF_Site1Users!AE10="Nextira One","NxO")))</f>
        <v>0</v>
      </c>
      <c r="N3" s="73" t="s">
        <v>350</v>
      </c>
      <c r="O3" s="73" t="s">
        <v>184</v>
      </c>
      <c r="P3" s="73">
        <f>SIF_Site1Users!Z10</f>
        <v>0</v>
      </c>
      <c r="Q3" s="73" t="e">
        <f ca="1">SIF_Site1Users!AC10</f>
        <v>#NAME?</v>
      </c>
      <c r="R3" s="73" t="e">
        <f ca="1">SIF_Site1Users!AN10</f>
        <v>#NAME?</v>
      </c>
      <c r="S3" s="73" t="e">
        <f ca="1">SIF_Site1Users!AN10</f>
        <v>#NAME?</v>
      </c>
      <c r="U3" s="73" t="str">
        <f>SIF_Site1Users!G10&amp;"."&amp;SIF_Site1Users!C10</f>
        <v>.</v>
      </c>
      <c r="V3" s="73">
        <f>SIF_Site1Users!AL10</f>
        <v>0</v>
      </c>
    </row>
    <row r="4" spans="1:22">
      <c r="A4" s="167"/>
      <c r="B4" s="167"/>
      <c r="C4" s="167"/>
      <c r="D4" s="167"/>
      <c r="E4" s="167"/>
      <c r="F4" s="167"/>
      <c r="G4" s="167"/>
      <c r="H4" s="167"/>
      <c r="I4" s="167"/>
      <c r="J4" s="167"/>
      <c r="K4" s="167"/>
      <c r="L4" s="167"/>
      <c r="M4" s="167"/>
      <c r="N4" s="167"/>
      <c r="O4" s="167"/>
      <c r="P4" s="167"/>
      <c r="Q4" s="167"/>
      <c r="R4" s="167"/>
      <c r="S4" s="167"/>
      <c r="T4" s="167"/>
      <c r="U4" s="167"/>
      <c r="V4" s="167"/>
    </row>
    <row r="5" spans="1:22">
      <c r="A5" s="167"/>
      <c r="B5" s="167"/>
      <c r="C5" s="167"/>
      <c r="D5" s="167"/>
      <c r="E5" s="167"/>
      <c r="F5" s="167"/>
      <c r="G5" s="167"/>
      <c r="H5" s="167"/>
      <c r="I5" s="167"/>
      <c r="J5" s="167"/>
      <c r="K5" s="167"/>
      <c r="L5" s="167"/>
      <c r="M5" s="167"/>
      <c r="N5" s="167"/>
      <c r="O5" s="167"/>
      <c r="P5" s="167"/>
      <c r="Q5" s="167"/>
      <c r="R5" s="167"/>
      <c r="S5" s="167"/>
      <c r="T5" s="167"/>
      <c r="U5" s="167"/>
      <c r="V5" s="167"/>
    </row>
    <row r="6" spans="1:22">
      <c r="A6" s="167"/>
      <c r="B6" s="167"/>
      <c r="C6" s="167"/>
      <c r="D6" s="167"/>
      <c r="E6" s="167"/>
      <c r="F6" s="167"/>
      <c r="G6" s="167"/>
      <c r="H6" s="167"/>
      <c r="I6" s="167"/>
      <c r="J6" s="167"/>
      <c r="K6" s="167"/>
      <c r="L6" s="167"/>
      <c r="M6" s="167"/>
      <c r="N6" s="167"/>
      <c r="O6" s="167"/>
      <c r="P6" s="167"/>
      <c r="Q6" s="167"/>
      <c r="R6" s="167"/>
      <c r="S6" s="167"/>
      <c r="T6" s="167"/>
      <c r="U6" s="167"/>
      <c r="V6" s="167"/>
    </row>
  </sheetData>
  <sheetProtection password="E903" sheet="1" objects="1" scenarios="1" selectLockedCells="1"/>
  <phoneticPr fontId="13" type="noConversion"/>
  <dataValidations count="6">
    <dataValidation type="textLength" operator="lessThanOrEqual" allowBlank="1" showInputMessage="1" showErrorMessage="1" errorTitle="Device Logon ID" error="Maximum of 50 Characters" sqref="I3" xr:uid="{00000000-0002-0000-0300-000000000000}">
      <formula1>50</formula1>
    </dataValidation>
    <dataValidation type="textLength" operator="lessThanOrEqual" allowBlank="1" showInputMessage="1" showErrorMessage="1" errorTitle="Last name Validation" error="Maximum of 75 Characters" sqref="E3 A3:C3" xr:uid="{00000000-0002-0000-0300-000001000000}">
      <formula1>75</formula1>
    </dataValidation>
    <dataValidation type="list" allowBlank="1" showInputMessage="1" showErrorMessage="1" sqref="M3" xr:uid="{00000000-0002-0000-0300-000002000000}">
      <formula1>"VzB, Customer, NXO"</formula1>
    </dataValidation>
    <dataValidation type="list" operator="lessThanOrEqual" allowBlank="1" showInputMessage="1" showErrorMessage="1" errorTitle="Device Type" error="Must be contained in DD list" promptTitle="Device Type" sqref="L2:L3" xr:uid="{00000000-0002-0000-0300-000003000000}">
      <formula1>"CPE Local Gateway, Enterprise Gateway, Enterprise/Local Gateway, SIP Device, IP PBX"</formula1>
    </dataValidation>
    <dataValidation type="list" allowBlank="1" showInputMessage="1" showErrorMessage="1" sqref="N2:O3" xr:uid="{00000000-0002-0000-0300-000004000000}">
      <formula1>"1 - Yes, 0 - No"</formula1>
    </dataValidation>
    <dataValidation type="list" allowBlank="1" showInputMessage="1" showErrorMessage="1" sqref="F2" xr:uid="{00000000-0002-0000-0300-000005000000}">
      <formula1>"BusTrunk-FP-20VM,BusTrunk-FP-50VM,BusTrunk-FP-noVM,HIPC-DefaultFP-20VM,HIPC-DefaultFP-50VM,HIPC-DefaultFP-noVM"</formula1>
    </dataValidation>
  </dataValidations>
  <hyperlinks>
    <hyperlink ref="C2" r:id="rId1" xr:uid="{00000000-0004-0000-0300-000000000000}"/>
  </hyperlinks>
  <pageMargins left="0.75" right="0.75" top="1" bottom="1" header="0.5" footer="0.5"/>
  <pageSetup orientation="portrait" r:id="rId2"/>
  <headerFooter alignWithMargins="0">
    <oddHeader>&amp;L&amp;14Verizon Business VoIP Subscriber Details&amp;RSIF Version 6.1; Status: October 2008</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IASA1"/>
  <dimension ref="A1:T141"/>
  <sheetViews>
    <sheetView zoomScale="80" workbookViewId="0">
      <pane xSplit="3" ySplit="1" topLeftCell="D2" activePane="bottomRight" state="frozen"/>
      <selection activeCell="P15" sqref="P15:S15"/>
      <selection pane="topRight" activeCell="P15" sqref="P15:S15"/>
      <selection pane="bottomLeft" activeCell="P15" sqref="P15:S15"/>
      <selection pane="bottomRight" activeCell="E3" sqref="E3"/>
    </sheetView>
  </sheetViews>
  <sheetFormatPr defaultColWidth="9.1796875" defaultRowHeight="12.5"/>
  <cols>
    <col min="1" max="1" width="9.1796875" style="7"/>
    <col min="2" max="2" width="7" style="7" bestFit="1" customWidth="1"/>
    <col min="3" max="3" width="29.26953125" style="7" customWidth="1"/>
    <col min="4" max="4" width="18.81640625" style="7" customWidth="1"/>
    <col min="5" max="5" width="24.54296875" style="7" customWidth="1"/>
    <col min="6" max="6" width="22.54296875" style="164" customWidth="1"/>
    <col min="7" max="7" width="15.54296875" style="73" customWidth="1"/>
    <col min="8" max="11" width="9.1796875" style="7"/>
    <col min="12" max="12" width="9" style="7" customWidth="1"/>
    <col min="13" max="13" width="9.1796875" style="7"/>
    <col min="14" max="14" width="7.81640625" style="77" bestFit="1" customWidth="1"/>
    <col min="15" max="15" width="6.7265625" style="77" bestFit="1" customWidth="1"/>
    <col min="16" max="16" width="11.1796875" style="77" bestFit="1" customWidth="1"/>
    <col min="17" max="17" width="14.81640625" style="77" customWidth="1"/>
    <col min="18" max="18" width="12.81640625" style="77" bestFit="1" customWidth="1"/>
    <col min="19" max="19" width="16.7265625" style="77" bestFit="1" customWidth="1"/>
    <col min="20" max="20" width="18" style="77" bestFit="1" customWidth="1"/>
    <col min="21" max="16384" width="9.1796875" style="7"/>
  </cols>
  <sheetData>
    <row r="1" spans="1:20">
      <c r="A1" s="165" t="s">
        <v>161</v>
      </c>
      <c r="B1" s="112" t="s">
        <v>484</v>
      </c>
      <c r="C1" s="111" t="s">
        <v>165</v>
      </c>
      <c r="D1" s="111" t="s">
        <v>172</v>
      </c>
      <c r="E1" s="111" t="s">
        <v>171</v>
      </c>
      <c r="F1" s="163" t="s">
        <v>166</v>
      </c>
      <c r="G1" s="183" t="s">
        <v>167</v>
      </c>
      <c r="H1" s="111" t="s">
        <v>168</v>
      </c>
      <c r="N1" s="75"/>
      <c r="O1" s="75"/>
      <c r="P1" s="75"/>
      <c r="Q1" s="75"/>
      <c r="R1" s="75"/>
      <c r="S1" s="75"/>
      <c r="T1" s="75"/>
    </row>
    <row r="2" spans="1:20">
      <c r="E2" s="183"/>
      <c r="F2" s="201"/>
      <c r="G2" s="183"/>
      <c r="N2" s="76"/>
      <c r="O2" s="76"/>
      <c r="P2" s="76"/>
      <c r="Q2" s="76"/>
      <c r="R2" s="76"/>
      <c r="S2" s="76"/>
      <c r="T2" s="76"/>
    </row>
    <row r="3" spans="1:20">
      <c r="E3" s="183"/>
      <c r="F3" s="201"/>
      <c r="G3" s="183"/>
      <c r="N3" s="76"/>
      <c r="O3" s="76"/>
      <c r="P3" s="76"/>
      <c r="Q3" s="76"/>
      <c r="R3" s="76"/>
      <c r="S3" s="76"/>
      <c r="T3" s="76"/>
    </row>
    <row r="4" spans="1:20">
      <c r="E4" s="183"/>
      <c r="F4" s="201"/>
      <c r="G4" s="183"/>
      <c r="N4" s="76"/>
      <c r="O4" s="76"/>
      <c r="P4" s="76"/>
      <c r="Q4" s="76"/>
      <c r="R4" s="76"/>
      <c r="S4" s="76"/>
      <c r="T4" s="76"/>
    </row>
    <row r="5" spans="1:20">
      <c r="E5" s="183"/>
      <c r="F5" s="201"/>
      <c r="N5" s="76"/>
      <c r="O5" s="76"/>
      <c r="P5" s="76"/>
      <c r="Q5" s="76"/>
      <c r="R5" s="76"/>
      <c r="S5" s="76"/>
      <c r="T5" s="76"/>
    </row>
    <row r="6" spans="1:20">
      <c r="E6" s="183"/>
      <c r="F6" s="163"/>
      <c r="N6" s="76"/>
      <c r="O6" s="76"/>
      <c r="P6" s="76"/>
      <c r="Q6" s="76"/>
      <c r="R6" s="76"/>
      <c r="S6" s="76"/>
      <c r="T6" s="76"/>
    </row>
    <row r="7" spans="1:20">
      <c r="E7" s="183"/>
      <c r="F7" s="163"/>
      <c r="N7" s="76"/>
      <c r="O7" s="76"/>
      <c r="P7" s="76"/>
      <c r="Q7" s="76"/>
      <c r="R7" s="76"/>
      <c r="S7" s="76"/>
      <c r="T7" s="76"/>
    </row>
    <row r="8" spans="1:20">
      <c r="E8" s="183"/>
      <c r="F8" s="163"/>
      <c r="N8" s="76"/>
      <c r="O8" s="76"/>
      <c r="P8" s="76"/>
      <c r="Q8" s="76"/>
      <c r="R8" s="76"/>
      <c r="S8" s="76"/>
      <c r="T8" s="76"/>
    </row>
    <row r="9" spans="1:20">
      <c r="E9" s="183"/>
      <c r="F9" s="163"/>
      <c r="N9" s="76"/>
      <c r="O9" s="76"/>
      <c r="P9" s="76"/>
      <c r="Q9" s="76"/>
      <c r="R9" s="76"/>
      <c r="S9" s="76"/>
      <c r="T9" s="76"/>
    </row>
    <row r="10" spans="1:20">
      <c r="E10" s="183"/>
      <c r="F10" s="163"/>
      <c r="N10" s="76"/>
      <c r="O10" s="76"/>
      <c r="P10" s="76"/>
      <c r="Q10" s="76"/>
      <c r="R10" s="76"/>
      <c r="S10" s="76"/>
      <c r="T10" s="76"/>
    </row>
    <row r="11" spans="1:20">
      <c r="E11" s="183"/>
      <c r="F11" s="163"/>
      <c r="N11" s="76"/>
      <c r="O11" s="76"/>
      <c r="P11" s="76"/>
      <c r="Q11" s="76"/>
      <c r="R11" s="76"/>
      <c r="S11" s="76"/>
      <c r="T11" s="76"/>
    </row>
    <row r="12" spans="1:20">
      <c r="E12" s="183"/>
      <c r="F12" s="163"/>
      <c r="N12" s="76"/>
      <c r="O12" s="76"/>
      <c r="P12" s="76"/>
      <c r="Q12" s="76"/>
      <c r="R12" s="76"/>
      <c r="S12" s="76"/>
      <c r="T12" s="76"/>
    </row>
    <row r="13" spans="1:20">
      <c r="E13" s="183"/>
      <c r="F13" s="163"/>
      <c r="N13" s="76"/>
      <c r="O13" s="76"/>
      <c r="P13" s="76"/>
      <c r="Q13" s="76"/>
      <c r="R13" s="76"/>
      <c r="S13" s="76"/>
      <c r="T13" s="76"/>
    </row>
    <row r="14" spans="1:20">
      <c r="E14" s="183"/>
      <c r="F14" s="163"/>
      <c r="N14" s="76"/>
      <c r="O14" s="76"/>
      <c r="P14" s="76"/>
      <c r="Q14" s="76"/>
      <c r="R14" s="76"/>
      <c r="S14" s="76"/>
      <c r="T14" s="76"/>
    </row>
    <row r="15" spans="1:20">
      <c r="E15" s="183"/>
      <c r="N15" s="76"/>
      <c r="O15" s="76"/>
      <c r="P15" s="76"/>
      <c r="Q15" s="76"/>
      <c r="R15" s="76"/>
      <c r="S15" s="76"/>
      <c r="T15" s="76"/>
    </row>
    <row r="16" spans="1:20">
      <c r="E16" s="183"/>
      <c r="N16" s="76"/>
      <c r="O16" s="76"/>
      <c r="P16" s="76"/>
      <c r="Q16" s="76"/>
      <c r="R16" s="76"/>
      <c r="S16" s="76"/>
      <c r="T16" s="76"/>
    </row>
    <row r="17" spans="5:20">
      <c r="E17" s="183"/>
      <c r="N17" s="76"/>
      <c r="O17" s="76"/>
      <c r="P17" s="76"/>
      <c r="Q17" s="76"/>
      <c r="R17" s="76"/>
      <c r="S17" s="76"/>
      <c r="T17" s="76"/>
    </row>
    <row r="18" spans="5:20">
      <c r="E18" s="183"/>
      <c r="N18" s="76"/>
      <c r="O18" s="76"/>
      <c r="P18" s="76"/>
      <c r="Q18" s="76"/>
      <c r="S18" s="76"/>
      <c r="T18" s="76"/>
    </row>
    <row r="19" spans="5:20">
      <c r="E19" s="183"/>
      <c r="N19" s="76"/>
      <c r="O19" s="76"/>
      <c r="P19" s="76"/>
      <c r="Q19" s="76"/>
      <c r="S19" s="76"/>
      <c r="T19" s="76"/>
    </row>
    <row r="20" spans="5:20">
      <c r="E20" s="183"/>
      <c r="N20" s="76"/>
      <c r="O20" s="76"/>
      <c r="P20" s="76"/>
      <c r="Q20" s="76"/>
      <c r="S20" s="76"/>
      <c r="T20" s="76"/>
    </row>
    <row r="21" spans="5:20">
      <c r="E21" s="183"/>
      <c r="N21" s="76"/>
      <c r="O21" s="76"/>
      <c r="P21" s="76"/>
      <c r="Q21" s="76"/>
      <c r="S21" s="76"/>
      <c r="T21" s="76"/>
    </row>
    <row r="22" spans="5:20">
      <c r="E22" s="183"/>
      <c r="N22" s="76"/>
      <c r="O22" s="76"/>
      <c r="P22" s="76"/>
      <c r="Q22" s="76"/>
      <c r="S22" s="76"/>
      <c r="T22" s="76"/>
    </row>
    <row r="23" spans="5:20">
      <c r="E23" s="183"/>
      <c r="N23" s="76"/>
      <c r="O23" s="76"/>
      <c r="P23" s="76"/>
      <c r="Q23" s="76"/>
      <c r="S23" s="76"/>
      <c r="T23" s="76"/>
    </row>
    <row r="24" spans="5:20">
      <c r="E24" s="183"/>
      <c r="N24" s="76"/>
      <c r="O24" s="76"/>
      <c r="P24" s="76"/>
      <c r="Q24" s="76"/>
      <c r="S24" s="76"/>
      <c r="T24" s="76"/>
    </row>
    <row r="25" spans="5:20">
      <c r="E25" s="183"/>
      <c r="N25" s="76"/>
      <c r="O25" s="76"/>
      <c r="P25" s="76"/>
      <c r="Q25" s="76"/>
      <c r="S25" s="76"/>
      <c r="T25" s="76"/>
    </row>
    <row r="26" spans="5:20">
      <c r="E26" s="183"/>
      <c r="N26" s="76"/>
      <c r="O26" s="76"/>
      <c r="P26" s="76"/>
      <c r="Q26" s="76"/>
      <c r="S26" s="76"/>
      <c r="T26" s="76"/>
    </row>
    <row r="27" spans="5:20">
      <c r="E27" s="183"/>
      <c r="N27" s="76"/>
      <c r="O27" s="76"/>
      <c r="P27" s="76"/>
      <c r="Q27" s="76"/>
      <c r="S27" s="76"/>
      <c r="T27" s="76"/>
    </row>
    <row r="28" spans="5:20">
      <c r="E28" s="183"/>
      <c r="N28" s="76"/>
      <c r="O28" s="76"/>
      <c r="P28" s="76"/>
      <c r="Q28" s="76"/>
      <c r="S28" s="76"/>
      <c r="T28" s="76"/>
    </row>
    <row r="29" spans="5:20">
      <c r="E29" s="183"/>
      <c r="N29" s="76"/>
      <c r="O29" s="76"/>
      <c r="P29" s="76"/>
      <c r="Q29" s="76"/>
      <c r="S29" s="76"/>
      <c r="T29" s="76"/>
    </row>
    <row r="30" spans="5:20">
      <c r="E30" s="183"/>
      <c r="N30" s="76"/>
      <c r="O30" s="76"/>
      <c r="P30" s="76"/>
      <c r="Q30" s="76"/>
      <c r="S30" s="76"/>
      <c r="T30" s="76"/>
    </row>
    <row r="31" spans="5:20">
      <c r="E31" s="183"/>
      <c r="N31" s="76"/>
      <c r="O31" s="76"/>
      <c r="P31" s="76"/>
      <c r="Q31" s="76"/>
      <c r="S31" s="76"/>
      <c r="T31" s="76"/>
    </row>
    <row r="32" spans="5:20">
      <c r="E32" s="183"/>
      <c r="N32" s="76"/>
      <c r="O32" s="76"/>
      <c r="P32" s="76"/>
      <c r="Q32" s="76"/>
      <c r="S32" s="76"/>
      <c r="T32" s="76"/>
    </row>
    <row r="33" spans="5:20">
      <c r="E33" s="183"/>
      <c r="N33" s="76"/>
      <c r="O33" s="76"/>
      <c r="P33" s="76"/>
      <c r="Q33" s="76"/>
      <c r="S33" s="76"/>
      <c r="T33" s="76"/>
    </row>
    <row r="34" spans="5:20">
      <c r="E34" s="183"/>
      <c r="N34" s="76"/>
      <c r="O34" s="76"/>
      <c r="P34" s="76"/>
      <c r="Q34" s="76"/>
      <c r="S34" s="76"/>
      <c r="T34" s="76"/>
    </row>
    <row r="35" spans="5:20">
      <c r="E35" s="183"/>
      <c r="N35" s="76"/>
      <c r="O35" s="76"/>
      <c r="P35" s="76"/>
      <c r="Q35" s="76"/>
      <c r="S35" s="76"/>
      <c r="T35" s="76"/>
    </row>
    <row r="36" spans="5:20">
      <c r="E36" s="183"/>
      <c r="N36" s="76"/>
      <c r="O36" s="76"/>
      <c r="P36" s="76"/>
      <c r="Q36" s="76"/>
      <c r="S36" s="76"/>
      <c r="T36" s="76"/>
    </row>
    <row r="37" spans="5:20">
      <c r="E37" s="183"/>
      <c r="N37" s="76"/>
      <c r="O37" s="76"/>
      <c r="P37" s="76"/>
      <c r="Q37" s="76"/>
      <c r="S37" s="76"/>
      <c r="T37" s="76"/>
    </row>
    <row r="38" spans="5:20">
      <c r="E38" s="183"/>
      <c r="N38" s="76"/>
      <c r="O38" s="76"/>
      <c r="P38" s="76"/>
      <c r="Q38" s="76"/>
      <c r="S38" s="76"/>
      <c r="T38" s="76"/>
    </row>
    <row r="39" spans="5:20">
      <c r="N39" s="76"/>
      <c r="O39" s="76"/>
      <c r="P39" s="76"/>
      <c r="Q39" s="76"/>
      <c r="S39" s="76"/>
      <c r="T39" s="76"/>
    </row>
    <row r="40" spans="5:20">
      <c r="N40" s="76"/>
      <c r="O40" s="76"/>
      <c r="P40" s="76"/>
      <c r="Q40" s="76"/>
      <c r="S40" s="76"/>
      <c r="T40" s="76"/>
    </row>
    <row r="41" spans="5:20">
      <c r="N41" s="76"/>
      <c r="O41" s="76"/>
      <c r="P41" s="76"/>
      <c r="Q41" s="76"/>
      <c r="S41" s="76"/>
      <c r="T41" s="76"/>
    </row>
    <row r="42" spans="5:20">
      <c r="N42" s="76"/>
      <c r="O42" s="76"/>
      <c r="P42" s="76"/>
      <c r="Q42" s="76"/>
      <c r="S42" s="76"/>
      <c r="T42" s="76"/>
    </row>
    <row r="43" spans="5:20">
      <c r="N43" s="76"/>
      <c r="O43" s="76"/>
      <c r="P43" s="76"/>
      <c r="Q43" s="76"/>
      <c r="S43" s="76"/>
      <c r="T43" s="76"/>
    </row>
    <row r="44" spans="5:20">
      <c r="N44" s="76"/>
      <c r="O44" s="76"/>
      <c r="P44" s="76"/>
      <c r="Q44" s="76"/>
      <c r="S44" s="76"/>
      <c r="T44" s="76"/>
    </row>
    <row r="45" spans="5:20">
      <c r="N45" s="76"/>
      <c r="O45" s="76"/>
      <c r="P45" s="76"/>
      <c r="Q45" s="76"/>
      <c r="S45" s="76"/>
      <c r="T45" s="76"/>
    </row>
    <row r="46" spans="5:20">
      <c r="N46" s="76"/>
      <c r="O46" s="76"/>
      <c r="P46" s="76"/>
      <c r="Q46" s="76"/>
      <c r="S46" s="76"/>
      <c r="T46" s="76"/>
    </row>
    <row r="47" spans="5:20">
      <c r="N47" s="76"/>
      <c r="O47" s="76"/>
      <c r="P47" s="76"/>
      <c r="Q47" s="76"/>
      <c r="S47" s="76"/>
      <c r="T47" s="76"/>
    </row>
    <row r="48" spans="5:20">
      <c r="N48" s="76"/>
      <c r="O48" s="76"/>
      <c r="P48" s="76"/>
      <c r="Q48" s="76"/>
      <c r="S48" s="76"/>
      <c r="T48" s="76"/>
    </row>
    <row r="49" spans="14:20">
      <c r="N49" s="76"/>
      <c r="O49" s="76"/>
      <c r="P49" s="76"/>
      <c r="Q49" s="76"/>
      <c r="S49" s="76"/>
      <c r="T49" s="76"/>
    </row>
    <row r="50" spans="14:20">
      <c r="N50" s="76"/>
      <c r="O50" s="76"/>
      <c r="P50" s="76"/>
      <c r="Q50" s="76"/>
      <c r="S50" s="76"/>
      <c r="T50" s="76"/>
    </row>
    <row r="51" spans="14:20">
      <c r="N51" s="76"/>
      <c r="O51" s="76"/>
      <c r="P51" s="76"/>
      <c r="Q51" s="76"/>
      <c r="S51" s="76"/>
      <c r="T51" s="76"/>
    </row>
    <row r="52" spans="14:20">
      <c r="N52" s="76"/>
      <c r="O52" s="76"/>
      <c r="P52" s="76"/>
      <c r="Q52" s="76"/>
      <c r="S52" s="76"/>
      <c r="T52" s="76"/>
    </row>
    <row r="53" spans="14:20">
      <c r="N53" s="76"/>
      <c r="O53" s="76"/>
      <c r="P53" s="76"/>
      <c r="Q53" s="76"/>
      <c r="S53" s="76"/>
      <c r="T53" s="76"/>
    </row>
    <row r="54" spans="14:20">
      <c r="N54" s="76"/>
      <c r="O54" s="76"/>
      <c r="P54" s="76"/>
      <c r="Q54" s="76"/>
      <c r="S54" s="76"/>
      <c r="T54" s="76"/>
    </row>
    <row r="55" spans="14:20">
      <c r="N55" s="76"/>
      <c r="O55" s="76"/>
      <c r="P55" s="76"/>
      <c r="Q55" s="76"/>
      <c r="S55" s="76"/>
      <c r="T55" s="76"/>
    </row>
    <row r="56" spans="14:20">
      <c r="N56" s="76"/>
      <c r="O56" s="76"/>
      <c r="P56" s="76"/>
      <c r="Q56" s="76"/>
      <c r="S56" s="76"/>
      <c r="T56" s="76"/>
    </row>
    <row r="57" spans="14:20">
      <c r="N57" s="76"/>
      <c r="O57" s="76"/>
      <c r="P57" s="76"/>
      <c r="Q57" s="76"/>
      <c r="S57" s="76"/>
      <c r="T57" s="76"/>
    </row>
    <row r="58" spans="14:20">
      <c r="N58" s="76"/>
      <c r="O58" s="76"/>
      <c r="P58" s="76"/>
      <c r="Q58" s="76"/>
      <c r="S58" s="76"/>
      <c r="T58" s="76"/>
    </row>
    <row r="59" spans="14:20">
      <c r="N59" s="76"/>
      <c r="O59" s="76"/>
      <c r="P59" s="76"/>
      <c r="Q59" s="76"/>
      <c r="S59" s="76"/>
      <c r="T59" s="76"/>
    </row>
    <row r="60" spans="14:20">
      <c r="N60" s="76"/>
      <c r="O60" s="76"/>
      <c r="P60" s="76"/>
      <c r="Q60" s="76"/>
      <c r="S60" s="76"/>
      <c r="T60" s="76"/>
    </row>
    <row r="61" spans="14:20">
      <c r="N61" s="76"/>
      <c r="O61" s="76"/>
      <c r="P61" s="76"/>
      <c r="Q61" s="76"/>
      <c r="S61" s="76"/>
      <c r="T61" s="76"/>
    </row>
    <row r="62" spans="14:20">
      <c r="N62" s="76"/>
      <c r="O62" s="76"/>
      <c r="P62" s="76"/>
      <c r="Q62" s="76"/>
      <c r="S62" s="76"/>
      <c r="T62" s="76"/>
    </row>
    <row r="63" spans="14:20">
      <c r="N63" s="76"/>
      <c r="O63" s="76"/>
      <c r="P63" s="76"/>
      <c r="Q63" s="76"/>
      <c r="S63" s="76"/>
      <c r="T63" s="76"/>
    </row>
    <row r="64" spans="14:20">
      <c r="N64" s="76"/>
      <c r="O64" s="76"/>
      <c r="P64" s="76"/>
      <c r="Q64" s="76"/>
      <c r="S64" s="76"/>
      <c r="T64" s="76"/>
    </row>
    <row r="65" spans="14:20">
      <c r="N65" s="76"/>
      <c r="O65" s="76"/>
      <c r="P65" s="76"/>
      <c r="Q65" s="76"/>
      <c r="S65" s="76"/>
      <c r="T65" s="76"/>
    </row>
    <row r="66" spans="14:20">
      <c r="N66" s="76"/>
      <c r="O66" s="76"/>
      <c r="P66" s="76"/>
      <c r="Q66" s="76"/>
      <c r="S66" s="76"/>
      <c r="T66" s="76"/>
    </row>
    <row r="67" spans="14:20">
      <c r="N67" s="76"/>
      <c r="O67" s="76"/>
      <c r="P67" s="76"/>
      <c r="Q67" s="76"/>
      <c r="S67" s="76"/>
      <c r="T67" s="76"/>
    </row>
    <row r="68" spans="14:20">
      <c r="N68" s="76"/>
      <c r="O68" s="76"/>
      <c r="P68" s="76"/>
      <c r="Q68" s="76"/>
      <c r="S68" s="76"/>
      <c r="T68" s="76"/>
    </row>
    <row r="69" spans="14:20">
      <c r="N69" s="76"/>
      <c r="O69" s="76"/>
      <c r="P69" s="76"/>
      <c r="Q69" s="76"/>
      <c r="S69" s="76"/>
      <c r="T69" s="76"/>
    </row>
    <row r="70" spans="14:20">
      <c r="N70" s="76"/>
      <c r="O70" s="76"/>
      <c r="P70" s="76"/>
      <c r="Q70" s="76"/>
      <c r="S70" s="76"/>
      <c r="T70" s="76"/>
    </row>
    <row r="71" spans="14:20">
      <c r="N71" s="76"/>
      <c r="O71" s="76"/>
      <c r="P71" s="76"/>
      <c r="Q71" s="76"/>
      <c r="S71" s="76"/>
      <c r="T71" s="76"/>
    </row>
    <row r="72" spans="14:20">
      <c r="N72" s="76"/>
      <c r="O72" s="76"/>
      <c r="P72" s="76"/>
      <c r="Q72" s="76"/>
      <c r="S72" s="76"/>
      <c r="T72" s="76"/>
    </row>
    <row r="73" spans="14:20">
      <c r="N73" s="76"/>
      <c r="O73" s="76"/>
      <c r="P73" s="76"/>
      <c r="Q73" s="76"/>
      <c r="S73" s="76"/>
      <c r="T73" s="76"/>
    </row>
    <row r="74" spans="14:20">
      <c r="N74" s="76"/>
      <c r="O74" s="76"/>
      <c r="P74" s="76"/>
      <c r="Q74" s="76"/>
      <c r="S74" s="76"/>
      <c r="T74" s="76"/>
    </row>
    <row r="75" spans="14:20">
      <c r="N75" s="76"/>
      <c r="O75" s="76"/>
      <c r="P75" s="76"/>
      <c r="Q75" s="76"/>
      <c r="S75" s="76"/>
      <c r="T75" s="76"/>
    </row>
    <row r="76" spans="14:20">
      <c r="N76" s="76"/>
      <c r="O76" s="76"/>
      <c r="P76" s="76"/>
      <c r="Q76" s="76"/>
      <c r="S76" s="76"/>
      <c r="T76" s="76"/>
    </row>
    <row r="77" spans="14:20">
      <c r="N77" s="76"/>
      <c r="O77" s="76"/>
      <c r="P77" s="76"/>
      <c r="Q77" s="76"/>
      <c r="S77" s="76"/>
      <c r="T77" s="76"/>
    </row>
    <row r="78" spans="14:20">
      <c r="N78" s="76"/>
      <c r="O78" s="76"/>
      <c r="P78" s="76"/>
      <c r="Q78" s="76"/>
      <c r="S78" s="76"/>
      <c r="T78" s="76"/>
    </row>
    <row r="79" spans="14:20">
      <c r="N79" s="76"/>
      <c r="O79" s="76"/>
      <c r="P79" s="76"/>
      <c r="Q79" s="76"/>
      <c r="S79" s="76"/>
      <c r="T79" s="76"/>
    </row>
    <row r="80" spans="14:20">
      <c r="N80" s="76"/>
      <c r="O80" s="76"/>
      <c r="P80" s="76"/>
      <c r="Q80" s="76"/>
      <c r="S80" s="76"/>
      <c r="T80" s="76"/>
    </row>
    <row r="81" spans="14:20">
      <c r="N81" s="76"/>
      <c r="O81" s="76"/>
      <c r="P81" s="76"/>
      <c r="Q81" s="76"/>
      <c r="S81" s="76"/>
      <c r="T81" s="76"/>
    </row>
    <row r="82" spans="14:20">
      <c r="N82" s="76"/>
      <c r="O82" s="76"/>
      <c r="P82" s="76"/>
      <c r="Q82" s="76"/>
      <c r="S82" s="76"/>
      <c r="T82" s="76"/>
    </row>
    <row r="83" spans="14:20">
      <c r="N83" s="76"/>
      <c r="O83" s="76"/>
      <c r="P83" s="76"/>
      <c r="Q83" s="76"/>
      <c r="S83" s="76"/>
      <c r="T83" s="76"/>
    </row>
    <row r="84" spans="14:20">
      <c r="N84" s="76"/>
      <c r="O84" s="76"/>
      <c r="P84" s="76"/>
      <c r="Q84" s="76"/>
      <c r="S84" s="76"/>
      <c r="T84" s="76"/>
    </row>
    <row r="85" spans="14:20">
      <c r="N85" s="76"/>
      <c r="O85" s="76"/>
      <c r="P85" s="76"/>
      <c r="Q85" s="76"/>
      <c r="S85" s="76"/>
      <c r="T85" s="76"/>
    </row>
    <row r="86" spans="14:20">
      <c r="N86" s="76"/>
      <c r="O86" s="76"/>
      <c r="P86" s="76"/>
      <c r="Q86" s="76"/>
      <c r="S86" s="76"/>
      <c r="T86" s="76"/>
    </row>
    <row r="87" spans="14:20">
      <c r="N87" s="76"/>
      <c r="O87" s="76"/>
      <c r="P87" s="76"/>
      <c r="Q87" s="76"/>
      <c r="S87" s="76"/>
      <c r="T87" s="76"/>
    </row>
    <row r="88" spans="14:20">
      <c r="N88" s="76"/>
      <c r="O88" s="76"/>
      <c r="P88" s="76"/>
      <c r="Q88" s="76"/>
      <c r="S88" s="76"/>
      <c r="T88" s="76"/>
    </row>
    <row r="89" spans="14:20">
      <c r="N89" s="76"/>
      <c r="O89" s="76"/>
      <c r="P89" s="76"/>
      <c r="Q89" s="76"/>
      <c r="S89" s="76"/>
      <c r="T89" s="76"/>
    </row>
    <row r="90" spans="14:20">
      <c r="N90" s="76"/>
      <c r="O90" s="76"/>
      <c r="P90" s="76"/>
      <c r="Q90" s="76"/>
      <c r="S90" s="76"/>
      <c r="T90" s="76"/>
    </row>
    <row r="91" spans="14:20">
      <c r="N91" s="76"/>
      <c r="O91" s="76"/>
      <c r="P91" s="76"/>
      <c r="Q91" s="76"/>
      <c r="S91" s="76"/>
      <c r="T91" s="76"/>
    </row>
    <row r="92" spans="14:20">
      <c r="P92" s="76"/>
      <c r="Q92" s="76"/>
    </row>
    <row r="93" spans="14:20">
      <c r="P93" s="76"/>
      <c r="Q93" s="76"/>
    </row>
    <row r="94" spans="14:20">
      <c r="P94" s="76"/>
      <c r="Q94" s="76"/>
    </row>
    <row r="95" spans="14:20">
      <c r="P95" s="76"/>
      <c r="Q95" s="76"/>
    </row>
    <row r="96" spans="14:20">
      <c r="P96" s="76"/>
      <c r="Q96" s="76"/>
    </row>
    <row r="97" spans="16:17">
      <c r="P97" s="76"/>
      <c r="Q97" s="76"/>
    </row>
    <row r="98" spans="16:17">
      <c r="P98" s="76"/>
      <c r="Q98" s="76"/>
    </row>
    <row r="99" spans="16:17">
      <c r="P99" s="76"/>
      <c r="Q99" s="76"/>
    </row>
    <row r="100" spans="16:17">
      <c r="P100" s="76"/>
      <c r="Q100" s="76"/>
    </row>
    <row r="101" spans="16:17">
      <c r="P101" s="76"/>
      <c r="Q101" s="76"/>
    </row>
    <row r="102" spans="16:17">
      <c r="P102" s="76"/>
      <c r="Q102" s="76"/>
    </row>
    <row r="103" spans="16:17">
      <c r="P103" s="76"/>
      <c r="Q103" s="76"/>
    </row>
    <row r="104" spans="16:17">
      <c r="P104" s="76"/>
      <c r="Q104" s="76"/>
    </row>
    <row r="105" spans="16:17">
      <c r="P105" s="76"/>
      <c r="Q105" s="76"/>
    </row>
    <row r="106" spans="16:17">
      <c r="P106" s="76"/>
      <c r="Q106" s="76"/>
    </row>
    <row r="107" spans="16:17">
      <c r="P107" s="76"/>
      <c r="Q107" s="76"/>
    </row>
    <row r="108" spans="16:17">
      <c r="P108" s="76"/>
      <c r="Q108" s="76"/>
    </row>
    <row r="109" spans="16:17">
      <c r="P109" s="76"/>
      <c r="Q109" s="76"/>
    </row>
    <row r="110" spans="16:17">
      <c r="P110" s="76"/>
      <c r="Q110" s="76"/>
    </row>
    <row r="111" spans="16:17">
      <c r="P111" s="76"/>
      <c r="Q111" s="76"/>
    </row>
    <row r="112" spans="16:17">
      <c r="P112" s="76"/>
      <c r="Q112" s="76"/>
    </row>
    <row r="113" spans="16:17">
      <c r="P113" s="76"/>
      <c r="Q113" s="76"/>
    </row>
    <row r="114" spans="16:17">
      <c r="P114" s="76"/>
      <c r="Q114" s="76"/>
    </row>
    <row r="115" spans="16:17">
      <c r="P115" s="76"/>
      <c r="Q115" s="76"/>
    </row>
    <row r="116" spans="16:17">
      <c r="P116" s="76"/>
      <c r="Q116" s="76"/>
    </row>
    <row r="117" spans="16:17">
      <c r="P117" s="76"/>
      <c r="Q117" s="76"/>
    </row>
    <row r="118" spans="16:17">
      <c r="P118" s="76"/>
      <c r="Q118" s="76"/>
    </row>
    <row r="119" spans="16:17">
      <c r="P119" s="76"/>
      <c r="Q119" s="76"/>
    </row>
    <row r="120" spans="16:17">
      <c r="P120" s="76"/>
      <c r="Q120" s="76"/>
    </row>
    <row r="121" spans="16:17">
      <c r="P121" s="76"/>
      <c r="Q121" s="76"/>
    </row>
    <row r="122" spans="16:17">
      <c r="P122" s="76"/>
      <c r="Q122" s="76"/>
    </row>
    <row r="123" spans="16:17">
      <c r="P123" s="76"/>
      <c r="Q123" s="76"/>
    </row>
    <row r="124" spans="16:17">
      <c r="P124" s="76"/>
      <c r="Q124" s="76"/>
    </row>
    <row r="125" spans="16:17">
      <c r="P125" s="76"/>
      <c r="Q125" s="76"/>
    </row>
    <row r="126" spans="16:17">
      <c r="P126" s="76"/>
      <c r="Q126" s="76"/>
    </row>
    <row r="127" spans="16:17">
      <c r="P127" s="76"/>
      <c r="Q127" s="76"/>
    </row>
    <row r="128" spans="16:17">
      <c r="P128" s="76"/>
      <c r="Q128" s="76"/>
    </row>
    <row r="129" spans="16:17">
      <c r="P129" s="76"/>
      <c r="Q129" s="76"/>
    </row>
    <row r="130" spans="16:17">
      <c r="P130" s="76"/>
      <c r="Q130" s="76"/>
    </row>
    <row r="131" spans="16:17">
      <c r="P131" s="76"/>
      <c r="Q131" s="76"/>
    </row>
    <row r="132" spans="16:17">
      <c r="P132" s="76"/>
      <c r="Q132" s="76"/>
    </row>
    <row r="133" spans="16:17">
      <c r="P133" s="76"/>
      <c r="Q133" s="76"/>
    </row>
    <row r="134" spans="16:17">
      <c r="P134" s="76"/>
      <c r="Q134" s="76"/>
    </row>
    <row r="135" spans="16:17">
      <c r="P135" s="76"/>
      <c r="Q135" s="76"/>
    </row>
    <row r="136" spans="16:17">
      <c r="P136" s="76"/>
      <c r="Q136" s="76"/>
    </row>
    <row r="137" spans="16:17">
      <c r="P137" s="76"/>
      <c r="Q137" s="76"/>
    </row>
    <row r="138" spans="16:17">
      <c r="P138" s="76"/>
      <c r="Q138" s="76"/>
    </row>
    <row r="139" spans="16:17">
      <c r="P139" s="76"/>
      <c r="Q139" s="76"/>
    </row>
    <row r="140" spans="16:17">
      <c r="P140" s="76"/>
      <c r="Q140" s="76"/>
    </row>
    <row r="141" spans="16:17">
      <c r="P141" s="76"/>
      <c r="Q141" s="76"/>
    </row>
  </sheetData>
  <sheetProtection password="E903" sheet="1" objects="1" scenarios="1"/>
  <phoneticPr fontId="13" type="noConversion"/>
  <pageMargins left="0.75" right="0.75" top="1" bottom="1" header="0.5" footer="0.5"/>
  <pageSetup paperSize="9" orientation="portrait" horizontalDpi="1200" verticalDpi="12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ITE1"/>
  <dimension ref="A1:BY322"/>
  <sheetViews>
    <sheetView topLeftCell="A2" zoomScaleNormal="100" workbookViewId="0">
      <selection activeCell="G20" sqref="G20:N20"/>
    </sheetView>
  </sheetViews>
  <sheetFormatPr defaultColWidth="9.1796875" defaultRowHeight="12.5"/>
  <cols>
    <col min="1" max="1" width="4.26953125" style="7" customWidth="1"/>
    <col min="2" max="2" width="7.453125" style="7" customWidth="1"/>
    <col min="3" max="3" width="4.26953125" style="7" customWidth="1"/>
    <col min="4" max="4" width="5.81640625" style="7" customWidth="1"/>
    <col min="5" max="5" width="4.26953125" style="7" customWidth="1"/>
    <col min="6" max="6" width="4.54296875" style="7" customWidth="1"/>
    <col min="7" max="7" width="7" style="7" customWidth="1"/>
    <col min="8" max="8" width="4.26953125" style="7" customWidth="1"/>
    <col min="9" max="14" width="4.453125" style="7" customWidth="1"/>
    <col min="15" max="15" width="4.453125" style="110" customWidth="1"/>
    <col min="16" max="16" width="4.453125" style="7" customWidth="1"/>
    <col min="17" max="17" width="5.453125" style="7" customWidth="1"/>
    <col min="18" max="19" width="5.7265625" style="7" customWidth="1"/>
    <col min="20" max="21" width="5.1796875" style="7" customWidth="1"/>
    <col min="22" max="22" width="4.7265625" style="7" customWidth="1"/>
    <col min="23" max="24" width="4.26953125" style="7" customWidth="1"/>
    <col min="25" max="25" width="0.1796875" style="245" customWidth="1"/>
    <col min="26" max="26" width="0.1796875" hidden="1" customWidth="1"/>
    <col min="27" max="31" width="0.1796875" customWidth="1"/>
    <col min="32" max="74" width="0.1796875" style="7" customWidth="1"/>
    <col min="75" max="16384" width="9.1796875" style="7"/>
  </cols>
  <sheetData>
    <row r="1" spans="1:31" ht="25">
      <c r="A1" s="521" t="s">
        <v>590</v>
      </c>
      <c r="B1" s="521"/>
      <c r="C1" s="521"/>
      <c r="D1" s="521"/>
      <c r="E1" s="521"/>
      <c r="F1" s="521"/>
      <c r="G1" s="521"/>
      <c r="H1" s="521"/>
      <c r="I1" s="521"/>
      <c r="J1" s="521"/>
      <c r="K1" s="521"/>
      <c r="L1" s="521"/>
      <c r="M1" s="521"/>
      <c r="N1" s="521"/>
      <c r="O1" s="521"/>
      <c r="P1" s="521"/>
      <c r="Q1" s="521"/>
      <c r="R1" s="521"/>
      <c r="S1" s="521"/>
      <c r="T1" s="521"/>
      <c r="U1" s="521"/>
      <c r="V1" s="521"/>
      <c r="W1" s="521"/>
      <c r="X1" s="521"/>
    </row>
    <row r="2" spans="1:31" ht="25.5" thickBot="1">
      <c r="A2" s="521" t="s">
        <v>396</v>
      </c>
      <c r="B2" s="521"/>
      <c r="C2" s="521"/>
      <c r="D2" s="521"/>
      <c r="E2" s="521"/>
      <c r="F2" s="521"/>
      <c r="G2" s="521"/>
      <c r="H2" s="521"/>
      <c r="I2" s="521"/>
      <c r="J2" s="521"/>
      <c r="K2" s="521"/>
      <c r="L2" s="521"/>
      <c r="M2" s="521"/>
      <c r="N2" s="521"/>
      <c r="O2" s="521"/>
      <c r="P2" s="521"/>
      <c r="Q2" s="521"/>
      <c r="R2" s="521"/>
      <c r="S2" s="521"/>
      <c r="T2" s="521"/>
      <c r="U2" s="521"/>
      <c r="V2" s="521"/>
      <c r="W2" s="521"/>
      <c r="X2" s="521"/>
    </row>
    <row r="3" spans="1:31" ht="19" thickTop="1" thickBot="1">
      <c r="A3" s="5" t="s">
        <v>229</v>
      </c>
      <c r="B3" s="5"/>
      <c r="C3" s="5"/>
      <c r="D3" s="5"/>
      <c r="E3" s="5"/>
      <c r="F3" s="162" t="e">
        <f ca="1">sheetindex("SITE",A1)</f>
        <v>#NAME?</v>
      </c>
      <c r="H3" s="5"/>
      <c r="I3" s="5"/>
      <c r="J3" s="5"/>
      <c r="K3" s="5"/>
      <c r="L3" s="5"/>
      <c r="M3" s="5"/>
      <c r="N3" s="5"/>
      <c r="O3" s="246" t="s">
        <v>564</v>
      </c>
      <c r="P3" s="5"/>
      <c r="Q3" s="5"/>
      <c r="R3" s="5"/>
      <c r="S3" s="981" t="e">
        <f>#REF!</f>
        <v>#REF!</v>
      </c>
      <c r="T3" s="982"/>
      <c r="U3" s="982"/>
      <c r="V3" s="982"/>
      <c r="W3" s="982"/>
      <c r="X3" s="983"/>
    </row>
    <row r="4" spans="1:31" ht="14" thickTop="1" thickBot="1">
      <c r="A4" s="10"/>
      <c r="B4" s="1"/>
      <c r="C4" s="1"/>
      <c r="D4" s="1"/>
      <c r="E4" s="1"/>
      <c r="F4" s="1"/>
      <c r="G4" s="11"/>
      <c r="H4" s="11"/>
      <c r="I4" s="11"/>
      <c r="J4" s="12"/>
      <c r="K4" s="11"/>
      <c r="L4" s="45" t="s">
        <v>512</v>
      </c>
      <c r="M4" s="642" t="e">
        <f>#REF!</f>
        <v>#REF!</v>
      </c>
      <c r="N4" s="643"/>
      <c r="O4" s="643"/>
      <c r="P4" s="643"/>
      <c r="Q4" s="643"/>
      <c r="R4" s="643"/>
      <c r="S4" s="643"/>
      <c r="T4" s="643"/>
      <c r="U4" s="643"/>
      <c r="V4" s="643"/>
      <c r="W4" s="643"/>
      <c r="X4" s="643"/>
    </row>
    <row r="5" spans="1:31" ht="14" thickTop="1" thickBot="1">
      <c r="A5" s="10" t="s">
        <v>402</v>
      </c>
      <c r="B5" s="1"/>
      <c r="C5" s="1"/>
      <c r="D5" s="504"/>
      <c r="E5" s="505"/>
      <c r="F5" s="505"/>
      <c r="G5" s="506"/>
      <c r="H5" s="10" t="s">
        <v>403</v>
      </c>
      <c r="I5" s="11"/>
      <c r="J5" s="12"/>
      <c r="K5" s="11"/>
      <c r="L5" s="13"/>
      <c r="M5" s="14"/>
      <c r="N5" s="14"/>
      <c r="O5" s="247"/>
      <c r="P5" s="14"/>
      <c r="Q5" s="14"/>
      <c r="R5" s="14"/>
      <c r="S5" s="15"/>
      <c r="T5" s="15"/>
      <c r="U5" s="15"/>
      <c r="V5" s="15"/>
      <c r="W5" s="15"/>
      <c r="X5" s="15"/>
      <c r="Y5" s="248"/>
      <c r="Z5" s="7"/>
      <c r="AA5" s="7"/>
      <c r="AB5" s="7"/>
      <c r="AC5" s="7"/>
      <c r="AD5" s="7"/>
      <c r="AE5" s="7"/>
    </row>
    <row r="6" spans="1:31" ht="5.25" customHeight="1" thickTop="1" thickBot="1">
      <c r="A6" s="10"/>
      <c r="B6" s="1"/>
      <c r="C6" s="1"/>
      <c r="D6" s="1"/>
      <c r="E6" s="1"/>
      <c r="F6" s="1"/>
      <c r="G6" s="11"/>
      <c r="H6" s="11"/>
      <c r="I6" s="11"/>
      <c r="J6" s="12"/>
      <c r="K6" s="11"/>
      <c r="L6" s="13"/>
      <c r="M6" s="14"/>
      <c r="N6" s="14"/>
      <c r="O6" s="247"/>
      <c r="P6" s="14"/>
      <c r="Q6" s="14"/>
      <c r="R6" s="14"/>
      <c r="S6" s="15"/>
      <c r="T6" s="15"/>
      <c r="U6" s="15"/>
      <c r="V6" s="15"/>
      <c r="W6" s="15"/>
      <c r="X6" s="15"/>
      <c r="Y6" s="248"/>
      <c r="Z6" s="7"/>
      <c r="AA6" s="7"/>
      <c r="AB6" s="7"/>
      <c r="AC6" s="7"/>
      <c r="AD6" s="7"/>
      <c r="AE6" s="7"/>
    </row>
    <row r="7" spans="1:31" ht="20.5" thickBot="1">
      <c r="A7" s="16">
        <v>1</v>
      </c>
      <c r="B7" s="17" t="s">
        <v>555</v>
      </c>
      <c r="C7" s="18"/>
      <c r="D7" s="18"/>
      <c r="E7" s="18"/>
      <c r="F7" s="18"/>
      <c r="G7" s="18"/>
      <c r="H7" s="18"/>
      <c r="I7" s="43"/>
      <c r="J7" s="18"/>
      <c r="K7" s="18"/>
      <c r="L7" s="18"/>
      <c r="M7" s="18"/>
      <c r="N7" s="18"/>
      <c r="O7" s="249"/>
      <c r="P7" s="129" t="s">
        <v>335</v>
      </c>
      <c r="Q7" s="21"/>
      <c r="R7" s="18"/>
      <c r="S7" s="18"/>
      <c r="T7" s="18"/>
      <c r="U7" s="18"/>
      <c r="V7" s="18"/>
      <c r="W7" s="18"/>
      <c r="X7" s="18"/>
    </row>
    <row r="8" spans="1:31" ht="13.5" thickTop="1" thickBot="1">
      <c r="A8" s="2"/>
      <c r="B8" s="984" t="s">
        <v>251</v>
      </c>
      <c r="C8" s="985"/>
      <c r="D8" s="985"/>
      <c r="E8" s="985"/>
      <c r="F8" s="986"/>
      <c r="G8" s="619" t="e">
        <f>#REF!</f>
        <v>#REF!</v>
      </c>
      <c r="H8" s="619"/>
      <c r="I8" s="619"/>
      <c r="J8" s="619"/>
      <c r="K8" s="619"/>
      <c r="L8" s="619"/>
      <c r="M8" s="619"/>
      <c r="N8" s="540"/>
      <c r="O8" s="250"/>
      <c r="P8" s="987" t="s">
        <v>618</v>
      </c>
      <c r="Q8" s="988"/>
      <c r="R8" s="988"/>
      <c r="S8" s="989"/>
      <c r="T8" s="991" t="e">
        <f>#REF!</f>
        <v>#REF!</v>
      </c>
      <c r="U8" s="619"/>
      <c r="V8" s="619"/>
      <c r="W8" s="619"/>
      <c r="X8" s="540"/>
    </row>
    <row r="9" spans="1:31" ht="13.5" thickTop="1" thickBot="1">
      <c r="A9" s="2"/>
      <c r="B9" s="972" t="s">
        <v>401</v>
      </c>
      <c r="C9" s="972"/>
      <c r="D9" s="972"/>
      <c r="E9" s="972"/>
      <c r="F9" s="973"/>
      <c r="G9" s="990" t="e">
        <f>#REF!</f>
        <v>#REF!</v>
      </c>
      <c r="H9" s="619"/>
      <c r="I9" s="619"/>
      <c r="J9" s="619"/>
      <c r="K9" s="619"/>
      <c r="L9" s="619"/>
      <c r="M9" s="619"/>
      <c r="N9" s="540"/>
      <c r="O9" s="250"/>
      <c r="P9" s="987" t="s">
        <v>619</v>
      </c>
      <c r="Q9" s="988"/>
      <c r="R9" s="988"/>
      <c r="S9" s="989"/>
      <c r="T9" s="619" t="e">
        <f>#REF!</f>
        <v>#REF!</v>
      </c>
      <c r="U9" s="619"/>
      <c r="V9" s="619"/>
      <c r="W9" s="619"/>
      <c r="X9" s="540"/>
    </row>
    <row r="10" spans="1:31" ht="13.5" thickTop="1" thickBot="1">
      <c r="A10" s="2"/>
      <c r="B10" s="615" t="s">
        <v>466</v>
      </c>
      <c r="C10" s="616"/>
      <c r="D10" s="616"/>
      <c r="E10" s="616"/>
      <c r="F10" s="617"/>
      <c r="G10" s="619" t="e">
        <f>#REF!</f>
        <v>#REF!</v>
      </c>
      <c r="H10" s="619"/>
      <c r="I10" s="619"/>
      <c r="J10" s="619"/>
      <c r="K10" s="619"/>
      <c r="L10" s="619"/>
      <c r="M10" s="619"/>
      <c r="N10" s="540"/>
      <c r="O10" s="250"/>
      <c r="P10" s="987" t="s">
        <v>620</v>
      </c>
      <c r="Q10" s="988"/>
      <c r="R10" s="988"/>
      <c r="S10" s="989"/>
      <c r="T10" s="619" t="e">
        <f>#REF!</f>
        <v>#REF!</v>
      </c>
      <c r="U10" s="619"/>
      <c r="V10" s="619"/>
      <c r="W10" s="619"/>
      <c r="X10" s="540"/>
    </row>
    <row r="11" spans="1:31" ht="13.5" thickTop="1" thickBot="1">
      <c r="A11" s="2"/>
      <c r="B11" s="615" t="s">
        <v>435</v>
      </c>
      <c r="C11" s="616"/>
      <c r="D11" s="616"/>
      <c r="E11" s="616"/>
      <c r="F11" s="617"/>
      <c r="G11" s="619" t="e">
        <f>#REF!</f>
        <v>#REF!</v>
      </c>
      <c r="H11" s="619"/>
      <c r="I11" s="619"/>
      <c r="J11" s="619"/>
      <c r="K11" s="619"/>
      <c r="L11" s="619"/>
      <c r="M11" s="619"/>
      <c r="N11" s="540"/>
      <c r="O11" s="250"/>
      <c r="P11" s="825" t="s">
        <v>333</v>
      </c>
      <c r="Q11" s="826"/>
      <c r="R11" s="826"/>
      <c r="S11" s="827"/>
      <c r="T11" s="565" t="e">
        <f>#REF!</f>
        <v>#REF!</v>
      </c>
      <c r="U11" s="535"/>
      <c r="V11" s="535"/>
      <c r="W11" s="535"/>
      <c r="X11" s="535"/>
    </row>
    <row r="12" spans="1:31" ht="13.5" thickTop="1" thickBot="1">
      <c r="A12" s="2"/>
      <c r="B12" s="615" t="s">
        <v>468</v>
      </c>
      <c r="C12" s="616"/>
      <c r="D12" s="616"/>
      <c r="E12" s="616"/>
      <c r="F12" s="617"/>
      <c r="G12" s="1089" t="e">
        <f>#REF!</f>
        <v>#REF!</v>
      </c>
      <c r="H12" s="619"/>
      <c r="I12" s="619"/>
      <c r="J12" s="619"/>
      <c r="K12" s="619"/>
      <c r="L12" s="619"/>
      <c r="M12" s="619"/>
      <c r="N12" s="540"/>
      <c r="O12" s="250"/>
      <c r="P12" s="798" t="s">
        <v>513</v>
      </c>
      <c r="Q12" s="798"/>
      <c r="R12" s="798"/>
      <c r="S12" s="798"/>
      <c r="T12" s="799"/>
      <c r="U12" s="799"/>
      <c r="V12" s="799"/>
      <c r="W12" s="799"/>
      <c r="X12" s="799"/>
    </row>
    <row r="13" spans="1:31" ht="13.5" thickTop="1" thickBot="1">
      <c r="A13" s="2"/>
      <c r="B13" s="972" t="s">
        <v>470</v>
      </c>
      <c r="C13" s="972"/>
      <c r="D13" s="972"/>
      <c r="E13" s="972"/>
      <c r="F13" s="973"/>
      <c r="G13" s="810" t="e">
        <f>#REF!</f>
        <v>#REF!</v>
      </c>
      <c r="H13" s="619"/>
      <c r="I13" s="619"/>
      <c r="J13" s="619"/>
      <c r="K13" s="619"/>
      <c r="L13" s="619"/>
      <c r="M13" s="619"/>
      <c r="N13" s="540"/>
      <c r="O13" s="250"/>
      <c r="P13" s="915" t="s">
        <v>514</v>
      </c>
      <c r="Q13" s="916"/>
      <c r="R13" s="916"/>
      <c r="S13" s="980"/>
      <c r="T13" s="810" t="e">
        <f>#REF!</f>
        <v>#REF!</v>
      </c>
      <c r="U13" s="619"/>
      <c r="V13" s="619"/>
      <c r="W13" s="619"/>
      <c r="X13" s="540"/>
    </row>
    <row r="14" spans="1:31" ht="13.5" thickTop="1" thickBot="1">
      <c r="A14" s="2"/>
      <c r="B14" s="615" t="s">
        <v>471</v>
      </c>
      <c r="C14" s="616"/>
      <c r="D14" s="616"/>
      <c r="E14" s="616"/>
      <c r="F14" s="617"/>
      <c r="G14" s="1085" t="e">
        <f>#REF!</f>
        <v>#REF!</v>
      </c>
      <c r="H14" s="523"/>
      <c r="I14" s="523"/>
      <c r="J14" s="523"/>
      <c r="K14" s="523"/>
      <c r="L14" s="523"/>
      <c r="M14" s="523"/>
      <c r="N14" s="494"/>
      <c r="O14" s="251"/>
      <c r="P14" s="811" t="s">
        <v>487</v>
      </c>
      <c r="Q14" s="811"/>
      <c r="R14" s="811"/>
      <c r="S14" s="811"/>
      <c r="T14" s="799"/>
      <c r="U14" s="799"/>
      <c r="V14" s="799"/>
      <c r="W14" s="799"/>
      <c r="X14" s="799"/>
    </row>
    <row r="15" spans="1:31" ht="13.5" thickTop="1" thickBot="1">
      <c r="A15" s="2"/>
      <c r="B15" s="615" t="s">
        <v>472</v>
      </c>
      <c r="C15" s="616"/>
      <c r="D15" s="616"/>
      <c r="E15" s="616"/>
      <c r="F15" s="617"/>
      <c r="G15" s="619" t="e">
        <f>#REF!</f>
        <v>#REF!</v>
      </c>
      <c r="H15" s="619"/>
      <c r="I15" s="619"/>
      <c r="J15" s="619"/>
      <c r="K15" s="619"/>
      <c r="L15" s="619"/>
      <c r="M15" s="619"/>
      <c r="N15" s="540"/>
      <c r="O15" s="251"/>
      <c r="P15" s="825" t="s">
        <v>488</v>
      </c>
      <c r="Q15" s="826"/>
      <c r="R15" s="826"/>
      <c r="S15" s="827"/>
      <c r="T15" s="823" t="e">
        <f>#REF!</f>
        <v>#REF!</v>
      </c>
      <c r="U15" s="823"/>
      <c r="V15" s="823"/>
      <c r="W15" s="823"/>
      <c r="X15" s="824"/>
    </row>
    <row r="16" spans="1:31" ht="13.5" thickTop="1" thickBot="1">
      <c r="A16" s="2"/>
      <c r="B16" s="615" t="s">
        <v>473</v>
      </c>
      <c r="C16" s="616"/>
      <c r="D16" s="616"/>
      <c r="E16" s="616"/>
      <c r="F16" s="617"/>
      <c r="G16" s="619" t="e">
        <f>#REF!</f>
        <v>#REF!</v>
      </c>
      <c r="H16" s="619"/>
      <c r="I16" s="619"/>
      <c r="J16" s="619"/>
      <c r="K16" s="619"/>
      <c r="L16" s="619"/>
      <c r="M16" s="619"/>
      <c r="N16" s="540"/>
      <c r="O16" s="250"/>
      <c r="P16" s="987" t="s">
        <v>489</v>
      </c>
      <c r="Q16" s="988"/>
      <c r="R16" s="988"/>
      <c r="S16" s="989"/>
      <c r="T16" s="619" t="e">
        <f>#REF!</f>
        <v>#REF!</v>
      </c>
      <c r="U16" s="619"/>
      <c r="V16" s="619"/>
      <c r="W16" s="619"/>
      <c r="X16" s="540"/>
    </row>
    <row r="17" spans="1:26" ht="13.5" thickTop="1" thickBot="1">
      <c r="A17" s="2"/>
      <c r="B17" s="615" t="s">
        <v>474</v>
      </c>
      <c r="C17" s="616"/>
      <c r="D17" s="616"/>
      <c r="E17" s="616"/>
      <c r="F17" s="617"/>
      <c r="G17" s="619" t="e">
        <f>#REF!</f>
        <v>#REF!</v>
      </c>
      <c r="H17" s="619"/>
      <c r="I17" s="619"/>
      <c r="J17" s="619"/>
      <c r="K17" s="619"/>
      <c r="L17" s="619"/>
      <c r="M17" s="619"/>
      <c r="N17" s="540"/>
      <c r="O17" s="252"/>
      <c r="P17" s="825" t="s">
        <v>495</v>
      </c>
      <c r="Q17" s="826"/>
      <c r="R17" s="826"/>
      <c r="S17" s="827"/>
      <c r="T17" s="823" t="e">
        <f>#REF!</f>
        <v>#REF!</v>
      </c>
      <c r="U17" s="823"/>
      <c r="V17" s="823"/>
      <c r="W17" s="823"/>
      <c r="X17" s="824"/>
    </row>
    <row r="18" spans="1:26" ht="13.5" thickTop="1" thickBot="1">
      <c r="A18"/>
      <c r="B18" s="1086" t="s">
        <v>475</v>
      </c>
      <c r="C18" s="1087"/>
      <c r="D18" s="1087"/>
      <c r="E18" s="1087"/>
      <c r="F18" s="1088"/>
      <c r="G18" s="619" t="e">
        <f>#REF!</f>
        <v>#REF!</v>
      </c>
      <c r="H18" s="619"/>
      <c r="I18" s="619"/>
      <c r="J18" s="619"/>
      <c r="K18" s="619"/>
      <c r="L18" s="619"/>
      <c r="M18" s="619"/>
      <c r="N18" s="540"/>
      <c r="O18" s="245"/>
      <c r="P18" s="813" t="s">
        <v>212</v>
      </c>
      <c r="Q18" s="814"/>
      <c r="R18" s="814"/>
      <c r="S18" s="814"/>
      <c r="T18" s="812" t="e">
        <f>#REF!</f>
        <v>#REF!</v>
      </c>
      <c r="U18" s="812"/>
      <c r="V18" s="812"/>
      <c r="W18" s="812"/>
      <c r="X18" s="812"/>
    </row>
    <row r="19" spans="1:26" ht="13.5" thickTop="1" thickBot="1">
      <c r="A19"/>
      <c r="B19"/>
      <c r="C19"/>
      <c r="D19"/>
      <c r="E19"/>
      <c r="F19"/>
      <c r="G19" s="167"/>
      <c r="H19" s="167"/>
      <c r="I19" s="167"/>
      <c r="J19" s="167"/>
      <c r="K19" s="167"/>
      <c r="L19" s="167"/>
      <c r="M19" s="167"/>
      <c r="N19" s="167"/>
      <c r="O19" s="245"/>
      <c r="P19" s="815"/>
      <c r="Q19" s="815"/>
      <c r="R19" s="815"/>
      <c r="S19" s="815"/>
      <c r="T19" s="672"/>
      <c r="U19" s="672"/>
      <c r="V19" s="672"/>
      <c r="W19" s="672"/>
      <c r="X19" s="672"/>
    </row>
    <row r="20" spans="1:26" ht="13.5" thickTop="1" thickBot="1">
      <c r="A20"/>
      <c r="B20" s="987" t="s">
        <v>436</v>
      </c>
      <c r="C20" s="988"/>
      <c r="D20" s="988"/>
      <c r="E20" s="988"/>
      <c r="F20" s="989"/>
      <c r="G20" s="619" t="e">
        <f>#REF!</f>
        <v>#REF!</v>
      </c>
      <c r="H20" s="619"/>
      <c r="I20" s="619"/>
      <c r="J20" s="619"/>
      <c r="K20" s="619"/>
      <c r="L20" s="619"/>
      <c r="M20" s="619"/>
      <c r="N20" s="540"/>
      <c r="O20" s="245"/>
      <c r="P20" s="811" t="s">
        <v>296</v>
      </c>
      <c r="Q20" s="811"/>
      <c r="R20" s="811"/>
      <c r="S20" s="811"/>
      <c r="T20" s="799"/>
      <c r="U20" s="799"/>
      <c r="V20" s="799"/>
      <c r="W20" s="799"/>
      <c r="X20" s="799"/>
    </row>
    <row r="21" spans="1:26" ht="13.5" thickTop="1" thickBot="1">
      <c r="A21"/>
      <c r="B21" s="987" t="s">
        <v>437</v>
      </c>
      <c r="C21" s="988"/>
      <c r="D21" s="988"/>
      <c r="E21" s="988"/>
      <c r="F21" s="989"/>
      <c r="G21" s="619" t="e">
        <f>#REF!</f>
        <v>#REF!</v>
      </c>
      <c r="H21" s="619"/>
      <c r="I21" s="619"/>
      <c r="J21" s="619"/>
      <c r="K21" s="619"/>
      <c r="L21" s="619"/>
      <c r="M21" s="619"/>
      <c r="N21" s="540"/>
      <c r="O21" s="245"/>
      <c r="P21" s="804" t="s">
        <v>305</v>
      </c>
      <c r="Q21" s="805"/>
      <c r="R21" s="805"/>
      <c r="S21" s="806"/>
      <c r="T21" s="389" t="e">
        <f>#REF!</f>
        <v>#REF!</v>
      </c>
      <c r="U21" s="828"/>
      <c r="V21" s="828"/>
      <c r="W21" s="828"/>
      <c r="X21" s="406"/>
    </row>
    <row r="22" spans="1:26" ht="13.5" thickTop="1" thickBot="1">
      <c r="A22"/>
      <c r="B22" s="987" t="s">
        <v>438</v>
      </c>
      <c r="C22" s="988"/>
      <c r="D22" s="988"/>
      <c r="E22" s="988"/>
      <c r="F22" s="989"/>
      <c r="G22" s="618" t="e">
        <f>#REF!</f>
        <v>#REF!</v>
      </c>
      <c r="H22" s="619"/>
      <c r="I22" s="619"/>
      <c r="J22" s="619"/>
      <c r="K22" s="619"/>
      <c r="L22" s="619"/>
      <c r="M22" s="619"/>
      <c r="N22" s="540"/>
      <c r="O22" s="245"/>
      <c r="P22" s="804" t="s">
        <v>306</v>
      </c>
      <c r="Q22" s="805"/>
      <c r="R22" s="805"/>
      <c r="S22" s="806"/>
      <c r="T22" s="389" t="e">
        <f>#REF!</f>
        <v>#REF!</v>
      </c>
      <c r="U22" s="828"/>
      <c r="V22" s="828"/>
      <c r="W22" s="828"/>
      <c r="X22" s="406"/>
    </row>
    <row r="23" spans="1:26" ht="13.5" thickTop="1" thickBot="1">
      <c r="A23"/>
      <c r="O23" s="245"/>
      <c r="P23" s="804" t="s">
        <v>307</v>
      </c>
      <c r="Q23" s="805"/>
      <c r="R23" s="805"/>
      <c r="S23" s="806"/>
      <c r="T23" s="390" t="e">
        <f>#REF!</f>
        <v>#REF!</v>
      </c>
      <c r="U23" s="821"/>
      <c r="V23" s="821"/>
      <c r="W23" s="821"/>
      <c r="X23" s="405"/>
      <c r="Z23" s="7"/>
    </row>
    <row r="24" spans="1:26" ht="13.5" thickTop="1" thickBot="1">
      <c r="A24"/>
      <c r="B24"/>
      <c r="C24"/>
      <c r="D24"/>
      <c r="E24"/>
      <c r="F24"/>
      <c r="G24"/>
      <c r="H24"/>
      <c r="I24"/>
      <c r="J24"/>
      <c r="K24"/>
      <c r="L24"/>
      <c r="M24"/>
      <c r="N24"/>
      <c r="O24" s="245"/>
      <c r="P24" s="820"/>
      <c r="Q24" s="820"/>
      <c r="R24" s="820"/>
      <c r="S24" s="820"/>
      <c r="T24" s="820"/>
      <c r="U24" s="820"/>
      <c r="V24" s="820"/>
      <c r="W24" s="820"/>
      <c r="X24" s="405"/>
    </row>
    <row r="25" spans="1:26" ht="14" thickTop="1" thickBot="1">
      <c r="A25"/>
      <c r="B25" s="1060" t="s">
        <v>609</v>
      </c>
      <c r="C25" s="1061"/>
      <c r="D25" s="1061"/>
      <c r="E25" s="1061"/>
      <c r="F25" s="1061"/>
      <c r="G25" s="1061"/>
      <c r="H25" s="1061"/>
      <c r="I25" s="1061"/>
      <c r="J25" s="1061"/>
      <c r="K25" s="1061"/>
      <c r="L25" s="1061"/>
      <c r="M25" s="1061"/>
      <c r="N25" s="1062"/>
      <c r="O25" s="245"/>
      <c r="Z25" s="7"/>
    </row>
    <row r="26" spans="1:26" ht="13.5" thickTop="1" thickBot="1">
      <c r="A26"/>
      <c r="B26" s="1083" t="e">
        <f>#REF!</f>
        <v>#REF!</v>
      </c>
      <c r="C26" s="1083"/>
      <c r="D26" s="1083"/>
      <c r="E26" s="1083"/>
      <c r="F26" s="1083"/>
      <c r="G26" s="1083"/>
      <c r="H26" s="1083"/>
      <c r="I26" s="1083"/>
      <c r="J26" s="1083"/>
      <c r="K26" s="1083"/>
      <c r="L26" s="1083"/>
      <c r="M26" s="1083"/>
      <c r="N26" s="1083"/>
      <c r="O26" s="245"/>
      <c r="P26" s="811" t="s">
        <v>297</v>
      </c>
      <c r="Q26" s="811"/>
      <c r="R26" s="811"/>
      <c r="S26" s="811"/>
      <c r="T26" s="799"/>
      <c r="U26" s="799"/>
      <c r="V26" s="799"/>
      <c r="W26" s="799"/>
      <c r="X26" s="799"/>
    </row>
    <row r="27" spans="1:26" ht="13.5" thickTop="1" thickBot="1">
      <c r="A27"/>
      <c r="B27" s="1084"/>
      <c r="C27" s="1084"/>
      <c r="D27" s="1084"/>
      <c r="E27" s="1084"/>
      <c r="F27" s="1084"/>
      <c r="G27" s="1084"/>
      <c r="H27" s="1084"/>
      <c r="I27" s="1084"/>
      <c r="J27" s="1084"/>
      <c r="K27" s="1084"/>
      <c r="L27" s="1084"/>
      <c r="M27" s="1084"/>
      <c r="N27" s="1084"/>
      <c r="O27" s="245"/>
      <c r="P27" s="804" t="s">
        <v>298</v>
      </c>
      <c r="Q27" s="805"/>
      <c r="R27" s="805"/>
      <c r="S27" s="806"/>
      <c r="T27" s="822" t="e">
        <f>#REF!</f>
        <v>#REF!</v>
      </c>
      <c r="U27" s="516"/>
      <c r="V27" s="516"/>
      <c r="W27" s="516"/>
      <c r="X27" s="513"/>
    </row>
    <row r="28" spans="1:26" ht="13.5" thickTop="1" thickBot="1">
      <c r="A28"/>
      <c r="B28" s="1084"/>
      <c r="C28" s="1084"/>
      <c r="D28" s="1084"/>
      <c r="E28" s="1084"/>
      <c r="F28" s="1084"/>
      <c r="G28" s="1084"/>
      <c r="H28" s="1084"/>
      <c r="I28" s="1084"/>
      <c r="J28" s="1084"/>
      <c r="K28" s="1084"/>
      <c r="L28" s="1084"/>
      <c r="M28" s="1084"/>
      <c r="N28" s="1084"/>
      <c r="O28" s="245"/>
      <c r="P28" s="804" t="s">
        <v>299</v>
      </c>
      <c r="Q28" s="805"/>
      <c r="R28" s="805"/>
      <c r="S28" s="806"/>
      <c r="T28" s="822" t="e">
        <f>#REF!</f>
        <v>#REF!</v>
      </c>
      <c r="U28" s="516"/>
      <c r="V28" s="516"/>
      <c r="W28" s="516"/>
      <c r="X28" s="513"/>
    </row>
    <row r="29" spans="1:26" ht="13.5" thickTop="1" thickBot="1">
      <c r="A29"/>
      <c r="B29" s="1084"/>
      <c r="C29" s="1084"/>
      <c r="D29" s="1084"/>
      <c r="E29" s="1084"/>
      <c r="F29" s="1084"/>
      <c r="G29" s="1084"/>
      <c r="H29" s="1084"/>
      <c r="I29" s="1084"/>
      <c r="J29" s="1084"/>
      <c r="K29" s="1084"/>
      <c r="L29" s="1084"/>
      <c r="M29" s="1084"/>
      <c r="N29" s="1084"/>
      <c r="O29" s="245"/>
      <c r="P29" s="804" t="s">
        <v>300</v>
      </c>
      <c r="Q29" s="805"/>
      <c r="R29" s="805"/>
      <c r="S29" s="806"/>
      <c r="T29" s="550" t="e">
        <f>#REF!</f>
        <v>#REF!</v>
      </c>
      <c r="U29" s="550"/>
      <c r="V29" s="550"/>
      <c r="W29" s="550"/>
      <c r="X29" s="803"/>
    </row>
    <row r="30" spans="1:26" ht="13.5" thickTop="1" thickBot="1">
      <c r="A30"/>
      <c r="B30" s="1084"/>
      <c r="C30" s="1084"/>
      <c r="D30" s="1084"/>
      <c r="E30" s="1084"/>
      <c r="F30" s="1084"/>
      <c r="G30" s="1084"/>
      <c r="H30" s="1084"/>
      <c r="I30" s="1084"/>
      <c r="J30" s="1084"/>
      <c r="K30" s="1084"/>
      <c r="L30" s="1084"/>
      <c r="M30" s="1084"/>
      <c r="N30" s="1084"/>
      <c r="O30" s="245"/>
      <c r="P30" s="817" t="s">
        <v>128</v>
      </c>
      <c r="Q30" s="818"/>
      <c r="R30" s="818"/>
      <c r="S30" s="819"/>
      <c r="T30" s="550" t="e">
        <f>#REF!</f>
        <v>#REF!</v>
      </c>
      <c r="U30" s="550"/>
      <c r="V30" s="550"/>
      <c r="W30" s="550"/>
      <c r="X30" s="803"/>
    </row>
    <row r="31" spans="1:26" ht="13.5" thickTop="1" thickBot="1">
      <c r="A31"/>
      <c r="B31" s="1084"/>
      <c r="C31" s="1084"/>
      <c r="D31" s="1084"/>
      <c r="E31" s="1084"/>
      <c r="F31" s="1084"/>
      <c r="G31" s="1084"/>
      <c r="H31" s="1084"/>
      <c r="I31" s="1084"/>
      <c r="J31" s="1084"/>
      <c r="K31" s="1084"/>
      <c r="L31" s="1084"/>
      <c r="M31" s="1084"/>
      <c r="N31" s="1084"/>
      <c r="O31" s="245"/>
      <c r="P31" s="816"/>
      <c r="Q31" s="816"/>
      <c r="R31" s="816"/>
      <c r="S31" s="816"/>
      <c r="T31" s="800"/>
      <c r="U31" s="800"/>
      <c r="V31" s="800"/>
      <c r="W31" s="800"/>
      <c r="X31" s="801"/>
    </row>
    <row r="32" spans="1:26" ht="13.5" thickTop="1" thickBot="1">
      <c r="A32"/>
      <c r="B32" s="1084"/>
      <c r="C32" s="1084"/>
      <c r="D32" s="1084"/>
      <c r="E32" s="1084"/>
      <c r="F32" s="1084"/>
      <c r="G32" s="1084"/>
      <c r="H32" s="1084"/>
      <c r="I32" s="1084"/>
      <c r="J32" s="1084"/>
      <c r="K32" s="1084"/>
      <c r="L32" s="1084"/>
      <c r="M32" s="1084"/>
      <c r="N32" s="1084"/>
      <c r="O32" s="245"/>
      <c r="P32" s="809"/>
      <c r="Q32" s="809"/>
      <c r="R32" s="809"/>
      <c r="S32" s="809"/>
      <c r="T32" s="800"/>
      <c r="U32" s="800"/>
      <c r="V32" s="800"/>
      <c r="W32" s="800"/>
      <c r="X32" s="801"/>
    </row>
    <row r="33" spans="1:77" ht="13.5" thickTop="1" thickBot="1">
      <c r="A33"/>
      <c r="B33" s="1084"/>
      <c r="C33" s="1084"/>
      <c r="D33" s="1084"/>
      <c r="E33" s="1084"/>
      <c r="F33" s="1084"/>
      <c r="G33" s="1084"/>
      <c r="H33" s="1084"/>
      <c r="I33" s="1084"/>
      <c r="J33" s="1084"/>
      <c r="K33" s="1084"/>
      <c r="L33" s="1084"/>
      <c r="M33" s="1084"/>
      <c r="N33" s="1084"/>
      <c r="O33" s="245"/>
      <c r="P33" s="802" t="s">
        <v>8</v>
      </c>
      <c r="Q33" s="802"/>
      <c r="R33" s="802"/>
      <c r="S33" s="802"/>
      <c r="T33" s="807" t="s">
        <v>568</v>
      </c>
      <c r="U33" s="807"/>
      <c r="V33" s="807"/>
      <c r="W33" s="807"/>
      <c r="X33" s="808"/>
    </row>
    <row r="34" spans="1:77" ht="13.5" thickTop="1" thickBot="1">
      <c r="A34"/>
      <c r="B34" s="1084"/>
      <c r="C34" s="1084"/>
      <c r="D34" s="1084"/>
      <c r="E34" s="1084"/>
      <c r="F34" s="1084"/>
      <c r="G34" s="1084"/>
      <c r="H34" s="1084"/>
      <c r="I34" s="1084"/>
      <c r="J34" s="1084"/>
      <c r="K34" s="1084"/>
      <c r="L34" s="1084"/>
      <c r="M34" s="1084"/>
      <c r="N34" s="1084"/>
      <c r="O34" s="245"/>
      <c r="P34" s="804" t="s">
        <v>302</v>
      </c>
      <c r="Q34" s="805"/>
      <c r="R34" s="805"/>
      <c r="S34" s="806"/>
      <c r="T34" s="550" t="e">
        <f>#REF!</f>
        <v>#REF!</v>
      </c>
      <c r="U34" s="550"/>
      <c r="V34" s="550"/>
      <c r="W34" s="550"/>
      <c r="X34" s="803"/>
    </row>
    <row r="35" spans="1:77" ht="13.5" thickTop="1" thickBot="1">
      <c r="A35"/>
      <c r="B35" s="1084"/>
      <c r="C35" s="1084"/>
      <c r="D35" s="1084"/>
      <c r="E35" s="1084"/>
      <c r="F35" s="1084"/>
      <c r="G35" s="1084"/>
      <c r="H35" s="1084"/>
      <c r="I35" s="1084"/>
      <c r="J35" s="1084"/>
      <c r="K35" s="1084"/>
      <c r="L35" s="1084"/>
      <c r="M35" s="1084"/>
      <c r="N35" s="1084"/>
      <c r="O35" s="245"/>
      <c r="P35" s="804" t="s">
        <v>303</v>
      </c>
      <c r="Q35" s="805"/>
      <c r="R35" s="805"/>
      <c r="S35" s="806"/>
      <c r="T35" s="550" t="e">
        <f>#REF!</f>
        <v>#REF!</v>
      </c>
      <c r="U35" s="550"/>
      <c r="V35" s="550"/>
      <c r="W35" s="550"/>
      <c r="X35" s="803"/>
    </row>
    <row r="36" spans="1:77" ht="13.5" thickTop="1" thickBot="1">
      <c r="B36" s="1084"/>
      <c r="C36" s="1084"/>
      <c r="D36" s="1084"/>
      <c r="E36" s="1084"/>
      <c r="F36" s="1084"/>
      <c r="G36" s="1084"/>
      <c r="H36" s="1084"/>
      <c r="I36" s="1084"/>
      <c r="J36" s="1084"/>
      <c r="K36" s="1084"/>
      <c r="L36" s="1084"/>
      <c r="M36" s="1084"/>
      <c r="N36" s="1084"/>
      <c r="P36" s="804" t="s">
        <v>304</v>
      </c>
      <c r="Q36" s="805"/>
      <c r="R36" s="805"/>
      <c r="S36" s="806"/>
      <c r="T36" s="550" t="e">
        <f>#REF!</f>
        <v>#REF!</v>
      </c>
      <c r="U36" s="550"/>
      <c r="V36" s="550"/>
      <c r="W36" s="550"/>
      <c r="X36" s="803"/>
    </row>
    <row r="37" spans="1:77" customFormat="1" ht="13" thickBot="1">
      <c r="O37" s="245"/>
      <c r="Y37" s="245"/>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row>
    <row r="38" spans="1:77" ht="20.5" thickBot="1">
      <c r="A38" s="327" t="s">
        <v>583</v>
      </c>
      <c r="B38" s="326" t="s">
        <v>551</v>
      </c>
      <c r="C38" s="18"/>
      <c r="D38" s="18"/>
      <c r="E38" s="18"/>
      <c r="F38" s="37"/>
      <c r="G38" s="328" t="s">
        <v>399</v>
      </c>
      <c r="H38" s="18"/>
      <c r="I38" s="18"/>
      <c r="J38" s="18"/>
      <c r="K38" s="18"/>
      <c r="L38" s="18"/>
      <c r="M38" s="18"/>
      <c r="N38" s="18"/>
      <c r="O38" s="249"/>
      <c r="P38" s="20"/>
      <c r="Q38" s="21"/>
      <c r="R38" s="18"/>
      <c r="S38" s="18"/>
      <c r="T38" s="18"/>
      <c r="U38" s="18"/>
      <c r="V38" s="18"/>
      <c r="W38" s="18"/>
      <c r="X38" s="18"/>
    </row>
    <row r="39" spans="1:77" ht="13.5" thickTop="1" thickBot="1">
      <c r="A39" s="2"/>
      <c r="B39" s="715" t="s">
        <v>563</v>
      </c>
      <c r="C39" s="716"/>
      <c r="D39" s="716"/>
      <c r="E39" s="716"/>
      <c r="F39" s="717"/>
      <c r="G39" s="728" t="e">
        <f>IF(T22="Yes"," ","Section not applicable!")</f>
        <v>#REF!</v>
      </c>
      <c r="H39" s="728"/>
      <c r="I39" s="728"/>
      <c r="J39" s="728"/>
      <c r="K39" s="728"/>
      <c r="L39" s="728"/>
      <c r="M39" s="728"/>
      <c r="N39" s="730"/>
      <c r="O39" s="250"/>
      <c r="P39" s="691" t="s">
        <v>530</v>
      </c>
      <c r="Q39" s="692"/>
      <c r="R39" s="692"/>
      <c r="S39" s="692"/>
      <c r="T39" s="693"/>
      <c r="U39" s="728"/>
      <c r="V39" s="728"/>
      <c r="W39" s="728"/>
      <c r="X39" s="730"/>
    </row>
    <row r="40" spans="1:77" ht="13.5" thickTop="1" thickBot="1">
      <c r="A40" s="2"/>
      <c r="B40" s="715" t="s">
        <v>556</v>
      </c>
      <c r="C40" s="716"/>
      <c r="D40" s="716"/>
      <c r="E40" s="716"/>
      <c r="F40" s="717"/>
      <c r="G40" s="728"/>
      <c r="H40" s="728"/>
      <c r="I40" s="728"/>
      <c r="J40" s="728"/>
      <c r="K40" s="728"/>
      <c r="L40" s="728"/>
      <c r="M40" s="728"/>
      <c r="N40" s="730"/>
      <c r="O40" s="250"/>
      <c r="P40" s="691" t="s">
        <v>220</v>
      </c>
      <c r="Q40" s="692"/>
      <c r="R40" s="692"/>
      <c r="S40" s="692"/>
      <c r="T40" s="693"/>
      <c r="U40" s="728"/>
      <c r="V40" s="728"/>
      <c r="W40" s="728"/>
      <c r="X40" s="730"/>
    </row>
    <row r="41" spans="1:77" ht="13.5" thickTop="1" thickBot="1">
      <c r="A41" s="2"/>
      <c r="B41" s="715" t="s">
        <v>389</v>
      </c>
      <c r="C41" s="716"/>
      <c r="D41" s="716"/>
      <c r="E41" s="716"/>
      <c r="F41" s="717"/>
      <c r="G41" s="1080"/>
      <c r="H41" s="1080"/>
      <c r="I41" s="1080"/>
      <c r="J41" s="1080"/>
      <c r="K41" s="1080"/>
      <c r="L41" s="1080"/>
      <c r="M41" s="1080"/>
      <c r="N41" s="1081"/>
      <c r="O41" s="250"/>
      <c r="P41" s="830" t="s">
        <v>249</v>
      </c>
      <c r="Q41" s="831"/>
      <c r="R41" s="831"/>
      <c r="S41" s="831"/>
      <c r="T41" s="832"/>
      <c r="U41" s="728"/>
      <c r="V41" s="728"/>
      <c r="W41" s="728"/>
      <c r="X41" s="730"/>
    </row>
    <row r="42" spans="1:77" ht="13.5" thickTop="1" thickBot="1">
      <c r="A42" s="2"/>
      <c r="B42" s="793" t="s">
        <v>478</v>
      </c>
      <c r="C42" s="794"/>
      <c r="D42" s="794"/>
      <c r="E42" s="794"/>
      <c r="F42" s="795"/>
      <c r="G42" s="1082"/>
      <c r="H42" s="1080"/>
      <c r="I42" s="1080"/>
      <c r="J42" s="1080"/>
      <c r="K42" s="1080"/>
      <c r="L42" s="1080"/>
      <c r="M42" s="1080"/>
      <c r="N42" s="1081"/>
      <c r="O42" s="250"/>
      <c r="P42" s="708" t="s">
        <v>559</v>
      </c>
      <c r="Q42" s="709"/>
      <c r="R42" s="709"/>
      <c r="S42" s="709"/>
      <c r="T42" s="727"/>
      <c r="U42" s="785"/>
      <c r="V42" s="728"/>
      <c r="W42" s="728"/>
      <c r="X42" s="730"/>
    </row>
    <row r="43" spans="1:77" ht="13.5" thickTop="1" thickBot="1">
      <c r="A43" s="2"/>
      <c r="B43" s="715" t="s">
        <v>390</v>
      </c>
      <c r="C43" s="716"/>
      <c r="D43" s="716"/>
      <c r="E43" s="716"/>
      <c r="F43" s="717"/>
      <c r="G43" s="796"/>
      <c r="H43" s="796"/>
      <c r="I43" s="796"/>
      <c r="J43" s="796"/>
      <c r="K43" s="796"/>
      <c r="L43" s="796"/>
      <c r="M43" s="796"/>
      <c r="N43" s="797"/>
      <c r="O43" s="250"/>
      <c r="P43" s="779" t="s">
        <v>560</v>
      </c>
      <c r="Q43" s="780"/>
      <c r="R43" s="781"/>
      <c r="S43" s="772"/>
      <c r="T43" s="773"/>
      <c r="U43" s="773"/>
      <c r="V43" s="773"/>
      <c r="W43" s="773"/>
      <c r="X43" s="774"/>
    </row>
    <row r="44" spans="1:77" ht="13.5" thickTop="1" thickBot="1">
      <c r="A44" s="2"/>
      <c r="B44" s="715" t="s">
        <v>435</v>
      </c>
      <c r="C44" s="716"/>
      <c r="D44" s="716"/>
      <c r="E44" s="716"/>
      <c r="F44" s="717"/>
      <c r="G44" s="728"/>
      <c r="H44" s="728"/>
      <c r="I44" s="728"/>
      <c r="J44" s="728"/>
      <c r="K44" s="728"/>
      <c r="L44" s="728"/>
      <c r="M44" s="728"/>
      <c r="N44" s="730"/>
      <c r="O44" s="250"/>
      <c r="P44" s="782"/>
      <c r="Q44" s="783"/>
      <c r="R44" s="784"/>
      <c r="S44" s="775"/>
      <c r="T44" s="776"/>
      <c r="U44" s="777"/>
      <c r="V44" s="777"/>
      <c r="W44" s="777"/>
      <c r="X44" s="778"/>
    </row>
    <row r="45" spans="1:77" ht="13.5" thickTop="1" thickBot="1">
      <c r="A45" s="2"/>
      <c r="B45" s="715" t="s">
        <v>389</v>
      </c>
      <c r="C45" s="716"/>
      <c r="D45" s="716"/>
      <c r="E45" s="716"/>
      <c r="F45" s="717"/>
      <c r="G45" s="1080"/>
      <c r="H45" s="1080"/>
      <c r="I45" s="1080"/>
      <c r="J45" s="1080"/>
      <c r="K45" s="1080"/>
      <c r="L45" s="1080"/>
      <c r="M45" s="1080"/>
      <c r="N45" s="1081"/>
      <c r="O45" s="251"/>
      <c r="P45" s="691" t="s">
        <v>561</v>
      </c>
      <c r="Q45" s="692"/>
      <c r="R45" s="692"/>
      <c r="S45" s="692"/>
      <c r="T45" s="693"/>
      <c r="U45" s="670" t="s">
        <v>604</v>
      </c>
      <c r="V45" s="670"/>
      <c r="W45" s="670"/>
      <c r="X45" s="671"/>
    </row>
    <row r="46" spans="1:77" ht="13.5" thickTop="1" thickBot="1">
      <c r="A46" s="2"/>
      <c r="B46" s="793" t="s">
        <v>478</v>
      </c>
      <c r="C46" s="794"/>
      <c r="D46" s="794"/>
      <c r="E46" s="794"/>
      <c r="F46" s="795"/>
      <c r="G46" s="1082"/>
      <c r="H46" s="1080"/>
      <c r="I46" s="1080"/>
      <c r="J46" s="1080"/>
      <c r="K46" s="1080"/>
      <c r="L46" s="1080"/>
      <c r="M46" s="1080"/>
      <c r="N46" s="1081"/>
      <c r="O46" s="251"/>
      <c r="P46" s="691" t="s">
        <v>359</v>
      </c>
      <c r="Q46" s="692"/>
      <c r="R46" s="692"/>
      <c r="S46" s="692"/>
      <c r="T46" s="693"/>
      <c r="U46" s="728"/>
      <c r="V46" s="728"/>
      <c r="W46" s="728"/>
      <c r="X46" s="730"/>
    </row>
    <row r="47" spans="1:77" ht="13.5" thickTop="1" thickBot="1">
      <c r="A47" s="2"/>
      <c r="B47" s="715" t="s">
        <v>390</v>
      </c>
      <c r="C47" s="716"/>
      <c r="D47" s="716"/>
      <c r="E47" s="716"/>
      <c r="F47" s="717"/>
      <c r="G47" s="725"/>
      <c r="H47" s="725"/>
      <c r="I47" s="725"/>
      <c r="J47" s="725"/>
      <c r="K47" s="725"/>
      <c r="L47" s="725"/>
      <c r="M47" s="725"/>
      <c r="N47" s="726"/>
      <c r="O47" s="250"/>
      <c r="P47" s="691" t="s">
        <v>391</v>
      </c>
      <c r="Q47" s="692"/>
      <c r="R47" s="692"/>
      <c r="S47" s="692"/>
      <c r="T47" s="693"/>
      <c r="U47" s="670" t="s">
        <v>603</v>
      </c>
      <c r="V47" s="670"/>
      <c r="W47" s="670"/>
      <c r="X47" s="671"/>
    </row>
    <row r="48" spans="1:77" ht="13.5" thickTop="1" thickBot="1">
      <c r="A48" s="2"/>
      <c r="B48" s="715" t="s">
        <v>557</v>
      </c>
      <c r="C48" s="716"/>
      <c r="D48" s="716"/>
      <c r="E48" s="716"/>
      <c r="F48" s="717"/>
      <c r="G48" s="728"/>
      <c r="H48" s="728"/>
      <c r="I48" s="728"/>
      <c r="J48" s="728"/>
      <c r="K48" s="728"/>
      <c r="L48" s="728"/>
      <c r="M48" s="728"/>
      <c r="N48" s="730"/>
      <c r="O48" s="252"/>
      <c r="P48" s="691" t="s">
        <v>392</v>
      </c>
      <c r="Q48" s="692"/>
      <c r="R48" s="692"/>
      <c r="S48" s="692"/>
      <c r="T48" s="693"/>
      <c r="U48" s="670" t="s">
        <v>481</v>
      </c>
      <c r="V48" s="670"/>
      <c r="W48" s="670"/>
      <c r="X48" s="671"/>
    </row>
    <row r="49" spans="1:40" ht="13.5" thickTop="1" thickBot="1">
      <c r="A49" s="2"/>
      <c r="B49" s="715" t="s">
        <v>558</v>
      </c>
      <c r="C49" s="716"/>
      <c r="D49" s="716"/>
      <c r="E49" s="716"/>
      <c r="F49" s="717"/>
      <c r="G49" s="728"/>
      <c r="H49" s="728"/>
      <c r="I49" s="728"/>
      <c r="J49" s="728"/>
      <c r="K49" s="729"/>
      <c r="L49" s="729"/>
      <c r="M49" s="728"/>
      <c r="N49" s="730"/>
      <c r="O49" s="250"/>
      <c r="P49" s="691" t="s">
        <v>562</v>
      </c>
      <c r="Q49" s="692"/>
      <c r="R49" s="692"/>
      <c r="S49" s="692"/>
      <c r="T49" s="693"/>
      <c r="U49" s="670" t="s">
        <v>605</v>
      </c>
      <c r="V49" s="670"/>
      <c r="W49" s="670"/>
      <c r="X49" s="671"/>
    </row>
    <row r="50" spans="1:40" ht="13.5" thickTop="1" thickBot="1">
      <c r="A50" s="2"/>
      <c r="B50" s="715" t="s">
        <v>394</v>
      </c>
      <c r="C50" s="716"/>
      <c r="D50" s="716"/>
      <c r="E50" s="716"/>
      <c r="F50" s="717"/>
      <c r="G50" s="670" t="s">
        <v>644</v>
      </c>
      <c r="H50" s="670"/>
      <c r="I50" s="670"/>
      <c r="J50" s="670"/>
      <c r="K50" s="718" t="s">
        <v>420</v>
      </c>
      <c r="L50" s="719"/>
      <c r="M50" s="670" t="s">
        <v>644</v>
      </c>
      <c r="N50" s="671"/>
      <c r="O50" s="251"/>
      <c r="P50" s="691" t="s">
        <v>606</v>
      </c>
      <c r="Q50" s="692"/>
      <c r="R50" s="692"/>
      <c r="S50" s="692"/>
      <c r="T50" s="693"/>
      <c r="U50" s="670" t="s">
        <v>608</v>
      </c>
      <c r="V50" s="670"/>
      <c r="W50" s="670"/>
      <c r="X50" s="671"/>
    </row>
    <row r="51" spans="1:40" ht="13.5" thickTop="1" thickBot="1">
      <c r="A51" s="2"/>
      <c r="B51" s="715" t="s">
        <v>354</v>
      </c>
      <c r="C51" s="716"/>
      <c r="D51" s="716"/>
      <c r="E51" s="716"/>
      <c r="F51" s="717"/>
      <c r="G51" s="670" t="s">
        <v>644</v>
      </c>
      <c r="H51" s="670"/>
      <c r="I51" s="670"/>
      <c r="J51" s="670"/>
      <c r="K51" s="718" t="s">
        <v>420</v>
      </c>
      <c r="L51" s="719"/>
      <c r="M51" s="670" t="s">
        <v>644</v>
      </c>
      <c r="N51" s="671"/>
      <c r="O51" s="251"/>
      <c r="P51" s="691" t="s">
        <v>607</v>
      </c>
      <c r="Q51" s="692"/>
      <c r="R51" s="692"/>
      <c r="S51" s="692"/>
      <c r="T51" s="693"/>
      <c r="U51" s="728" t="e">
        <f>IF(T22="Yes","No","")</f>
        <v>#REF!</v>
      </c>
      <c r="V51" s="728"/>
      <c r="W51" s="728"/>
      <c r="X51" s="730"/>
    </row>
    <row r="52" spans="1:40" ht="13.5" thickTop="1" thickBot="1">
      <c r="A52" s="2"/>
      <c r="B52" s="715" t="s">
        <v>510</v>
      </c>
      <c r="C52" s="716"/>
      <c r="D52" s="716"/>
      <c r="E52" s="716"/>
      <c r="F52" s="717"/>
      <c r="G52" s="670"/>
      <c r="H52" s="670"/>
      <c r="I52" s="670"/>
      <c r="J52" s="671"/>
      <c r="K52" s="768" t="s">
        <v>421</v>
      </c>
      <c r="L52" s="769"/>
      <c r="M52" s="770"/>
      <c r="N52" s="771"/>
      <c r="O52" s="250"/>
      <c r="P52" s="691" t="s">
        <v>528</v>
      </c>
      <c r="Q52" s="692"/>
      <c r="R52" s="692"/>
      <c r="S52" s="692"/>
      <c r="T52" s="693"/>
      <c r="U52" s="676"/>
      <c r="V52" s="676"/>
      <c r="W52" s="676"/>
      <c r="X52" s="677"/>
    </row>
    <row r="53" spans="1:40" ht="13.5" thickTop="1" thickBot="1">
      <c r="A53" s="2"/>
      <c r="B53" s="715" t="s">
        <v>445</v>
      </c>
      <c r="C53" s="716"/>
      <c r="D53" s="716"/>
      <c r="E53" s="716"/>
      <c r="F53" s="717"/>
      <c r="G53" s="1118" t="s">
        <v>418</v>
      </c>
      <c r="H53" s="1118"/>
      <c r="I53" s="1118"/>
      <c r="J53" s="1118"/>
      <c r="K53" s="1118"/>
      <c r="L53" s="1118"/>
      <c r="M53" s="666"/>
      <c r="N53" s="667"/>
      <c r="O53" s="252"/>
      <c r="P53" s="691" t="s">
        <v>439</v>
      </c>
      <c r="Q53" s="692"/>
      <c r="R53" s="692"/>
      <c r="S53" s="692"/>
      <c r="T53" s="693"/>
      <c r="U53" s="676"/>
      <c r="V53" s="676"/>
      <c r="W53" s="676"/>
      <c r="X53" s="677"/>
    </row>
    <row r="54" spans="1:40" ht="13.5" thickTop="1" thickBot="1">
      <c r="B54" s="715" t="s">
        <v>592</v>
      </c>
      <c r="C54" s="716"/>
      <c r="D54" s="716"/>
      <c r="E54" s="716"/>
      <c r="F54" s="717"/>
      <c r="G54" s="1107" t="s">
        <v>444</v>
      </c>
      <c r="H54" s="1107"/>
      <c r="I54" s="1107"/>
      <c r="J54" s="1107"/>
      <c r="K54" s="1107"/>
      <c r="L54" s="1107"/>
      <c r="M54" s="1107"/>
      <c r="N54" s="1108"/>
      <c r="P54" s="691" t="s">
        <v>393</v>
      </c>
      <c r="Q54" s="692"/>
      <c r="R54" s="692"/>
      <c r="S54" s="692"/>
      <c r="T54" s="693"/>
      <c r="U54" s="676"/>
      <c r="V54" s="676"/>
      <c r="W54" s="676"/>
      <c r="X54" s="677"/>
      <c r="AC54" s="38"/>
      <c r="AD54" s="38"/>
      <c r="AE54" s="38"/>
      <c r="AF54" s="38"/>
      <c r="AG54" s="38"/>
      <c r="AH54" s="38"/>
      <c r="AI54" s="38"/>
    </row>
    <row r="55" spans="1:40" ht="13.5" thickTop="1" thickBot="1">
      <c r="B55" s="211"/>
      <c r="C55" s="211"/>
      <c r="D55" s="211"/>
      <c r="E55" s="211"/>
      <c r="F55" s="211"/>
      <c r="G55" s="64"/>
      <c r="H55" s="64"/>
      <c r="I55" s="57"/>
      <c r="J55" s="57"/>
      <c r="K55" s="57"/>
      <c r="L55" s="57"/>
      <c r="M55" s="57"/>
      <c r="N55" s="65"/>
      <c r="P55" s="708" t="s">
        <v>522</v>
      </c>
      <c r="Q55" s="709"/>
      <c r="R55" s="709"/>
      <c r="S55" s="709"/>
      <c r="T55" s="727"/>
      <c r="U55" s="740"/>
      <c r="V55" s="741"/>
      <c r="W55" s="741"/>
      <c r="X55" s="742"/>
      <c r="AJ55"/>
      <c r="AK55"/>
      <c r="AL55"/>
      <c r="AM55"/>
      <c r="AN55"/>
    </row>
    <row r="56" spans="1:40" ht="13.5" thickTop="1" thickBot="1">
      <c r="B56" s="749" t="s">
        <v>352</v>
      </c>
      <c r="C56" s="750"/>
      <c r="D56" s="750"/>
      <c r="E56" s="750"/>
      <c r="F56" s="750"/>
      <c r="G56" s="750"/>
      <c r="H56" s="751"/>
      <c r="I56" s="210">
        <v>1</v>
      </c>
      <c r="J56" s="1119" t="str">
        <f>CHOOSE(I56,"choose","Dialled number without service prefix", "Dialled number with service prefix")</f>
        <v>choose</v>
      </c>
      <c r="K56" s="1119"/>
      <c r="L56" s="1119"/>
      <c r="M56" s="1119"/>
      <c r="N56" s="1119"/>
      <c r="O56" s="789"/>
      <c r="P56" s="1119"/>
      <c r="Q56" s="1119"/>
      <c r="R56" s="1119"/>
      <c r="S56" s="1119"/>
      <c r="T56" s="1119"/>
      <c r="U56" s="1119"/>
      <c r="V56" s="1119"/>
      <c r="W56" s="1119"/>
      <c r="X56" s="1119"/>
      <c r="AM56"/>
      <c r="AN56"/>
    </row>
    <row r="57" spans="1:40" ht="13.5" thickTop="1" thickBot="1">
      <c r="B57" s="749" t="s">
        <v>353</v>
      </c>
      <c r="C57" s="750"/>
      <c r="D57" s="750"/>
      <c r="E57" s="750"/>
      <c r="F57" s="750"/>
      <c r="G57" s="750"/>
      <c r="H57" s="751"/>
      <c r="I57" s="87">
        <v>1</v>
      </c>
      <c r="J57" s="746" t="str">
        <f>CHOOSE(I57,"choose","Private Number: extension digits only without SiteID/Prefix","Private Number: extension digits with SiteID/Prefix","Public Number: national format (local) without area code","Public Number: national format without leading 0","Public Number: national format with leading 0","Public Number: international format without 00","Public Number: international format with 00")</f>
        <v>choose</v>
      </c>
      <c r="K57" s="746"/>
      <c r="L57" s="746"/>
      <c r="M57" s="746"/>
      <c r="N57" s="746"/>
      <c r="O57" s="746"/>
      <c r="P57" s="746"/>
      <c r="Q57" s="746"/>
      <c r="R57" s="746"/>
      <c r="S57" s="746"/>
      <c r="T57" s="746"/>
      <c r="U57" s="746"/>
      <c r="V57" s="746"/>
      <c r="W57" s="746"/>
      <c r="X57" s="746"/>
      <c r="AM57"/>
      <c r="AN57"/>
    </row>
    <row r="58" spans="1:40" ht="13.5" thickTop="1" thickBot="1">
      <c r="B58" s="749" t="s">
        <v>456</v>
      </c>
      <c r="C58" s="750"/>
      <c r="D58" s="750"/>
      <c r="E58" s="750"/>
      <c r="F58" s="750"/>
      <c r="G58" s="750"/>
      <c r="H58" s="751"/>
      <c r="I58" s="86">
        <v>1</v>
      </c>
      <c r="J58" s="762" t="str">
        <f>CHOOSE(I58,"choose","Private Number: extension digits without SiteID/Prefix --&gt; ToN: unknown - NPI: unknown","Private Number: extension digits without SiteID/Prefix --&gt; ToN: subscriber - NPI: private","Private Number: extension digits with SiteID/Prefix --&gt; ToN: unknown - NPI: unknown","Private Number: extension digits with SiteID/Prefix --&gt; ToN: subscriber - NPI: private","Public Number: national format (local) without area code --&gt; ToN: unknown - NPI: unknown","Public Number: national format (local) without area code --&gt; ToN: subscriber - NPI: ISDN","Public Number: national format with leading 0 --&gt; ToN: unknown - NPI: unknown","Public Number: nat. format without leading 0 --&gt; ToN: national - NPI: ISDN","Public Number: internat. format with leading 00 --&gt; ToN: unknown - NPI: unknown","Public Number: internat. format without leading 00 --&gt; ToN: internat. - NPI: ISDN")</f>
        <v>choose</v>
      </c>
      <c r="K58" s="762"/>
      <c r="L58" s="762"/>
      <c r="M58" s="762"/>
      <c r="N58" s="762"/>
      <c r="O58" s="762"/>
      <c r="P58" s="762"/>
      <c r="Q58" s="762"/>
      <c r="R58" s="762"/>
      <c r="S58" s="762"/>
      <c r="T58" s="762"/>
      <c r="U58" s="762"/>
      <c r="V58" s="762"/>
      <c r="W58" s="762"/>
      <c r="X58" s="762"/>
      <c r="AM58"/>
      <c r="AN58"/>
    </row>
    <row r="59" spans="1:40" ht="13.5" thickTop="1" thickBot="1">
      <c r="B59" s="749" t="s">
        <v>457</v>
      </c>
      <c r="C59" s="750"/>
      <c r="D59" s="750"/>
      <c r="E59" s="750"/>
      <c r="F59" s="750"/>
      <c r="G59" s="750"/>
      <c r="H59" s="751"/>
      <c r="I59" s="86">
        <v>1</v>
      </c>
      <c r="J59" s="789" t="str">
        <f>CHOOSE(I59,"choose","International CLI with leading 00 - National CLI with leading 0 --&gt; ToN: unknown - NPI: unknown","International CLI without leading 00 - National CLI without leading 0 --&gt; ToN: nat/int - NPI: ISDN")</f>
        <v>choose</v>
      </c>
      <c r="K59" s="789"/>
      <c r="L59" s="789"/>
      <c r="M59" s="789"/>
      <c r="N59" s="789"/>
      <c r="O59" s="789"/>
      <c r="P59" s="789"/>
      <c r="Q59" s="789"/>
      <c r="R59" s="789"/>
      <c r="S59" s="789"/>
      <c r="T59" s="789"/>
      <c r="U59" s="789"/>
      <c r="V59" s="789"/>
      <c r="W59" s="789"/>
      <c r="X59" s="789"/>
      <c r="AF59"/>
      <c r="AG59"/>
      <c r="AH59"/>
      <c r="AI59"/>
      <c r="AJ59"/>
      <c r="AK59"/>
      <c r="AL59"/>
      <c r="AM59"/>
      <c r="AN59"/>
    </row>
    <row r="60" spans="1:40" ht="13.5" thickTop="1" thickBot="1">
      <c r="B60" s="708" t="s">
        <v>355</v>
      </c>
      <c r="C60" s="709"/>
      <c r="D60" s="709"/>
      <c r="E60" s="709"/>
      <c r="F60" s="709"/>
      <c r="G60" s="709"/>
      <c r="H60" s="709"/>
      <c r="I60" s="709"/>
      <c r="J60" s="709"/>
      <c r="K60" s="709"/>
      <c r="L60" s="709"/>
      <c r="M60" s="709"/>
      <c r="N60" s="709"/>
      <c r="O60" s="709"/>
      <c r="P60" s="709"/>
      <c r="Q60" s="709"/>
      <c r="R60" s="709"/>
      <c r="S60" s="790"/>
      <c r="T60" s="791"/>
      <c r="U60" s="791"/>
      <c r="V60" s="791"/>
      <c r="W60" s="791"/>
      <c r="X60" s="792"/>
      <c r="AF60"/>
      <c r="AG60"/>
      <c r="AH60"/>
      <c r="AI60"/>
      <c r="AJ60"/>
      <c r="AK60"/>
      <c r="AL60"/>
      <c r="AM60"/>
      <c r="AN60"/>
    </row>
    <row r="61" spans="1:40" ht="13.5" thickTop="1" thickBot="1">
      <c r="B61" s="747" t="s">
        <v>523</v>
      </c>
      <c r="C61" s="748"/>
      <c r="D61" s="748"/>
      <c r="E61" s="748"/>
      <c r="F61" s="748"/>
      <c r="G61" s="748"/>
      <c r="H61" s="748"/>
      <c r="I61" s="748"/>
      <c r="J61" s="748"/>
      <c r="K61" s="748"/>
      <c r="L61" s="748"/>
      <c r="M61" s="748"/>
      <c r="N61" s="748"/>
      <c r="O61" s="748"/>
      <c r="P61" s="748"/>
      <c r="Q61" s="748"/>
      <c r="R61" s="748"/>
      <c r="S61" s="710"/>
      <c r="T61" s="711"/>
      <c r="U61" s="711"/>
      <c r="V61" s="711"/>
      <c r="W61" s="711"/>
      <c r="X61" s="712"/>
      <c r="AF61"/>
      <c r="AG61"/>
      <c r="AH61"/>
      <c r="AI61"/>
      <c r="AJ61"/>
      <c r="AK61"/>
      <c r="AL61"/>
      <c r="AM61"/>
      <c r="AN61"/>
    </row>
    <row r="62" spans="1:40" ht="13" thickTop="1">
      <c r="B62" s="324"/>
      <c r="C62" s="324"/>
      <c r="D62" s="324"/>
      <c r="E62" s="324"/>
      <c r="F62" s="324"/>
      <c r="G62" s="324"/>
      <c r="H62" s="324"/>
      <c r="I62" s="324"/>
      <c r="J62" s="324"/>
      <c r="K62" s="324"/>
      <c r="L62" s="324"/>
      <c r="M62" s="324"/>
      <c r="N62" s="324"/>
      <c r="O62" s="325"/>
      <c r="P62" s="324"/>
      <c r="Q62" s="324"/>
      <c r="R62" s="324" t="s">
        <v>497</v>
      </c>
      <c r="S62" s="674" t="s">
        <v>498</v>
      </c>
      <c r="T62" s="674"/>
      <c r="U62" s="674"/>
      <c r="V62" s="674"/>
      <c r="W62" s="674"/>
      <c r="X62" s="674"/>
      <c r="AF62"/>
      <c r="AG62"/>
      <c r="AH62"/>
      <c r="AI62"/>
      <c r="AJ62"/>
      <c r="AK62"/>
      <c r="AL62"/>
      <c r="AM62"/>
      <c r="AN62"/>
    </row>
    <row r="63" spans="1:40" ht="25">
      <c r="A63" s="521" t="s">
        <v>590</v>
      </c>
      <c r="B63" s="521"/>
      <c r="C63" s="521"/>
      <c r="D63" s="521"/>
      <c r="E63" s="521"/>
      <c r="F63" s="521"/>
      <c r="G63" s="521"/>
      <c r="H63" s="521"/>
      <c r="I63" s="521"/>
      <c r="J63" s="521"/>
      <c r="K63" s="521"/>
      <c r="L63" s="521"/>
      <c r="M63" s="521"/>
      <c r="N63" s="521"/>
      <c r="O63" s="521"/>
      <c r="P63" s="521"/>
      <c r="Q63" s="521"/>
      <c r="R63" s="521"/>
      <c r="S63" s="521"/>
      <c r="T63" s="521"/>
      <c r="U63" s="521"/>
      <c r="V63" s="521"/>
      <c r="W63" s="521"/>
      <c r="X63" s="521"/>
    </row>
    <row r="64" spans="1:40" ht="25">
      <c r="A64" s="521" t="s">
        <v>396</v>
      </c>
      <c r="B64" s="521"/>
      <c r="C64" s="521"/>
      <c r="D64" s="521"/>
      <c r="E64" s="521"/>
      <c r="F64" s="521"/>
      <c r="G64" s="521"/>
      <c r="H64" s="521"/>
      <c r="I64" s="521"/>
      <c r="J64" s="521"/>
      <c r="K64" s="521"/>
      <c r="L64" s="521"/>
      <c r="M64" s="521"/>
      <c r="N64" s="521"/>
      <c r="O64" s="521"/>
      <c r="P64" s="521"/>
      <c r="Q64" s="521"/>
      <c r="R64" s="521"/>
      <c r="S64" s="521"/>
      <c r="T64" s="521"/>
      <c r="U64" s="521"/>
      <c r="V64" s="521"/>
      <c r="W64" s="521"/>
      <c r="X64" s="521"/>
    </row>
    <row r="65" spans="1:40" ht="18.5" thickBot="1">
      <c r="A65" s="67" t="e">
        <f ca="1">"Information Site"&amp;" "&amp;$F$3&amp;" "&amp;"(continued)"</f>
        <v>#NAME?</v>
      </c>
      <c r="B65" s="5"/>
      <c r="C65" s="5"/>
      <c r="D65" s="5"/>
      <c r="E65" s="5"/>
      <c r="F65" s="5"/>
      <c r="G65" s="5"/>
      <c r="H65" s="5"/>
      <c r="I65" s="5"/>
      <c r="J65" s="5"/>
      <c r="K65" s="5"/>
      <c r="L65" s="5"/>
      <c r="M65" s="5"/>
      <c r="N65" s="5"/>
      <c r="O65" s="246" t="s">
        <v>564</v>
      </c>
      <c r="P65" s="5"/>
      <c r="Q65" s="5"/>
      <c r="R65" s="5"/>
      <c r="S65" s="724" t="e">
        <f>S3</f>
        <v>#REF!</v>
      </c>
      <c r="T65" s="724"/>
      <c r="U65" s="724"/>
      <c r="V65" s="724"/>
      <c r="W65" s="724"/>
      <c r="X65" s="724"/>
    </row>
    <row r="66" spans="1:40" ht="13.5" thickBot="1">
      <c r="A66" s="10"/>
      <c r="B66" s="1"/>
      <c r="C66" s="1"/>
      <c r="D66" s="1"/>
      <c r="E66" s="1"/>
      <c r="F66" s="1"/>
      <c r="G66" s="11"/>
      <c r="H66" s="11"/>
      <c r="I66" s="11"/>
      <c r="J66" s="12"/>
      <c r="K66" s="11"/>
      <c r="L66" s="13" t="s">
        <v>512</v>
      </c>
      <c r="M66" s="754" t="e">
        <f>M4</f>
        <v>#REF!</v>
      </c>
      <c r="N66" s="755"/>
      <c r="O66" s="755"/>
      <c r="P66" s="755"/>
      <c r="Q66" s="755"/>
      <c r="R66" s="755"/>
      <c r="S66" s="755"/>
      <c r="T66" s="755"/>
      <c r="U66" s="755"/>
      <c r="V66" s="755"/>
      <c r="W66" s="755"/>
      <c r="X66" s="755"/>
    </row>
    <row r="67" spans="1:40" ht="13.5" thickTop="1" thickBot="1">
      <c r="AF67"/>
      <c r="AG67"/>
      <c r="AH67"/>
      <c r="AI67"/>
      <c r="AJ67"/>
      <c r="AK67"/>
      <c r="AL67"/>
      <c r="AM67"/>
      <c r="AN67"/>
    </row>
    <row r="68" spans="1:40" ht="20.5" thickBot="1">
      <c r="A68" s="327" t="s">
        <v>582</v>
      </c>
      <c r="B68" s="326" t="s">
        <v>552</v>
      </c>
      <c r="C68" s="18"/>
      <c r="D68" s="18"/>
      <c r="E68" s="18"/>
      <c r="F68" s="18"/>
      <c r="G68" s="328" t="s">
        <v>400</v>
      </c>
      <c r="H68" s="18"/>
      <c r="I68" s="37"/>
      <c r="J68" s="18"/>
      <c r="K68" s="18"/>
      <c r="L68" s="18"/>
      <c r="M68" s="18"/>
      <c r="N68" s="18"/>
      <c r="O68" s="249"/>
      <c r="P68" s="20"/>
      <c r="Q68" s="21"/>
      <c r="R68" s="18"/>
      <c r="S68" s="18"/>
      <c r="T68" s="18"/>
      <c r="U68" s="18"/>
      <c r="V68" s="18"/>
      <c r="W68" s="18"/>
      <c r="X68" s="18"/>
    </row>
    <row r="69" spans="1:40" ht="13.5" thickTop="1" thickBot="1">
      <c r="A69" s="2"/>
      <c r="B69" s="691" t="s">
        <v>585</v>
      </c>
      <c r="C69" s="692"/>
      <c r="D69" s="692"/>
      <c r="E69" s="692"/>
      <c r="F69" s="693"/>
      <c r="G69" s="764" t="e">
        <f>IF(T21&lt;&gt;"Yes", "Section not applicable!", IF(AND(T21="Yes",T17="Single Site with VzB IP Access"),"No","Yes"))</f>
        <v>#REF!</v>
      </c>
      <c r="H69" s="764"/>
      <c r="I69" s="764"/>
      <c r="J69" s="764"/>
      <c r="K69" s="764"/>
      <c r="L69" s="764"/>
      <c r="M69" s="764"/>
      <c r="N69" s="765"/>
      <c r="O69" s="245"/>
      <c r="P69" s="329" t="s">
        <v>443</v>
      </c>
      <c r="Q69" s="330"/>
      <c r="R69" s="330"/>
      <c r="S69" s="330"/>
      <c r="T69" s="330"/>
      <c r="U69" s="331"/>
      <c r="V69" s="738"/>
      <c r="W69" s="739"/>
      <c r="X69" s="739"/>
    </row>
    <row r="70" spans="1:40" customFormat="1" ht="13.5" thickTop="1" thickBot="1">
      <c r="B70" s="743" t="s">
        <v>213</v>
      </c>
      <c r="C70" s="744"/>
      <c r="D70" s="744"/>
      <c r="E70" s="744"/>
      <c r="F70" s="745"/>
      <c r="G70" s="763" t="e">
        <f xml:space="preserve"> IF(T17="Multi-Site: Hub Site with VzB IP Access","Yes","No")</f>
        <v>#REF!</v>
      </c>
      <c r="H70" s="764"/>
      <c r="I70" s="764"/>
      <c r="J70" s="764"/>
      <c r="K70" s="764"/>
      <c r="L70" s="764"/>
      <c r="M70" s="764"/>
      <c r="N70" s="765"/>
      <c r="O70" s="245"/>
      <c r="P70" s="691" t="s">
        <v>454</v>
      </c>
      <c r="Q70" s="692"/>
      <c r="R70" s="692"/>
      <c r="S70" s="692"/>
      <c r="T70" s="692"/>
      <c r="U70" s="693"/>
      <c r="V70" s="738" t="str">
        <f>IF(V69="Yes","not applicable","___.___.___.__")</f>
        <v>___.___.___.__</v>
      </c>
      <c r="W70" s="739"/>
      <c r="X70" s="739"/>
      <c r="Y70" s="245"/>
      <c r="AF70" s="7"/>
      <c r="AG70" s="7"/>
      <c r="AH70" s="7"/>
    </row>
    <row r="71" spans="1:40" ht="14" thickTop="1" thickBot="1">
      <c r="A71" s="2"/>
      <c r="B71" s="759" t="s">
        <v>312</v>
      </c>
      <c r="C71" s="760"/>
      <c r="D71" s="760"/>
      <c r="E71" s="760"/>
      <c r="F71" s="761"/>
      <c r="G71" s="705"/>
      <c r="H71" s="706"/>
      <c r="I71" s="706"/>
      <c r="J71" s="706"/>
      <c r="K71" s="706"/>
      <c r="L71" s="706"/>
      <c r="M71" s="706"/>
      <c r="N71" s="707"/>
      <c r="O71" s="245"/>
      <c r="P71" s="766" t="s">
        <v>221</v>
      </c>
      <c r="Q71" s="766"/>
      <c r="R71" s="766"/>
      <c r="S71" s="767"/>
      <c r="T71" s="705"/>
      <c r="U71" s="706"/>
      <c r="V71" s="706"/>
      <c r="W71" s="706"/>
      <c r="X71" s="706"/>
      <c r="Y71" s="253"/>
      <c r="Z71" s="215"/>
    </row>
    <row r="72" spans="1:40" ht="14" thickTop="1" thickBot="1">
      <c r="A72" s="2"/>
      <c r="B72" s="786" t="s">
        <v>311</v>
      </c>
      <c r="C72" s="787"/>
      <c r="D72" s="787"/>
      <c r="E72" s="787"/>
      <c r="F72" s="788"/>
      <c r="G72" s="705" t="e">
        <f>IF(AND($G$69="Yes",$G$70="No"),"Optional","")</f>
        <v>#REF!</v>
      </c>
      <c r="H72" s="706"/>
      <c r="I72" s="706"/>
      <c r="J72" s="706"/>
      <c r="K72" s="706"/>
      <c r="L72" s="706"/>
      <c r="M72" s="706"/>
      <c r="N72" s="707"/>
      <c r="O72" s="245"/>
      <c r="P72" s="708" t="s">
        <v>553</v>
      </c>
      <c r="Q72" s="709"/>
      <c r="R72" s="709"/>
      <c r="S72" s="709"/>
      <c r="T72" s="709"/>
      <c r="U72" s="727"/>
      <c r="V72" s="739" t="str">
        <f>IF(V69="Yes","not applicable","___.___.___.__")</f>
        <v>___.___.___.__</v>
      </c>
      <c r="W72" s="739"/>
      <c r="X72" s="739"/>
    </row>
    <row r="73" spans="1:40" ht="13.5" thickTop="1" thickBot="1">
      <c r="A73" s="2"/>
      <c r="B73" s="752" t="s">
        <v>389</v>
      </c>
      <c r="C73" s="753"/>
      <c r="D73" s="753"/>
      <c r="E73" s="753"/>
      <c r="F73" s="753"/>
      <c r="G73" s="736" t="e">
        <f>IF($G$69="Yes",IF($G$70="No","Not applicable",""),"")</f>
        <v>#REF!</v>
      </c>
      <c r="H73" s="736"/>
      <c r="I73" s="736"/>
      <c r="J73" s="736"/>
      <c r="K73" s="736"/>
      <c r="L73" s="736"/>
      <c r="M73" s="736"/>
      <c r="N73" s="737"/>
      <c r="O73" s="245"/>
      <c r="P73" s="756" t="s">
        <v>521</v>
      </c>
      <c r="Q73" s="757"/>
      <c r="R73" s="757"/>
      <c r="S73" s="757"/>
      <c r="T73" s="757"/>
      <c r="U73" s="757"/>
      <c r="V73" s="757"/>
      <c r="W73" s="757"/>
      <c r="X73" s="758"/>
      <c r="AM73"/>
      <c r="AN73"/>
    </row>
    <row r="74" spans="1:40" ht="13.5" thickTop="1" thickBot="1">
      <c r="A74" s="2"/>
      <c r="B74" s="1090" t="s">
        <v>313</v>
      </c>
      <c r="C74" s="753"/>
      <c r="D74" s="753"/>
      <c r="E74" s="753"/>
      <c r="F74" s="1091"/>
      <c r="G74" s="735" t="e">
        <f>IF($G$69="Yes",IF($G$70="No","Not applicable",""),"")</f>
        <v>#REF!</v>
      </c>
      <c r="H74" s="736"/>
      <c r="I74" s="736"/>
      <c r="J74" s="736"/>
      <c r="K74" s="736"/>
      <c r="L74" s="736"/>
      <c r="M74" s="736"/>
      <c r="N74" s="737"/>
      <c r="O74" s="250"/>
      <c r="P74" s="732" t="s">
        <v>527</v>
      </c>
      <c r="Q74" s="733"/>
      <c r="R74" s="733"/>
      <c r="S74" s="733"/>
      <c r="T74" s="733"/>
      <c r="U74" s="734"/>
      <c r="V74" s="706"/>
      <c r="W74" s="706"/>
      <c r="X74" s="707"/>
      <c r="AM74"/>
      <c r="AN74"/>
    </row>
    <row r="75" spans="1:40" ht="14" thickTop="1" thickBot="1">
      <c r="A75" s="2"/>
      <c r="B75" s="1095" t="s">
        <v>314</v>
      </c>
      <c r="C75" s="1096"/>
      <c r="D75" s="1096"/>
      <c r="E75" s="1096"/>
      <c r="F75" s="1096"/>
      <c r="G75" s="1109" t="e">
        <f>IF($G$69="Yes",IF($G$70="No","Not applicable",""),"")</f>
        <v>#REF!</v>
      </c>
      <c r="H75" s="1109"/>
      <c r="I75" s="1109"/>
      <c r="J75" s="1109"/>
      <c r="K75" s="1109"/>
      <c r="L75" s="1109"/>
      <c r="M75" s="1109"/>
      <c r="N75" s="1110"/>
      <c r="O75" s="250"/>
      <c r="P75" s="731" t="s">
        <v>515</v>
      </c>
      <c r="Q75" s="731"/>
      <c r="R75" s="731"/>
      <c r="S75" s="731"/>
      <c r="T75" s="731"/>
      <c r="U75" s="731"/>
      <c r="V75" s="705"/>
      <c r="W75" s="706"/>
      <c r="X75" s="707"/>
    </row>
    <row r="76" spans="1:40" ht="14" thickTop="1" thickBot="1">
      <c r="A76" s="2"/>
      <c r="B76" s="1120" t="s">
        <v>435</v>
      </c>
      <c r="C76" s="1121"/>
      <c r="D76" s="1121"/>
      <c r="E76" s="1121"/>
      <c r="F76" s="1122"/>
      <c r="G76" s="706"/>
      <c r="H76" s="706"/>
      <c r="I76" s="706"/>
      <c r="J76" s="706"/>
      <c r="K76" s="706"/>
      <c r="L76" s="706"/>
      <c r="M76" s="706"/>
      <c r="N76" s="707"/>
      <c r="O76" s="251"/>
      <c r="P76" s="997" t="s">
        <v>519</v>
      </c>
      <c r="Q76" s="997"/>
      <c r="R76" s="997"/>
      <c r="S76" s="997"/>
      <c r="T76" s="997"/>
      <c r="U76" s="997"/>
      <c r="V76" s="705" t="str">
        <f>IF($V$74="Yes","Not Applicable",IF($V$75="No","Not applicable","___.___.___.__"))</f>
        <v>___.___.___.__</v>
      </c>
      <c r="W76" s="706"/>
      <c r="X76" s="707"/>
    </row>
    <row r="77" spans="1:40" ht="13.5" thickTop="1" thickBot="1">
      <c r="A77" s="2"/>
      <c r="B77" s="1092" t="s">
        <v>389</v>
      </c>
      <c r="C77" s="1093"/>
      <c r="D77" s="1093"/>
      <c r="E77" s="1093"/>
      <c r="F77" s="1094"/>
      <c r="G77" s="736" t="e">
        <f>IF($G$69="Yes",IF($G$70="No","Not applicable",""),"")</f>
        <v>#REF!</v>
      </c>
      <c r="H77" s="736"/>
      <c r="I77" s="736"/>
      <c r="J77" s="736"/>
      <c r="K77" s="736"/>
      <c r="L77" s="736"/>
      <c r="M77" s="736"/>
      <c r="N77" s="737"/>
      <c r="O77" s="251"/>
      <c r="P77" s="721" t="s">
        <v>553</v>
      </c>
      <c r="Q77" s="722"/>
      <c r="R77" s="722"/>
      <c r="S77" s="722"/>
      <c r="T77" s="722"/>
      <c r="U77" s="723"/>
      <c r="V77" s="720" t="str">
        <f>IF($V$74="Yes","Not Applicable",IF($V$75="No","Not applicable","___.___.___.__"))</f>
        <v>___.___.___.__</v>
      </c>
      <c r="W77" s="720"/>
      <c r="X77" s="720"/>
    </row>
    <row r="78" spans="1:40" ht="13.5" thickTop="1" thickBot="1">
      <c r="A78" s="2"/>
      <c r="B78" s="691" t="s">
        <v>315</v>
      </c>
      <c r="C78" s="713"/>
      <c r="D78" s="713"/>
      <c r="E78" s="713"/>
      <c r="F78" s="714"/>
      <c r="G78" s="706" t="e">
        <f>IF($G$69="Yes",IF($G$70="No","Not applicable",""),"")</f>
        <v>#REF!</v>
      </c>
      <c r="H78" s="706"/>
      <c r="I78" s="706"/>
      <c r="J78" s="706"/>
      <c r="K78" s="706"/>
      <c r="L78" s="706"/>
      <c r="M78" s="706"/>
      <c r="N78" s="707"/>
      <c r="O78" s="250"/>
      <c r="P78" s="691" t="s">
        <v>562</v>
      </c>
      <c r="Q78" s="692"/>
      <c r="R78" s="692"/>
      <c r="S78" s="692"/>
      <c r="T78" s="693"/>
      <c r="U78" s="676" t="s">
        <v>584</v>
      </c>
      <c r="V78" s="676"/>
      <c r="W78" s="676"/>
      <c r="X78" s="677"/>
      <c r="Y78" s="110"/>
    </row>
    <row r="79" spans="1:40" ht="13.5" thickTop="1" thickBot="1">
      <c r="A79" s="2"/>
      <c r="B79" s="691" t="s">
        <v>316</v>
      </c>
      <c r="C79" s="713"/>
      <c r="D79" s="713"/>
      <c r="E79" s="713"/>
      <c r="F79" s="714"/>
      <c r="G79" s="1109" t="e">
        <f>IF($G$69="Yes",IF($G$70="No","Not applicable",""),"")</f>
        <v>#REF!</v>
      </c>
      <c r="H79" s="1109"/>
      <c r="I79" s="1109"/>
      <c r="J79" s="1109"/>
      <c r="K79" s="1109"/>
      <c r="L79" s="1109"/>
      <c r="M79" s="1109"/>
      <c r="N79" s="1110"/>
      <c r="O79" s="252"/>
      <c r="P79" s="691" t="s">
        <v>606</v>
      </c>
      <c r="Q79" s="692"/>
      <c r="R79" s="692"/>
      <c r="S79" s="692"/>
      <c r="T79" s="693"/>
      <c r="U79" s="676" t="s">
        <v>608</v>
      </c>
      <c r="V79" s="676"/>
      <c r="W79" s="676"/>
      <c r="X79" s="677"/>
      <c r="Y79" s="110"/>
    </row>
    <row r="80" spans="1:40" ht="13.5" thickTop="1" thickBot="1">
      <c r="A80" s="2"/>
      <c r="B80" s="691" t="s">
        <v>317</v>
      </c>
      <c r="C80" s="713"/>
      <c r="D80" s="713"/>
      <c r="E80" s="713"/>
      <c r="F80" s="714"/>
      <c r="G80" s="706"/>
      <c r="H80" s="706"/>
      <c r="I80" s="706"/>
      <c r="J80" s="706"/>
      <c r="K80" s="706"/>
      <c r="L80" s="706"/>
      <c r="M80" s="706"/>
      <c r="N80" s="707"/>
      <c r="O80" s="250"/>
      <c r="P80" s="691" t="s">
        <v>607</v>
      </c>
      <c r="Q80" s="692"/>
      <c r="R80" s="692"/>
      <c r="S80" s="692"/>
      <c r="T80" s="693"/>
      <c r="U80" s="676" t="e">
        <f>IF(T21="Yes","No","")</f>
        <v>#REF!</v>
      </c>
      <c r="V80" s="676"/>
      <c r="W80" s="676"/>
      <c r="X80" s="677"/>
      <c r="Y80" s="110"/>
    </row>
    <row r="81" spans="1:41" ht="13.5" thickTop="1" thickBot="1">
      <c r="A81" s="2"/>
      <c r="B81" s="691" t="s">
        <v>558</v>
      </c>
      <c r="C81" s="713"/>
      <c r="D81" s="713"/>
      <c r="E81" s="713"/>
      <c r="F81" s="714"/>
      <c r="G81" s="706"/>
      <c r="H81" s="706"/>
      <c r="I81" s="706"/>
      <c r="J81" s="706"/>
      <c r="K81" s="706"/>
      <c r="L81" s="706"/>
      <c r="M81" s="706"/>
      <c r="N81" s="707"/>
      <c r="O81" s="251"/>
      <c r="P81" s="691" t="s">
        <v>319</v>
      </c>
      <c r="Q81" s="692"/>
      <c r="R81" s="692"/>
      <c r="S81" s="692"/>
      <c r="T81" s="693"/>
      <c r="U81" s="676" t="e">
        <f>IF($G$69="Yes",IF($G$70="No","Not applicable",""),"")</f>
        <v>#REF!</v>
      </c>
      <c r="V81" s="676"/>
      <c r="W81" s="676"/>
      <c r="X81" s="677"/>
      <c r="Y81" s="110"/>
    </row>
    <row r="82" spans="1:41" ht="13.5" thickTop="1" thickBot="1">
      <c r="A82" s="2"/>
      <c r="B82" s="691" t="s">
        <v>394</v>
      </c>
      <c r="C82" s="692"/>
      <c r="D82" s="692"/>
      <c r="E82" s="692"/>
      <c r="F82" s="693"/>
      <c r="G82" s="670" t="s">
        <v>644</v>
      </c>
      <c r="H82" s="670"/>
      <c r="I82" s="670"/>
      <c r="J82" s="670"/>
      <c r="K82" s="668" t="s">
        <v>420</v>
      </c>
      <c r="L82" s="669"/>
      <c r="M82" s="670" t="s">
        <v>644</v>
      </c>
      <c r="N82" s="671"/>
      <c r="O82" s="251"/>
      <c r="P82" s="691" t="s">
        <v>439</v>
      </c>
      <c r="Q82" s="692"/>
      <c r="R82" s="692"/>
      <c r="S82" s="692"/>
      <c r="T82" s="693"/>
      <c r="U82" s="676" t="e">
        <f>IF($G$69="Yes",IF($G$70="No","Not applicable",""),"")</f>
        <v>#REF!</v>
      </c>
      <c r="V82" s="676"/>
      <c r="W82" s="676"/>
      <c r="X82" s="677"/>
      <c r="Y82" s="110"/>
    </row>
    <row r="83" spans="1:41" ht="13.5" thickTop="1" thickBot="1">
      <c r="A83" s="2"/>
      <c r="B83" s="691" t="s">
        <v>354</v>
      </c>
      <c r="C83" s="692"/>
      <c r="D83" s="692"/>
      <c r="E83" s="692"/>
      <c r="F83" s="693"/>
      <c r="G83" s="670" t="s">
        <v>644</v>
      </c>
      <c r="H83" s="670"/>
      <c r="I83" s="670"/>
      <c r="J83" s="670"/>
      <c r="K83" s="668" t="s">
        <v>420</v>
      </c>
      <c r="L83" s="669"/>
      <c r="M83" s="670" t="s">
        <v>644</v>
      </c>
      <c r="N83" s="671"/>
      <c r="O83" s="251"/>
      <c r="P83" s="1013" t="s">
        <v>522</v>
      </c>
      <c r="Q83" s="1014"/>
      <c r="R83" s="1014"/>
      <c r="S83" s="1014"/>
      <c r="T83" s="1014"/>
      <c r="U83" s="674"/>
      <c r="V83" s="674"/>
      <c r="W83" s="674"/>
      <c r="X83" s="998"/>
      <c r="Y83" s="110"/>
    </row>
    <row r="84" spans="1:41" customFormat="1" ht="13.5" thickTop="1" thickBot="1">
      <c r="B84" s="1027" t="s">
        <v>318</v>
      </c>
      <c r="C84" s="766"/>
      <c r="D84" s="766"/>
      <c r="E84" s="766"/>
      <c r="F84" s="1028"/>
      <c r="G84" s="665" t="s">
        <v>418</v>
      </c>
      <c r="H84" s="665"/>
      <c r="I84" s="665"/>
      <c r="J84" s="666"/>
      <c r="K84" s="666"/>
      <c r="L84" s="666"/>
      <c r="M84" s="666"/>
      <c r="N84" s="667"/>
      <c r="O84" s="245"/>
      <c r="P84" s="7"/>
      <c r="Q84" s="7"/>
      <c r="R84" s="7"/>
      <c r="S84" s="7"/>
      <c r="T84" s="7"/>
      <c r="U84" s="7"/>
      <c r="V84" s="7"/>
      <c r="W84" s="7"/>
      <c r="X84" s="7"/>
      <c r="Y84" s="245"/>
    </row>
    <row r="85" spans="1:41" customFormat="1" ht="13.5" thickTop="1" thickBot="1">
      <c r="B85" s="749" t="s">
        <v>446</v>
      </c>
      <c r="C85" s="750"/>
      <c r="D85" s="750"/>
      <c r="E85" s="750"/>
      <c r="F85" s="750"/>
      <c r="G85" s="750"/>
      <c r="H85" s="750"/>
      <c r="I85" s="751"/>
      <c r="J85" s="86">
        <v>1</v>
      </c>
      <c r="K85" s="1006" t="str">
        <f>CHOOSE(J85,"choose","Dialled number without service prefix", "Dialled number with service prefix")</f>
        <v>choose</v>
      </c>
      <c r="L85" s="1007"/>
      <c r="M85" s="1007"/>
      <c r="N85" s="1007"/>
      <c r="O85" s="1007"/>
      <c r="P85" s="1007"/>
      <c r="Q85" s="1007"/>
      <c r="R85" s="1007"/>
      <c r="S85" s="1007"/>
      <c r="T85" s="1007"/>
      <c r="U85" s="1007"/>
      <c r="V85" s="1007"/>
      <c r="W85" s="1007"/>
      <c r="X85" s="1007"/>
      <c r="Y85" s="245"/>
      <c r="AF85" s="7"/>
      <c r="AG85" s="7"/>
      <c r="AH85" s="7"/>
      <c r="AI85" s="7"/>
      <c r="AJ85" s="7"/>
      <c r="AK85" s="7"/>
      <c r="AL85" s="7"/>
      <c r="AM85" s="7"/>
      <c r="AN85" s="7"/>
      <c r="AO85" s="7"/>
    </row>
    <row r="86" spans="1:41" customFormat="1" ht="13.5" thickTop="1" thickBot="1">
      <c r="B86" s="749" t="s">
        <v>447</v>
      </c>
      <c r="C86" s="750"/>
      <c r="D86" s="750"/>
      <c r="E86" s="750"/>
      <c r="F86" s="750"/>
      <c r="G86" s="750"/>
      <c r="H86" s="750"/>
      <c r="I86" s="751"/>
      <c r="J86" s="87">
        <v>1</v>
      </c>
      <c r="K86" s="688" t="str">
        <f>CHOOSE(J86,"choose","Private Number: extension digits only without SiteID/Prefix","Private Number: extension digits with SiteID/Prefix","Public Number: national format (local) without area code","Public Number: national format without leading 0","Public Number: national format with leading 0","Public Number: international format without 00","Public Number: international format with 00")</f>
        <v>choose</v>
      </c>
      <c r="L86" s="689"/>
      <c r="M86" s="689"/>
      <c r="N86" s="689"/>
      <c r="O86" s="689"/>
      <c r="P86" s="689"/>
      <c r="Q86" s="689"/>
      <c r="R86" s="689"/>
      <c r="S86" s="689"/>
      <c r="T86" s="689"/>
      <c r="U86" s="689"/>
      <c r="V86" s="689"/>
      <c r="W86" s="689"/>
      <c r="X86" s="690"/>
      <c r="Y86" s="245"/>
      <c r="AF86" s="7"/>
      <c r="AG86" s="7"/>
      <c r="AH86" s="7"/>
      <c r="AI86" s="7"/>
      <c r="AJ86" s="7"/>
      <c r="AK86" s="7"/>
      <c r="AL86" s="7"/>
      <c r="AM86" s="7"/>
      <c r="AN86" s="7"/>
      <c r="AO86" s="7"/>
    </row>
    <row r="87" spans="1:41" customFormat="1" ht="13.5" thickTop="1" thickBot="1">
      <c r="B87" s="749" t="s">
        <v>448</v>
      </c>
      <c r="C87" s="750"/>
      <c r="D87" s="750"/>
      <c r="E87" s="750"/>
      <c r="F87" s="750"/>
      <c r="G87" s="750"/>
      <c r="H87" s="750"/>
      <c r="I87" s="751"/>
      <c r="J87" s="86">
        <v>1</v>
      </c>
      <c r="K87" s="682" t="str">
        <f>CHOOSE(J87,"choose","Private Number: extension digits without SiteID/Prefix -&gt; ToN: unknown - NPI: unknown","Private Number: extension digits without SiteID/Prefix -&gt; ToN: subscriber - NPI: private","Private Number: extension digits with SiteID/Prefix -&gt; ToN: unknown - NPI: unknown","Private Number: extension digits with SiteID/Prefix --&gt; ToN: subscriber - NPI: private","Public Number: national format (local) without area code -&gt; ToN: unknown - NPI: unknown","Public Number: national format (local) without area code -&gt; ToN: subscriber - NPI: ISDN","Public Number: national format with leading 0 -&gt; ToN: unknown - NPI: unknown","Public Number: national format without leading 0 -&gt; ToN: national - NPI: ISDN","Public Number: internat. format with leading 00 --&gt; ToN: unknown - NPI: unknown","Public Number: internat. format without leading 00 -&gt; ToN: internat. - NPI: ISDN")</f>
        <v>choose</v>
      </c>
      <c r="L87" s="683"/>
      <c r="M87" s="683"/>
      <c r="N87" s="683"/>
      <c r="O87" s="683"/>
      <c r="P87" s="683"/>
      <c r="Q87" s="683"/>
      <c r="R87" s="683"/>
      <c r="S87" s="683"/>
      <c r="T87" s="683"/>
      <c r="U87" s="683"/>
      <c r="V87" s="683"/>
      <c r="W87" s="683"/>
      <c r="X87" s="684"/>
      <c r="Y87" s="245"/>
      <c r="AF87" s="7"/>
      <c r="AG87" s="7"/>
      <c r="AH87" s="7"/>
      <c r="AI87" s="7"/>
      <c r="AJ87" s="7"/>
      <c r="AK87" s="7"/>
      <c r="AL87" s="7"/>
      <c r="AM87" s="7"/>
      <c r="AN87" s="7"/>
      <c r="AO87" s="7"/>
    </row>
    <row r="88" spans="1:41" customFormat="1" ht="13.5" thickTop="1" thickBot="1">
      <c r="B88" s="749" t="s">
        <v>449</v>
      </c>
      <c r="C88" s="750"/>
      <c r="D88" s="750"/>
      <c r="E88" s="750"/>
      <c r="F88" s="750"/>
      <c r="G88" s="750"/>
      <c r="H88" s="750"/>
      <c r="I88" s="751"/>
      <c r="J88" s="86">
        <v>1</v>
      </c>
      <c r="K88" s="682" t="str">
        <f>CHOOSE(J88,"choose","International CLI with leading 00 - National CLI with leading 0 -&gt; ToN: unknown - NPI: unknown","International CLI without leading 00 - National CLI without leading 0 -&gt; ToN: nat/int - NPI: ISDN")</f>
        <v>choose</v>
      </c>
      <c r="L88" s="683"/>
      <c r="M88" s="683"/>
      <c r="N88" s="683"/>
      <c r="O88" s="683"/>
      <c r="P88" s="683"/>
      <c r="Q88" s="683"/>
      <c r="R88" s="683"/>
      <c r="S88" s="683"/>
      <c r="T88" s="683"/>
      <c r="U88" s="683"/>
      <c r="V88" s="683"/>
      <c r="W88" s="683"/>
      <c r="X88" s="684"/>
      <c r="Y88" s="245"/>
      <c r="AF88" s="7"/>
      <c r="AG88" s="7"/>
      <c r="AH88" s="7"/>
      <c r="AI88" s="7"/>
      <c r="AJ88" s="7"/>
      <c r="AK88" s="7"/>
      <c r="AL88" s="7"/>
      <c r="AM88" s="7"/>
      <c r="AN88" s="7"/>
      <c r="AO88" s="7"/>
    </row>
    <row r="89" spans="1:41" customFormat="1" ht="13.5" thickTop="1" thickBot="1">
      <c r="B89" s="708" t="s">
        <v>355</v>
      </c>
      <c r="C89" s="709"/>
      <c r="D89" s="709"/>
      <c r="E89" s="709"/>
      <c r="F89" s="709"/>
      <c r="G89" s="709"/>
      <c r="H89" s="709"/>
      <c r="I89" s="709"/>
      <c r="J89" s="709"/>
      <c r="K89" s="709"/>
      <c r="L89" s="709"/>
      <c r="M89" s="709"/>
      <c r="N89" s="709"/>
      <c r="O89" s="709"/>
      <c r="P89" s="709"/>
      <c r="Q89" s="709"/>
      <c r="R89" s="709"/>
      <c r="S89" s="1033"/>
      <c r="T89" s="1034"/>
      <c r="U89" s="706"/>
      <c r="V89" s="706"/>
      <c r="W89" s="706"/>
      <c r="X89" s="707"/>
      <c r="Y89" s="245"/>
    </row>
    <row r="90" spans="1:41" customFormat="1" ht="13.5" thickTop="1" thickBot="1">
      <c r="B90" s="747" t="s">
        <v>523</v>
      </c>
      <c r="C90" s="748"/>
      <c r="D90" s="748"/>
      <c r="E90" s="748"/>
      <c r="F90" s="748"/>
      <c r="G90" s="748"/>
      <c r="H90" s="748"/>
      <c r="I90" s="748"/>
      <c r="J90" s="748"/>
      <c r="K90" s="748"/>
      <c r="L90" s="748"/>
      <c r="M90" s="748"/>
      <c r="N90" s="748"/>
      <c r="O90" s="748"/>
      <c r="P90" s="748"/>
      <c r="Q90" s="748"/>
      <c r="R90" s="748"/>
      <c r="S90" s="675"/>
      <c r="T90" s="676"/>
      <c r="U90" s="676"/>
      <c r="V90" s="676"/>
      <c r="W90" s="676"/>
      <c r="X90" s="677"/>
      <c r="Y90" s="245"/>
    </row>
    <row r="91" spans="1:41" customFormat="1" ht="13" thickTop="1">
      <c r="B91" s="324"/>
      <c r="C91" s="324"/>
      <c r="D91" s="324"/>
      <c r="E91" s="324"/>
      <c r="F91" s="324"/>
      <c r="G91" s="324"/>
      <c r="H91" s="324"/>
      <c r="I91" s="324"/>
      <c r="J91" s="324"/>
      <c r="K91" s="324"/>
      <c r="L91" s="324"/>
      <c r="M91" s="324"/>
      <c r="N91" s="324"/>
      <c r="O91" s="325"/>
      <c r="P91" s="324"/>
      <c r="Q91" s="324"/>
      <c r="R91" s="324" t="s">
        <v>497</v>
      </c>
      <c r="S91" s="674" t="s">
        <v>498</v>
      </c>
      <c r="T91" s="674"/>
      <c r="U91" s="674"/>
      <c r="V91" s="674"/>
      <c r="W91" s="674"/>
      <c r="X91" s="674"/>
      <c r="Y91" s="245"/>
    </row>
    <row r="92" spans="1:41" ht="13" thickBot="1">
      <c r="AF92"/>
      <c r="AG92"/>
      <c r="AH92"/>
      <c r="AI92"/>
      <c r="AJ92"/>
      <c r="AK92"/>
      <c r="AL92"/>
      <c r="AM92"/>
      <c r="AN92"/>
    </row>
    <row r="93" spans="1:41" ht="20">
      <c r="A93" s="16">
        <v>3</v>
      </c>
      <c r="B93" s="17" t="s">
        <v>539</v>
      </c>
      <c r="C93" s="18"/>
      <c r="D93" s="18"/>
      <c r="E93" s="18"/>
      <c r="F93" s="18"/>
      <c r="G93" s="18"/>
      <c r="H93" s="18"/>
      <c r="I93" s="18"/>
      <c r="J93" s="18"/>
      <c r="K93" s="18"/>
      <c r="L93" s="18"/>
      <c r="M93" s="18"/>
      <c r="N93" s="18"/>
      <c r="O93" s="249"/>
      <c r="P93" s="20"/>
      <c r="Q93" s="21"/>
      <c r="R93" s="18"/>
      <c r="S93" s="18"/>
      <c r="T93" s="18"/>
      <c r="U93" s="18"/>
      <c r="V93" s="18"/>
      <c r="W93" s="18"/>
      <c r="X93" s="18"/>
      <c r="AF93"/>
      <c r="AG93"/>
      <c r="AH93"/>
      <c r="AI93"/>
      <c r="AJ93"/>
      <c r="AK93"/>
      <c r="AL93"/>
      <c r="AM93"/>
      <c r="AN93"/>
    </row>
    <row r="94" spans="1:41" ht="14.25" customHeight="1" thickBot="1">
      <c r="A94" s="80"/>
      <c r="B94" s="114" t="s">
        <v>496</v>
      </c>
      <c r="C94" s="114"/>
      <c r="D94" s="114"/>
      <c r="E94" s="114"/>
      <c r="F94" s="114"/>
      <c r="G94" s="114"/>
      <c r="H94" s="114"/>
      <c r="R94" s="19"/>
      <c r="S94" s="19"/>
      <c r="T94" s="19"/>
      <c r="U94" s="19"/>
      <c r="V94" s="19"/>
      <c r="W94" s="19"/>
      <c r="X94" s="19"/>
      <c r="AF94"/>
      <c r="AG94"/>
      <c r="AH94"/>
      <c r="AI94"/>
      <c r="AJ94"/>
      <c r="AK94"/>
      <c r="AL94"/>
      <c r="AM94"/>
      <c r="AN94"/>
    </row>
    <row r="95" spans="1:41" ht="13.5" thickTop="1" thickBot="1">
      <c r="E95" s="1104" t="s">
        <v>137</v>
      </c>
      <c r="F95" s="1105"/>
      <c r="G95" s="1105"/>
      <c r="H95" s="1106"/>
      <c r="I95" s="1104" t="s">
        <v>138</v>
      </c>
      <c r="J95" s="1105"/>
      <c r="K95" s="1106"/>
      <c r="L95" s="1035" t="s">
        <v>540</v>
      </c>
      <c r="M95" s="1036"/>
      <c r="N95" s="1037"/>
      <c r="O95" s="1077" t="s">
        <v>569</v>
      </c>
      <c r="P95" s="1077"/>
      <c r="Q95" s="1077"/>
      <c r="R95" s="1077"/>
      <c r="S95"/>
      <c r="T95"/>
      <c r="U95"/>
      <c r="V95"/>
      <c r="W95"/>
      <c r="X95"/>
      <c r="Z95" s="7"/>
      <c r="AA95" s="7"/>
      <c r="AB95" s="7"/>
      <c r="AC95" s="7"/>
      <c r="AD95" s="7"/>
      <c r="AE95" s="7"/>
    </row>
    <row r="96" spans="1:41" ht="13.5" thickTop="1" thickBot="1">
      <c r="B96" s="81" t="s">
        <v>278</v>
      </c>
      <c r="C96" s="82"/>
      <c r="D96" s="82"/>
      <c r="E96" s="1116" t="e">
        <f>#REF!</f>
        <v>#REF!</v>
      </c>
      <c r="F96" s="1116"/>
      <c r="G96" s="1116"/>
      <c r="H96" s="1116"/>
      <c r="I96" s="1074" t="e">
        <f>#REF!</f>
        <v>#REF!</v>
      </c>
      <c r="J96" s="1074"/>
      <c r="K96" s="1074"/>
      <c r="L96" s="1075" t="e">
        <f>#REF!</f>
        <v>#REF!</v>
      </c>
      <c r="M96" s="1076"/>
      <c r="N96" s="1076"/>
      <c r="O96" s="1078" t="e">
        <f>#REF!</f>
        <v>#REF!</v>
      </c>
      <c r="P96" s="1079"/>
      <c r="Q96" s="1079"/>
      <c r="R96" s="1079"/>
      <c r="S96"/>
      <c r="T96"/>
      <c r="U96"/>
      <c r="V96"/>
      <c r="W96"/>
      <c r="X96"/>
      <c r="Y96" s="110"/>
      <c r="Z96" s="7"/>
      <c r="AA96" s="7"/>
      <c r="AB96" s="7"/>
      <c r="AC96" s="7"/>
      <c r="AD96" s="7"/>
      <c r="AE96" s="7"/>
    </row>
    <row r="97" spans="1:32" customFormat="1" ht="13.5" thickTop="1" thickBot="1">
      <c r="B97" s="83" t="s">
        <v>246</v>
      </c>
      <c r="C97" s="84"/>
      <c r="D97" s="84"/>
      <c r="E97" s="681" t="e">
        <f>#REF!</f>
        <v>#REF!</v>
      </c>
      <c r="F97" s="681"/>
      <c r="G97" s="681"/>
      <c r="H97" s="681"/>
      <c r="I97" s="1074" t="e">
        <f>#REF!</f>
        <v>#REF!</v>
      </c>
      <c r="J97" s="1074"/>
      <c r="K97" s="1074"/>
      <c r="L97" s="1063" t="e">
        <f>#REF!</f>
        <v>#REF!</v>
      </c>
      <c r="M97" s="1064"/>
      <c r="N97" s="1064"/>
      <c r="O97" s="1052" t="e">
        <f>#REF!</f>
        <v>#REF!</v>
      </c>
      <c r="P97" s="1053"/>
      <c r="Q97" s="1053"/>
      <c r="R97" s="1053"/>
      <c r="Y97" s="245"/>
      <c r="AF97" s="7"/>
    </row>
    <row r="98" spans="1:32" ht="13.5" thickTop="1" thickBot="1">
      <c r="B98" s="83" t="s">
        <v>247</v>
      </c>
      <c r="C98" s="84"/>
      <c r="D98" s="84"/>
      <c r="E98" s="681" t="e">
        <f>#REF!</f>
        <v>#REF!</v>
      </c>
      <c r="F98" s="681"/>
      <c r="G98" s="681"/>
      <c r="H98" s="681"/>
      <c r="I98" s="1117" t="e">
        <f>#REF!</f>
        <v>#REF!</v>
      </c>
      <c r="J98" s="1117"/>
      <c r="K98" s="1117"/>
      <c r="L98" s="1063" t="e">
        <f>#REF!</f>
        <v>#REF!</v>
      </c>
      <c r="M98" s="1064"/>
      <c r="N98" s="1064"/>
      <c r="O98" s="1052" t="e">
        <f>#REF!</f>
        <v>#REF!</v>
      </c>
      <c r="P98" s="1053"/>
      <c r="Q98" s="1053"/>
      <c r="R98" s="1053"/>
      <c r="S98"/>
      <c r="T98"/>
      <c r="U98"/>
      <c r="V98"/>
      <c r="W98"/>
      <c r="X98"/>
      <c r="Z98" s="7"/>
      <c r="AA98" s="7"/>
      <c r="AB98" s="7"/>
      <c r="AC98" s="7"/>
      <c r="AD98" s="7"/>
      <c r="AE98" s="7"/>
    </row>
    <row r="99" spans="1:32" ht="13.5" thickTop="1" thickBot="1">
      <c r="B99" s="360" t="s">
        <v>52</v>
      </c>
      <c r="C99" s="84"/>
      <c r="D99" s="84"/>
      <c r="E99" s="1113" t="e">
        <f>#REF!</f>
        <v>#REF!</v>
      </c>
      <c r="F99" s="1114"/>
      <c r="G99" s="1114"/>
      <c r="H99" s="1114"/>
      <c r="I99" s="1065"/>
      <c r="J99" s="1065"/>
      <c r="K99" s="1065"/>
      <c r="L99" s="1057" t="s">
        <v>157</v>
      </c>
      <c r="M99" s="1058"/>
      <c r="N99" s="1058"/>
      <c r="O99" s="1058"/>
      <c r="P99" s="1056" t="e">
        <f>#REF!</f>
        <v>#REF!</v>
      </c>
      <c r="Q99" s="1056"/>
      <c r="R99" s="1056"/>
      <c r="Z99" s="7"/>
      <c r="AA99" s="7"/>
      <c r="AB99" s="7"/>
      <c r="AC99" s="7"/>
      <c r="AD99" s="7"/>
      <c r="AE99" s="7"/>
    </row>
    <row r="100" spans="1:32" ht="3" customHeight="1" thickTop="1" thickBot="1">
      <c r="B100" s="1111"/>
      <c r="C100" s="1112"/>
      <c r="D100" s="1112"/>
      <c r="E100" s="1115"/>
      <c r="F100" s="1115"/>
      <c r="G100" s="1115"/>
      <c r="H100" s="1115"/>
      <c r="I100" s="1067"/>
      <c r="J100" s="1068"/>
      <c r="K100" s="1068"/>
      <c r="O100" s="250"/>
      <c r="P100"/>
      <c r="Q100"/>
      <c r="Z100" s="7"/>
      <c r="AA100" s="7"/>
      <c r="AB100" s="7"/>
      <c r="AC100" s="7"/>
      <c r="AD100" s="7"/>
      <c r="AE100" s="7"/>
    </row>
    <row r="101" spans="1:32" ht="14" thickTop="1" thickBot="1">
      <c r="B101" s="1071" t="s">
        <v>53</v>
      </c>
      <c r="C101" s="1072"/>
      <c r="D101" s="1072"/>
      <c r="E101" s="1072"/>
      <c r="F101" s="1072"/>
      <c r="G101" s="1072"/>
      <c r="H101" s="1072"/>
      <c r="I101" s="1066" t="e">
        <f>#REF!</f>
        <v>#REF!</v>
      </c>
      <c r="J101" s="1066"/>
      <c r="K101" s="1066"/>
      <c r="L101"/>
      <c r="M101"/>
      <c r="N101"/>
      <c r="R101" s="1004"/>
      <c r="S101" s="1005"/>
      <c r="T101" s="1005"/>
      <c r="U101" s="1005"/>
      <c r="V101" s="1059"/>
      <c r="W101" s="1059"/>
      <c r="X101" s="1059"/>
    </row>
    <row r="102" spans="1:32" ht="13.5" thickTop="1" thickBot="1">
      <c r="A102"/>
      <c r="B102" s="115" t="s">
        <v>544</v>
      </c>
      <c r="C102"/>
      <c r="D102"/>
      <c r="E102"/>
      <c r="F102"/>
      <c r="G102"/>
      <c r="H102"/>
      <c r="I102"/>
      <c r="J102"/>
      <c r="K102"/>
      <c r="L102"/>
      <c r="M102"/>
      <c r="N102"/>
      <c r="O102" s="245"/>
      <c r="P102"/>
      <c r="Q102"/>
      <c r="R102"/>
      <c r="S102"/>
      <c r="T102"/>
      <c r="U102"/>
      <c r="V102"/>
      <c r="W102"/>
      <c r="X102"/>
    </row>
    <row r="103" spans="1:32" ht="22.5" customHeight="1" thickTop="1" thickBot="1">
      <c r="B103" s="685" t="s">
        <v>412</v>
      </c>
      <c r="C103" s="686"/>
      <c r="D103" s="686"/>
      <c r="E103" s="687"/>
      <c r="F103" s="32"/>
      <c r="G103" s="1054" t="s">
        <v>543</v>
      </c>
      <c r="H103" s="1055"/>
      <c r="I103" s="1069" t="s">
        <v>450</v>
      </c>
      <c r="J103" s="1070"/>
      <c r="K103" s="1069" t="s">
        <v>413</v>
      </c>
      <c r="L103" s="1073"/>
      <c r="M103" s="1073"/>
      <c r="N103" s="1073"/>
      <c r="O103" s="1070"/>
      <c r="P103" s="908" t="s">
        <v>541</v>
      </c>
      <c r="Q103" s="949"/>
      <c r="R103" s="949"/>
      <c r="S103" s="949" t="s">
        <v>542</v>
      </c>
      <c r="T103" s="949"/>
      <c r="U103" s="949"/>
      <c r="V103" s="1163" t="s">
        <v>511</v>
      </c>
      <c r="W103" s="1163"/>
      <c r="X103" s="1163"/>
      <c r="AC103" s="39"/>
    </row>
    <row r="104" spans="1:32" ht="13.5" thickTop="1" thickBot="1">
      <c r="B104" s="1050"/>
      <c r="C104" s="1051"/>
      <c r="D104" s="1051"/>
      <c r="E104" s="1051"/>
      <c r="F104" s="32"/>
      <c r="G104" s="1038"/>
      <c r="H104" s="650"/>
      <c r="I104" s="650"/>
      <c r="J104" s="650"/>
      <c r="K104" s="840" t="str">
        <f t="shared" ref="K104:K111" si="0">IF(B104="MACD-No change to exist. Equipmt","MACD-No change to exist. Equipmt"," ")</f>
        <v xml:space="preserve"> </v>
      </c>
      <c r="L104" s="840"/>
      <c r="M104" s="840"/>
      <c r="N104" s="840"/>
      <c r="O104" s="840"/>
      <c r="P104" s="650" t="str">
        <f t="shared" ref="P104:P111" si="1">IF($B104="IP Phones","see SIF_SiteXUsers","")</f>
        <v/>
      </c>
      <c r="Q104" s="650"/>
      <c r="R104" s="650"/>
      <c r="S104" s="650" t="str">
        <f t="shared" ref="S104:S111" si="2">IF($B104="IP Phones","see SIF_SiteXUsers","")</f>
        <v/>
      </c>
      <c r="T104" s="650"/>
      <c r="U104" s="650"/>
      <c r="V104" s="840"/>
      <c r="W104" s="840"/>
      <c r="X104" s="836"/>
    </row>
    <row r="105" spans="1:32" ht="13.5" thickTop="1" thickBot="1">
      <c r="B105" s="1050"/>
      <c r="C105" s="1051"/>
      <c r="D105" s="1051"/>
      <c r="E105" s="1051"/>
      <c r="F105" s="32"/>
      <c r="G105" s="1038"/>
      <c r="H105" s="650"/>
      <c r="I105" s="650"/>
      <c r="J105" s="650"/>
      <c r="K105" s="840" t="str">
        <f t="shared" si="0"/>
        <v xml:space="preserve"> </v>
      </c>
      <c r="L105" s="840"/>
      <c r="M105" s="840"/>
      <c r="N105" s="840"/>
      <c r="O105" s="840"/>
      <c r="P105" s="650" t="str">
        <f t="shared" si="1"/>
        <v/>
      </c>
      <c r="Q105" s="650"/>
      <c r="R105" s="650"/>
      <c r="S105" s="650" t="str">
        <f t="shared" si="2"/>
        <v/>
      </c>
      <c r="T105" s="650"/>
      <c r="U105" s="650"/>
      <c r="V105" s="840"/>
      <c r="W105" s="840"/>
      <c r="X105" s="836"/>
    </row>
    <row r="106" spans="1:32" ht="13.5" thickTop="1" thickBot="1">
      <c r="B106" s="1050"/>
      <c r="C106" s="1051"/>
      <c r="D106" s="1051"/>
      <c r="E106" s="1051"/>
      <c r="F106" s="32"/>
      <c r="G106" s="1038"/>
      <c r="H106" s="650"/>
      <c r="I106" s="650"/>
      <c r="J106" s="650"/>
      <c r="K106" s="840" t="str">
        <f t="shared" si="0"/>
        <v xml:space="preserve"> </v>
      </c>
      <c r="L106" s="840"/>
      <c r="M106" s="840"/>
      <c r="N106" s="840"/>
      <c r="O106" s="840"/>
      <c r="P106" s="650" t="str">
        <f t="shared" si="1"/>
        <v/>
      </c>
      <c r="Q106" s="650"/>
      <c r="R106" s="650"/>
      <c r="S106" s="650" t="str">
        <f t="shared" si="2"/>
        <v/>
      </c>
      <c r="T106" s="650"/>
      <c r="U106" s="650"/>
      <c r="V106" s="840"/>
      <c r="W106" s="840"/>
      <c r="X106" s="836"/>
    </row>
    <row r="107" spans="1:32" ht="13.5" thickTop="1" thickBot="1">
      <c r="B107" s="1050"/>
      <c r="C107" s="1051"/>
      <c r="D107" s="1051"/>
      <c r="E107" s="1051"/>
      <c r="F107" s="32"/>
      <c r="G107" s="1038"/>
      <c r="H107" s="650"/>
      <c r="I107" s="650"/>
      <c r="J107" s="650"/>
      <c r="K107" s="840" t="str">
        <f t="shared" si="0"/>
        <v xml:space="preserve"> </v>
      </c>
      <c r="L107" s="840"/>
      <c r="M107" s="840"/>
      <c r="N107" s="840"/>
      <c r="O107" s="840"/>
      <c r="P107" s="650" t="str">
        <f t="shared" si="1"/>
        <v/>
      </c>
      <c r="Q107" s="650"/>
      <c r="R107" s="650"/>
      <c r="S107" s="650" t="str">
        <f t="shared" si="2"/>
        <v/>
      </c>
      <c r="T107" s="650"/>
      <c r="U107" s="650"/>
      <c r="V107" s="840"/>
      <c r="W107" s="840"/>
      <c r="X107" s="836"/>
    </row>
    <row r="108" spans="1:32" ht="13.5" thickTop="1" thickBot="1">
      <c r="B108" s="1050"/>
      <c r="C108" s="1051"/>
      <c r="D108" s="1051"/>
      <c r="E108" s="1051"/>
      <c r="F108" s="32"/>
      <c r="G108" s="1038"/>
      <c r="H108" s="650"/>
      <c r="I108" s="650"/>
      <c r="J108" s="650"/>
      <c r="K108" s="840" t="str">
        <f t="shared" si="0"/>
        <v xml:space="preserve"> </v>
      </c>
      <c r="L108" s="840"/>
      <c r="M108" s="840"/>
      <c r="N108" s="840"/>
      <c r="O108" s="840"/>
      <c r="P108" s="650" t="str">
        <f t="shared" si="1"/>
        <v/>
      </c>
      <c r="Q108" s="650"/>
      <c r="R108" s="650"/>
      <c r="S108" s="650" t="str">
        <f t="shared" si="2"/>
        <v/>
      </c>
      <c r="T108" s="650"/>
      <c r="U108" s="650"/>
      <c r="V108" s="840"/>
      <c r="W108" s="840"/>
      <c r="X108" s="836"/>
    </row>
    <row r="109" spans="1:32" ht="13.5" thickTop="1" thickBot="1">
      <c r="B109" s="1050"/>
      <c r="C109" s="1051"/>
      <c r="D109" s="1051"/>
      <c r="E109" s="1051"/>
      <c r="F109" s="32"/>
      <c r="G109" s="1038"/>
      <c r="H109" s="650"/>
      <c r="I109" s="650"/>
      <c r="J109" s="650"/>
      <c r="K109" s="840" t="str">
        <f t="shared" si="0"/>
        <v xml:space="preserve"> </v>
      </c>
      <c r="L109" s="840"/>
      <c r="M109" s="840"/>
      <c r="N109" s="840"/>
      <c r="O109" s="840"/>
      <c r="P109" s="650" t="str">
        <f t="shared" si="1"/>
        <v/>
      </c>
      <c r="Q109" s="650"/>
      <c r="R109" s="650"/>
      <c r="S109" s="650" t="str">
        <f t="shared" si="2"/>
        <v/>
      </c>
      <c r="T109" s="650"/>
      <c r="U109" s="650"/>
      <c r="V109" s="840"/>
      <c r="W109" s="840"/>
      <c r="X109" s="836"/>
    </row>
    <row r="110" spans="1:32" ht="13.5" thickTop="1" thickBot="1">
      <c r="B110" s="1050"/>
      <c r="C110" s="1051"/>
      <c r="D110" s="1051"/>
      <c r="E110" s="1051"/>
      <c r="F110" s="32"/>
      <c r="G110" s="1038"/>
      <c r="H110" s="650"/>
      <c r="I110" s="650"/>
      <c r="J110" s="650"/>
      <c r="K110" s="840" t="str">
        <f t="shared" si="0"/>
        <v xml:space="preserve"> </v>
      </c>
      <c r="L110" s="840"/>
      <c r="M110" s="840"/>
      <c r="N110" s="840"/>
      <c r="O110" s="840"/>
      <c r="P110" s="650" t="str">
        <f t="shared" si="1"/>
        <v/>
      </c>
      <c r="Q110" s="650"/>
      <c r="R110" s="650"/>
      <c r="S110" s="650" t="str">
        <f t="shared" si="2"/>
        <v/>
      </c>
      <c r="T110" s="650"/>
      <c r="U110" s="650"/>
      <c r="V110" s="840"/>
      <c r="W110" s="840"/>
      <c r="X110" s="836"/>
    </row>
    <row r="111" spans="1:32" ht="13.5" thickTop="1" thickBot="1">
      <c r="B111" s="1015"/>
      <c r="C111" s="1016"/>
      <c r="D111" s="1016"/>
      <c r="E111" s="1016"/>
      <c r="F111" s="32"/>
      <c r="G111" s="1038"/>
      <c r="H111" s="650"/>
      <c r="I111" s="650"/>
      <c r="J111" s="650"/>
      <c r="K111" s="840" t="str">
        <f t="shared" si="0"/>
        <v xml:space="preserve"> </v>
      </c>
      <c r="L111" s="840"/>
      <c r="M111" s="840"/>
      <c r="N111" s="840"/>
      <c r="O111" s="840"/>
      <c r="P111" s="650" t="str">
        <f t="shared" si="1"/>
        <v/>
      </c>
      <c r="Q111" s="650"/>
      <c r="R111" s="650"/>
      <c r="S111" s="650" t="str">
        <f t="shared" si="2"/>
        <v/>
      </c>
      <c r="T111" s="650"/>
      <c r="U111" s="650"/>
      <c r="V111" s="840"/>
      <c r="W111" s="840"/>
      <c r="X111" s="836"/>
    </row>
    <row r="112" spans="1:32" ht="13" thickBot="1">
      <c r="A112"/>
      <c r="B112" s="116" t="s">
        <v>545</v>
      </c>
      <c r="C112" s="117"/>
      <c r="D112" s="117"/>
      <c r="E112" s="117"/>
      <c r="F112" s="117"/>
      <c r="G112"/>
      <c r="H112"/>
      <c r="I112"/>
      <c r="J112"/>
      <c r="K112"/>
      <c r="L112"/>
      <c r="M112"/>
      <c r="N112"/>
      <c r="O112" s="245"/>
      <c r="P112"/>
      <c r="Q112"/>
      <c r="R112"/>
      <c r="S112"/>
      <c r="T112"/>
      <c r="U112"/>
      <c r="V112"/>
      <c r="W112"/>
      <c r="X112"/>
    </row>
    <row r="113" spans="1:24" ht="14" thickTop="1" thickBot="1">
      <c r="A113" s="10"/>
      <c r="B113" s="1144" t="s">
        <v>218</v>
      </c>
      <c r="C113" s="1145"/>
      <c r="D113" s="1145"/>
      <c r="E113" s="1145"/>
      <c r="F113" s="1145"/>
      <c r="G113" s="1145"/>
      <c r="H113" s="1145"/>
      <c r="I113" s="1145"/>
      <c r="J113" s="1145"/>
      <c r="K113" s="1039" t="s">
        <v>432</v>
      </c>
      <c r="L113" s="1040"/>
      <c r="M113" s="42"/>
      <c r="N113" s="14"/>
      <c r="O113" s="247"/>
      <c r="P113" s="14"/>
      <c r="Q113" s="14"/>
      <c r="R113" s="14"/>
      <c r="S113" s="15"/>
      <c r="T113" s="15"/>
      <c r="U113" s="15"/>
      <c r="V113" s="15"/>
      <c r="W113" s="15"/>
      <c r="X113" s="15"/>
    </row>
    <row r="114" spans="1:24" ht="13.5" thickTop="1" thickBot="1">
      <c r="A114"/>
      <c r="B114" s="1146" t="s">
        <v>410</v>
      </c>
      <c r="C114" s="1147"/>
      <c r="D114" s="1147"/>
      <c r="E114" s="1147"/>
      <c r="F114" s="1147"/>
      <c r="G114" s="1147"/>
      <c r="H114" s="1147"/>
      <c r="I114" s="1147"/>
      <c r="J114" s="1147"/>
      <c r="K114" s="1100" t="s">
        <v>546</v>
      </c>
      <c r="L114" s="1100"/>
      <c r="M114" s="1100"/>
      <c r="N114" s="1100"/>
      <c r="O114" s="1100"/>
      <c r="P114" s="118" t="s">
        <v>358</v>
      </c>
      <c r="Q114" s="119"/>
      <c r="R114" s="119"/>
      <c r="S114" s="119"/>
      <c r="T114" s="119"/>
      <c r="U114" s="119"/>
      <c r="V114" s="119"/>
      <c r="W114" s="120"/>
      <c r="X114"/>
    </row>
    <row r="115" spans="1:24" ht="13" thickTop="1">
      <c r="A115"/>
      <c r="B115"/>
      <c r="C115"/>
      <c r="D115"/>
      <c r="E115"/>
      <c r="F115"/>
      <c r="G115"/>
      <c r="H115"/>
      <c r="I115"/>
      <c r="J115"/>
      <c r="K115"/>
      <c r="L115"/>
      <c r="M115"/>
      <c r="N115"/>
      <c r="O115" s="245"/>
      <c r="P115"/>
      <c r="Q115"/>
      <c r="R115"/>
      <c r="S115"/>
      <c r="T115"/>
      <c r="U115"/>
      <c r="V115"/>
      <c r="W115"/>
      <c r="X115"/>
    </row>
    <row r="116" spans="1:24" ht="25">
      <c r="A116" s="521" t="s">
        <v>590</v>
      </c>
      <c r="B116" s="521"/>
      <c r="C116" s="521"/>
      <c r="D116" s="521"/>
      <c r="E116" s="521"/>
      <c r="F116" s="521"/>
      <c r="G116" s="521"/>
      <c r="H116" s="521"/>
      <c r="I116" s="521"/>
      <c r="J116" s="521"/>
      <c r="K116" s="521"/>
      <c r="L116" s="521"/>
      <c r="M116" s="521"/>
      <c r="N116" s="521"/>
      <c r="O116" s="521"/>
      <c r="P116" s="521"/>
      <c r="Q116" s="521"/>
      <c r="R116" s="521"/>
      <c r="S116" s="521"/>
      <c r="T116" s="521"/>
      <c r="U116" s="521"/>
      <c r="V116" s="521"/>
      <c r="W116" s="521"/>
      <c r="X116" s="521"/>
    </row>
    <row r="117" spans="1:24" ht="25">
      <c r="A117" s="521" t="s">
        <v>396</v>
      </c>
      <c r="B117" s="521"/>
      <c r="C117" s="521"/>
      <c r="D117" s="521"/>
      <c r="E117" s="521"/>
      <c r="F117" s="521"/>
      <c r="G117" s="521"/>
      <c r="H117" s="521"/>
      <c r="I117" s="521"/>
      <c r="J117" s="521"/>
      <c r="K117" s="521"/>
      <c r="L117" s="521"/>
      <c r="M117" s="521"/>
      <c r="N117" s="521"/>
      <c r="O117" s="521"/>
      <c r="P117" s="521"/>
      <c r="Q117" s="521"/>
      <c r="R117" s="521"/>
      <c r="S117" s="521"/>
      <c r="T117" s="521"/>
      <c r="U117" s="521"/>
      <c r="V117" s="521"/>
      <c r="W117" s="521"/>
      <c r="X117" s="521"/>
    </row>
    <row r="118" spans="1:24" ht="18.5" thickBot="1">
      <c r="A118" s="67" t="e">
        <f ca="1">"Information Site"&amp;" "&amp;$F$3&amp;" "&amp;"(continued)"</f>
        <v>#NAME?</v>
      </c>
      <c r="B118" s="5"/>
      <c r="C118" s="5"/>
      <c r="D118" s="5"/>
      <c r="E118" s="5"/>
      <c r="F118" s="5"/>
      <c r="G118" s="5"/>
      <c r="H118" s="5"/>
      <c r="I118" s="5"/>
      <c r="J118" s="5"/>
      <c r="K118" s="5"/>
      <c r="L118" s="5"/>
      <c r="M118" s="5"/>
      <c r="N118" s="5"/>
      <c r="O118" s="246" t="s">
        <v>564</v>
      </c>
      <c r="P118" s="5"/>
      <c r="Q118" s="5"/>
      <c r="R118" s="5"/>
      <c r="S118" s="644" t="e">
        <f>S3</f>
        <v>#REF!</v>
      </c>
      <c r="T118" s="644"/>
      <c r="U118" s="644"/>
      <c r="V118" s="644"/>
      <c r="W118" s="644"/>
      <c r="X118" s="644"/>
    </row>
    <row r="119" spans="1:24" ht="13.5" thickBot="1">
      <c r="A119" s="10"/>
      <c r="B119" s="1"/>
      <c r="C119" s="1"/>
      <c r="D119" s="1"/>
      <c r="E119" s="1"/>
      <c r="F119" s="1"/>
      <c r="G119" s="11"/>
      <c r="H119" s="11"/>
      <c r="I119" s="11"/>
      <c r="J119" s="12"/>
      <c r="K119" s="11"/>
      <c r="L119" s="13" t="s">
        <v>512</v>
      </c>
      <c r="M119" s="642" t="e">
        <f>M4</f>
        <v>#REF!</v>
      </c>
      <c r="N119" s="643"/>
      <c r="O119" s="643"/>
      <c r="P119" s="643"/>
      <c r="Q119" s="643"/>
      <c r="R119" s="643"/>
      <c r="S119" s="643"/>
      <c r="T119" s="643"/>
      <c r="U119" s="643"/>
      <c r="V119" s="643"/>
      <c r="W119" s="643"/>
      <c r="X119" s="643"/>
    </row>
    <row r="120" spans="1:24" ht="14" thickTop="1" thickBot="1">
      <c r="A120" s="10"/>
      <c r="B120" s="1"/>
      <c r="C120" s="1"/>
      <c r="D120" s="1"/>
      <c r="E120" s="1"/>
      <c r="F120" s="1"/>
      <c r="G120" s="11"/>
      <c r="H120" s="11"/>
      <c r="I120" s="11"/>
      <c r="J120" s="12"/>
      <c r="K120" s="11"/>
      <c r="L120" s="13"/>
      <c r="M120" s="14"/>
      <c r="N120" s="14"/>
      <c r="O120" s="247"/>
      <c r="P120" s="14"/>
      <c r="Q120" s="14"/>
      <c r="R120" s="14"/>
      <c r="S120" s="15"/>
      <c r="T120" s="15"/>
      <c r="U120" s="15"/>
      <c r="V120" s="15"/>
      <c r="W120" s="15"/>
      <c r="X120" s="15"/>
    </row>
    <row r="121" spans="1:24" ht="20.5" thickBot="1">
      <c r="A121" s="16">
        <v>4</v>
      </c>
      <c r="B121" s="17" t="s">
        <v>248</v>
      </c>
      <c r="C121" s="18"/>
      <c r="D121" s="18"/>
      <c r="E121" s="18"/>
      <c r="F121" s="18"/>
      <c r="G121" s="18"/>
      <c r="H121" s="18"/>
      <c r="I121" s="18"/>
      <c r="J121" s="18"/>
      <c r="K121" s="18"/>
      <c r="L121" s="18"/>
      <c r="M121" s="18"/>
      <c r="N121" s="18"/>
      <c r="O121" s="18"/>
      <c r="P121" s="20"/>
      <c r="Q121" s="21"/>
      <c r="R121" s="18"/>
      <c r="S121" s="18"/>
      <c r="T121" s="18"/>
      <c r="U121" s="18"/>
      <c r="V121" s="18"/>
      <c r="W121" s="18"/>
      <c r="X121" s="18"/>
    </row>
    <row r="122" spans="1:24" ht="14" thickTop="1" thickBot="1">
      <c r="B122" s="1101" t="s">
        <v>646</v>
      </c>
      <c r="C122" s="1102"/>
      <c r="D122" s="1102"/>
      <c r="E122" s="1102"/>
      <c r="F122" s="1102"/>
      <c r="G122" s="1102"/>
      <c r="H122" s="1102"/>
      <c r="I122" s="1102"/>
      <c r="J122" s="1102"/>
      <c r="K122" s="1102"/>
      <c r="L122" s="1102"/>
      <c r="M122" s="1102"/>
      <c r="N122" s="672" t="e">
        <f>#REF!</f>
        <v>#REF!</v>
      </c>
      <c r="O122" s="672"/>
      <c r="P122" s="1159" t="s">
        <v>363</v>
      </c>
      <c r="Q122" s="1159"/>
      <c r="R122" s="1159"/>
      <c r="S122" s="1159"/>
      <c r="T122" s="1159"/>
      <c r="U122" s="1159"/>
      <c r="V122" s="1160"/>
      <c r="W122" s="1002" t="e">
        <f>#REF!</f>
        <v>#REF!</v>
      </c>
      <c r="X122" s="1003"/>
    </row>
    <row r="123" spans="1:24" ht="14" thickTop="1" thickBot="1">
      <c r="B123" s="1043" t="s">
        <v>125</v>
      </c>
      <c r="C123" s="1044"/>
      <c r="D123" s="1044"/>
      <c r="E123" s="1044"/>
      <c r="F123" s="1044"/>
      <c r="G123" s="1045"/>
      <c r="H123" s="1046" t="s">
        <v>658</v>
      </c>
      <c r="I123" s="1047"/>
      <c r="J123" s="1047"/>
      <c r="K123" s="1047"/>
      <c r="L123" s="1047"/>
      <c r="M123" s="1047"/>
      <c r="N123" s="1048" t="e">
        <f>#REF!</f>
        <v>#REF!</v>
      </c>
      <c r="O123" s="1049"/>
      <c r="P123" s="999" t="s">
        <v>126</v>
      </c>
      <c r="Q123" s="1000"/>
      <c r="R123" s="1000"/>
      <c r="S123" s="1000"/>
      <c r="T123" s="1000"/>
      <c r="U123" s="1000"/>
      <c r="V123" s="1001"/>
      <c r="W123" s="1161" t="e">
        <f>#REF!</f>
        <v>#REF!</v>
      </c>
      <c r="X123" s="1162"/>
    </row>
    <row r="124" spans="1:24" ht="13.5" thickTop="1">
      <c r="O124" s="22"/>
      <c r="P124" s="1041" t="s">
        <v>640</v>
      </c>
      <c r="Q124" s="1041"/>
      <c r="R124" s="1041"/>
      <c r="S124" s="1041"/>
      <c r="T124" s="1041"/>
      <c r="U124" s="1041"/>
      <c r="V124" s="1042"/>
      <c r="W124" s="1154" t="e">
        <f>#REF!</f>
        <v>#REF!</v>
      </c>
      <c r="X124" s="1155"/>
    </row>
    <row r="125" spans="1:24" ht="13.5" thickBot="1">
      <c r="B125" s="1026" t="s">
        <v>570</v>
      </c>
      <c r="C125" s="1026"/>
      <c r="D125" s="1026"/>
      <c r="E125" s="1026"/>
      <c r="F125" s="1103" t="s">
        <v>276</v>
      </c>
      <c r="G125" s="1103"/>
      <c r="H125" s="1103"/>
      <c r="I125" s="1103"/>
      <c r="J125" s="1103"/>
      <c r="K125" s="1103"/>
      <c r="L125" s="1103"/>
      <c r="M125" s="1103"/>
      <c r="N125" s="1103"/>
      <c r="O125" s="1103"/>
      <c r="P125" s="1103"/>
      <c r="Q125" s="1103"/>
      <c r="R125" s="1103"/>
      <c r="S125" s="1103"/>
      <c r="T125" s="1103"/>
      <c r="U125" s="1103"/>
    </row>
    <row r="126" spans="1:24" ht="13.5" thickTop="1" thickBot="1">
      <c r="B126" s="1024" t="s">
        <v>571</v>
      </c>
      <c r="C126" s="1024"/>
      <c r="D126" s="1024"/>
      <c r="E126" s="1024"/>
      <c r="F126" s="1025"/>
      <c r="G126" s="1017" t="s">
        <v>231</v>
      </c>
      <c r="H126" s="1018"/>
      <c r="I126" s="1019"/>
      <c r="J126" s="1022"/>
      <c r="K126" s="1023"/>
      <c r="L126"/>
      <c r="M126" s="46"/>
      <c r="N126" s="46"/>
      <c r="O126" s="250"/>
      <c r="P126" s="46"/>
      <c r="Q126" s="46"/>
      <c r="R126" s="46"/>
      <c r="S126" s="46"/>
      <c r="T126" s="46"/>
      <c r="U126" s="46"/>
      <c r="V126" s="46"/>
      <c r="W126" s="46"/>
      <c r="X126" s="46"/>
    </row>
    <row r="127" spans="1:24" ht="14" thickTop="1" thickBot="1">
      <c r="B127" s="1098" t="s">
        <v>575</v>
      </c>
      <c r="C127" s="1098"/>
      <c r="D127" s="1098"/>
      <c r="E127" s="1098"/>
      <c r="F127" s="1099"/>
      <c r="G127" s="1027" t="s">
        <v>419</v>
      </c>
      <c r="H127" s="766"/>
      <c r="I127" s="1028"/>
      <c r="J127" s="1020"/>
      <c r="K127" s="1021"/>
      <c r="L127"/>
      <c r="M127" s="46"/>
      <c r="N127" s="1156" t="s">
        <v>580</v>
      </c>
      <c r="O127" s="1157"/>
      <c r="P127" s="1157"/>
      <c r="Q127" s="1157"/>
      <c r="R127" s="1157"/>
      <c r="S127" s="1157"/>
      <c r="T127" s="1157"/>
      <c r="U127" s="1157"/>
      <c r="V127" s="1157"/>
      <c r="W127" s="1157"/>
      <c r="X127" s="1158"/>
    </row>
    <row r="128" spans="1:24" ht="13.5" thickTop="1" thickBot="1">
      <c r="B128" s="1134" t="s">
        <v>141</v>
      </c>
      <c r="C128" s="1135"/>
      <c r="D128" s="1135"/>
      <c r="E128" s="1135"/>
      <c r="F128" s="1136"/>
      <c r="G128" s="1134" t="s">
        <v>142</v>
      </c>
      <c r="H128" s="1135"/>
      <c r="I128" s="1135"/>
      <c r="J128" s="1135"/>
      <c r="K128" s="1136"/>
      <c r="L128" s="32"/>
      <c r="M128" s="48"/>
      <c r="N128" s="1141" t="s">
        <v>581</v>
      </c>
      <c r="O128" s="1142"/>
      <c r="P128" s="1142"/>
      <c r="Q128" s="1142"/>
      <c r="R128" s="1142"/>
      <c r="S128" s="1142"/>
      <c r="T128" s="1142"/>
      <c r="U128" s="1142"/>
      <c r="V128" s="1142"/>
      <c r="W128" s="1142"/>
      <c r="X128" s="1143"/>
    </row>
    <row r="129" spans="1:25" ht="13.5" thickTop="1" thickBot="1">
      <c r="B129" s="1137"/>
      <c r="C129" s="1137"/>
      <c r="D129" s="1137"/>
      <c r="E129" s="1137"/>
      <c r="F129" s="1137"/>
      <c r="G129" s="1137"/>
      <c r="H129" s="1137"/>
      <c r="I129" s="1137"/>
      <c r="J129" s="1137"/>
      <c r="K129" s="1137"/>
      <c r="L129"/>
      <c r="M129" s="47"/>
      <c r="N129" s="1138" t="s">
        <v>472</v>
      </c>
      <c r="O129" s="1139"/>
      <c r="P129" s="1139"/>
      <c r="Q129" s="1140"/>
      <c r="R129" s="1148" t="e">
        <f>#REF!</f>
        <v>#REF!</v>
      </c>
      <c r="S129" s="1149"/>
      <c r="T129" s="1149"/>
      <c r="U129" s="1149"/>
      <c r="V129" s="1149"/>
      <c r="W129" s="1149"/>
      <c r="X129" s="1150"/>
    </row>
    <row r="130" spans="1:25" ht="13.5" thickTop="1" thickBot="1">
      <c r="B130" s="673"/>
      <c r="C130" s="673"/>
      <c r="D130" s="673"/>
      <c r="E130" s="673"/>
      <c r="F130" s="673"/>
      <c r="G130" s="673"/>
      <c r="H130" s="673"/>
      <c r="I130" s="673"/>
      <c r="J130" s="673"/>
      <c r="K130" s="673"/>
      <c r="L130"/>
      <c r="M130" s="47"/>
      <c r="N130" s="1138"/>
      <c r="O130" s="1139"/>
      <c r="P130" s="1139"/>
      <c r="Q130" s="1140"/>
      <c r="R130" s="1151"/>
      <c r="S130" s="1152"/>
      <c r="T130" s="1152"/>
      <c r="U130" s="1152"/>
      <c r="V130" s="1152"/>
      <c r="W130" s="1152"/>
      <c r="X130" s="1153"/>
    </row>
    <row r="131" spans="1:25" ht="13.5" thickTop="1" thickBot="1">
      <c r="B131" s="673"/>
      <c r="C131" s="673"/>
      <c r="D131" s="673"/>
      <c r="E131" s="673"/>
      <c r="F131" s="673"/>
      <c r="G131" s="673"/>
      <c r="H131" s="673"/>
      <c r="I131" s="673"/>
      <c r="J131" s="673"/>
      <c r="K131" s="673"/>
      <c r="L131"/>
      <c r="M131" s="47"/>
      <c r="N131" s="1138" t="s">
        <v>187</v>
      </c>
      <c r="O131" s="1139"/>
      <c r="P131" s="1139"/>
      <c r="Q131" s="1140"/>
      <c r="R131" s="694" t="e">
        <f>#REF!</f>
        <v>#REF!</v>
      </c>
      <c r="S131" s="695"/>
      <c r="T131" s="695"/>
      <c r="U131" s="695"/>
      <c r="V131" s="695"/>
      <c r="W131" s="695"/>
      <c r="X131" s="696"/>
    </row>
    <row r="132" spans="1:25" ht="13.5" thickTop="1" thickBot="1">
      <c r="B132" s="673"/>
      <c r="C132" s="673"/>
      <c r="D132" s="673"/>
      <c r="E132" s="673"/>
      <c r="F132" s="673"/>
      <c r="G132" s="673"/>
      <c r="H132" s="673"/>
      <c r="I132" s="673"/>
      <c r="J132" s="673"/>
      <c r="K132" s="673"/>
      <c r="L132"/>
      <c r="M132" s="47"/>
      <c r="N132" s="1138" t="s">
        <v>188</v>
      </c>
      <c r="O132" s="1139"/>
      <c r="P132" s="1139"/>
      <c r="Q132" s="1140"/>
      <c r="R132" s="694" t="e">
        <f>#REF!</f>
        <v>#REF!</v>
      </c>
      <c r="S132" s="695"/>
      <c r="T132" s="695"/>
      <c r="U132" s="695"/>
      <c r="V132" s="695"/>
      <c r="W132" s="695"/>
      <c r="X132" s="696"/>
    </row>
    <row r="133" spans="1:25" ht="13.5" thickTop="1" thickBot="1">
      <c r="B133" s="673"/>
      <c r="C133" s="673"/>
      <c r="D133" s="673"/>
      <c r="E133" s="673"/>
      <c r="F133" s="673"/>
      <c r="G133" s="673"/>
      <c r="H133" s="673"/>
      <c r="I133" s="673"/>
      <c r="J133" s="673"/>
      <c r="K133" s="673"/>
      <c r="L133"/>
      <c r="M133" s="47"/>
      <c r="N133" s="1138" t="s">
        <v>475</v>
      </c>
      <c r="O133" s="1139"/>
      <c r="P133" s="1139"/>
      <c r="Q133" s="1139"/>
      <c r="R133" s="695" t="e">
        <f>#REF!</f>
        <v>#REF!</v>
      </c>
      <c r="S133" s="695"/>
      <c r="T133" s="695"/>
      <c r="U133" s="695"/>
      <c r="V133" s="695"/>
      <c r="W133" s="695"/>
      <c r="X133" s="696"/>
      <c r="Y133" s="245" t="s">
        <v>275</v>
      </c>
    </row>
    <row r="134" spans="1:25" ht="13.5" thickTop="1" thickBot="1">
      <c r="B134" s="29"/>
      <c r="M134" s="46"/>
      <c r="N134" s="974" t="s">
        <v>234</v>
      </c>
      <c r="O134" s="975"/>
      <c r="P134" s="975"/>
      <c r="Q134" s="975"/>
      <c r="R134" s="694" t="e">
        <f>#REF!</f>
        <v>#REF!</v>
      </c>
      <c r="S134" s="695"/>
      <c r="T134" s="695"/>
      <c r="U134" s="695"/>
      <c r="V134" s="695"/>
      <c r="W134" s="695"/>
      <c r="X134" s="696"/>
    </row>
    <row r="135" spans="1:25" ht="13.5" thickTop="1" thickBot="1">
      <c r="A135"/>
      <c r="B135"/>
      <c r="C135"/>
      <c r="D135"/>
      <c r="E135"/>
      <c r="F135" s="678" t="s">
        <v>274</v>
      </c>
      <c r="G135" s="679"/>
      <c r="H135" s="679"/>
      <c r="I135" s="680"/>
      <c r="J135" s="358"/>
      <c r="K135"/>
      <c r="L135"/>
      <c r="M135"/>
      <c r="N135" s="974" t="s">
        <v>204</v>
      </c>
      <c r="O135" s="975"/>
      <c r="P135" s="975"/>
      <c r="Q135" s="975"/>
      <c r="R135" s="694" t="e">
        <f>#REF!</f>
        <v>#REF!</v>
      </c>
      <c r="S135" s="695"/>
      <c r="T135" s="695"/>
      <c r="U135" s="695"/>
      <c r="V135" s="695"/>
      <c r="W135" s="695"/>
      <c r="X135" s="696"/>
    </row>
    <row r="136" spans="1:25" ht="13.5" thickTop="1" thickBot="1">
      <c r="B136" s="30" t="s">
        <v>574</v>
      </c>
      <c r="F136" s="698" t="s">
        <v>337</v>
      </c>
      <c r="G136" s="699"/>
      <c r="H136" s="699"/>
      <c r="I136" s="700"/>
      <c r="J136" s="703"/>
      <c r="K136" s="704"/>
      <c r="L136" s="704"/>
      <c r="M136" s="704"/>
      <c r="N136" s="976" t="s">
        <v>615</v>
      </c>
      <c r="O136" s="977"/>
      <c r="P136" s="977"/>
      <c r="Q136" s="977"/>
      <c r="R136" s="977"/>
      <c r="S136" s="977"/>
      <c r="T136" s="838" t="e">
        <f>#REF!</f>
        <v>#REF!</v>
      </c>
      <c r="U136" s="838"/>
      <c r="V136" s="838"/>
      <c r="W136" s="838"/>
      <c r="X136" s="839"/>
    </row>
    <row r="137" spans="1:25" ht="13.5" thickTop="1" thickBot="1">
      <c r="B137" s="121" t="s">
        <v>575</v>
      </c>
      <c r="C137" s="122"/>
      <c r="D137" s="122"/>
      <c r="E137" s="122"/>
      <c r="F137" s="123"/>
      <c r="P137" s="62" t="s">
        <v>547</v>
      </c>
      <c r="Q137" s="57"/>
      <c r="R137" s="57"/>
      <c r="S137" s="57"/>
      <c r="T137" s="57"/>
      <c r="U137" s="57"/>
      <c r="V137" s="57"/>
      <c r="W137" s="57"/>
      <c r="X137" s="57"/>
    </row>
    <row r="138" spans="1:25" ht="22.5" customHeight="1" thickTop="1" thickBot="1">
      <c r="B138" s="685" t="s">
        <v>572</v>
      </c>
      <c r="C138" s="686"/>
      <c r="D138" s="686"/>
      <c r="E138" s="686"/>
      <c r="F138" s="687"/>
      <c r="G138" s="685" t="s">
        <v>573</v>
      </c>
      <c r="H138" s="686"/>
      <c r="I138" s="686"/>
      <c r="J138" s="686"/>
      <c r="K138" s="687"/>
      <c r="L138" s="685" t="s">
        <v>192</v>
      </c>
      <c r="M138" s="687"/>
      <c r="N138" s="685" t="s">
        <v>279</v>
      </c>
      <c r="O138" s="687"/>
      <c r="P138" s="835" t="s">
        <v>190</v>
      </c>
      <c r="Q138" s="697"/>
      <c r="R138" s="697" t="s">
        <v>189</v>
      </c>
      <c r="S138" s="697"/>
      <c r="T138" s="834" t="s">
        <v>417</v>
      </c>
      <c r="U138" s="835"/>
      <c r="V138" s="697" t="s">
        <v>219</v>
      </c>
      <c r="W138" s="697"/>
      <c r="X138" s="697"/>
    </row>
    <row r="139" spans="1:25" ht="13.5" thickTop="1" thickBot="1">
      <c r="B139" s="701" t="e">
        <f>#REF!</f>
        <v>#REF!</v>
      </c>
      <c r="C139" s="701"/>
      <c r="D139" s="701"/>
      <c r="E139" s="701"/>
      <c r="F139" s="701"/>
      <c r="G139" s="701" t="e">
        <f>#REF!</f>
        <v>#REF!</v>
      </c>
      <c r="H139" s="701"/>
      <c r="I139" s="701"/>
      <c r="J139" s="701"/>
      <c r="K139" s="701"/>
      <c r="L139" s="978" t="e">
        <f>#REF!</f>
        <v>#REF!</v>
      </c>
      <c r="M139" s="979"/>
      <c r="N139" s="1133" t="e">
        <f>#REF!</f>
        <v>#REF!</v>
      </c>
      <c r="O139" s="1133"/>
      <c r="P139" s="673"/>
      <c r="Q139" s="673"/>
      <c r="R139" s="673"/>
      <c r="S139" s="673"/>
      <c r="T139" s="836"/>
      <c r="U139" s="837"/>
      <c r="V139" s="673"/>
      <c r="W139" s="673"/>
      <c r="X139" s="673"/>
    </row>
    <row r="140" spans="1:25" ht="13.5" thickTop="1" thickBot="1">
      <c r="B140" s="702" t="e">
        <f>#REF!</f>
        <v>#REF!</v>
      </c>
      <c r="C140" s="702"/>
      <c r="D140" s="702"/>
      <c r="E140" s="702"/>
      <c r="F140" s="702"/>
      <c r="G140" s="702" t="e">
        <f>#REF!</f>
        <v>#REF!</v>
      </c>
      <c r="H140" s="702"/>
      <c r="I140" s="702"/>
      <c r="J140" s="702"/>
      <c r="K140" s="702"/>
      <c r="L140" s="950" t="e">
        <f>#REF!</f>
        <v>#REF!</v>
      </c>
      <c r="M140" s="950"/>
      <c r="N140" s="953" t="e">
        <f>#REF!</f>
        <v>#REF!</v>
      </c>
      <c r="O140" s="953"/>
      <c r="P140" s="673"/>
      <c r="Q140" s="673"/>
      <c r="R140" s="673"/>
      <c r="S140" s="673"/>
      <c r="T140" s="836"/>
      <c r="U140" s="837"/>
      <c r="V140" s="673"/>
      <c r="W140" s="673"/>
      <c r="X140" s="673"/>
    </row>
    <row r="141" spans="1:25" ht="13.5" thickTop="1" thickBot="1">
      <c r="B141" s="702" t="e">
        <f>#REF!</f>
        <v>#REF!</v>
      </c>
      <c r="C141" s="702"/>
      <c r="D141" s="702"/>
      <c r="E141" s="702"/>
      <c r="F141" s="702"/>
      <c r="G141" s="702" t="e">
        <f>#REF!</f>
        <v>#REF!</v>
      </c>
      <c r="H141" s="702"/>
      <c r="I141" s="702"/>
      <c r="J141" s="702"/>
      <c r="K141" s="702"/>
      <c r="L141" s="950" t="e">
        <f>#REF!</f>
        <v>#REF!</v>
      </c>
      <c r="M141" s="950"/>
      <c r="N141" s="953" t="e">
        <f>#REF!</f>
        <v>#REF!</v>
      </c>
      <c r="O141" s="953"/>
      <c r="P141" s="673"/>
      <c r="Q141" s="673"/>
      <c r="R141" s="673"/>
      <c r="S141" s="673"/>
      <c r="T141" s="836"/>
      <c r="U141" s="837"/>
      <c r="V141" s="673"/>
      <c r="W141" s="673"/>
      <c r="X141" s="673"/>
    </row>
    <row r="142" spans="1:25" ht="13.5" thickTop="1" thickBot="1">
      <c r="B142" s="702" t="e">
        <f>#REF!</f>
        <v>#REF!</v>
      </c>
      <c r="C142" s="702"/>
      <c r="D142" s="702"/>
      <c r="E142" s="702"/>
      <c r="F142" s="702"/>
      <c r="G142" s="702" t="e">
        <f>#REF!</f>
        <v>#REF!</v>
      </c>
      <c r="H142" s="702"/>
      <c r="I142" s="702"/>
      <c r="J142" s="702"/>
      <c r="K142" s="702"/>
      <c r="L142" s="950" t="e">
        <f>#REF!</f>
        <v>#REF!</v>
      </c>
      <c r="M142" s="950"/>
      <c r="N142" s="953" t="e">
        <f>#REF!</f>
        <v>#REF!</v>
      </c>
      <c r="O142" s="953"/>
      <c r="P142" s="673"/>
      <c r="Q142" s="673"/>
      <c r="R142" s="673"/>
      <c r="S142" s="673"/>
      <c r="T142" s="836"/>
      <c r="U142" s="837"/>
      <c r="V142" s="673"/>
      <c r="W142" s="673"/>
      <c r="X142" s="673"/>
    </row>
    <row r="143" spans="1:25" ht="13.5" thickTop="1" thickBot="1">
      <c r="B143" s="702" t="e">
        <f>#REF!</f>
        <v>#REF!</v>
      </c>
      <c r="C143" s="702"/>
      <c r="D143" s="702"/>
      <c r="E143" s="702"/>
      <c r="F143" s="702"/>
      <c r="G143" s="702" t="e">
        <f>#REF!</f>
        <v>#REF!</v>
      </c>
      <c r="H143" s="702"/>
      <c r="I143" s="702"/>
      <c r="J143" s="702"/>
      <c r="K143" s="702"/>
      <c r="L143" s="950" t="e">
        <f>#REF!</f>
        <v>#REF!</v>
      </c>
      <c r="M143" s="950"/>
      <c r="N143" s="953" t="e">
        <f>#REF!</f>
        <v>#REF!</v>
      </c>
      <c r="O143" s="953"/>
      <c r="P143" s="673"/>
      <c r="Q143" s="673"/>
      <c r="R143" s="673"/>
      <c r="S143" s="673"/>
      <c r="T143" s="836"/>
      <c r="U143" s="837"/>
      <c r="V143" s="673"/>
      <c r="W143" s="673"/>
      <c r="X143" s="673"/>
    </row>
    <row r="144" spans="1:25" ht="13.5" thickTop="1" thickBot="1">
      <c r="B144" s="702" t="e">
        <f>#REF!</f>
        <v>#REF!</v>
      </c>
      <c r="C144" s="702"/>
      <c r="D144" s="702"/>
      <c r="E144" s="702"/>
      <c r="F144" s="702"/>
      <c r="G144" s="702" t="e">
        <f>#REF!</f>
        <v>#REF!</v>
      </c>
      <c r="H144" s="702"/>
      <c r="I144" s="702"/>
      <c r="J144" s="702"/>
      <c r="K144" s="702"/>
      <c r="L144" s="950" t="e">
        <f>#REF!</f>
        <v>#REF!</v>
      </c>
      <c r="M144" s="950"/>
      <c r="N144" s="953" t="e">
        <f>#REF!</f>
        <v>#REF!</v>
      </c>
      <c r="O144" s="953"/>
      <c r="P144" s="673"/>
      <c r="Q144" s="673"/>
      <c r="R144" s="673"/>
      <c r="S144" s="673"/>
      <c r="T144" s="836"/>
      <c r="U144" s="837"/>
      <c r="V144" s="673"/>
      <c r="W144" s="673"/>
      <c r="X144" s="673"/>
    </row>
    <row r="145" spans="2:31" ht="13.5" thickTop="1" thickBot="1">
      <c r="B145" s="702" t="e">
        <f>#REF!</f>
        <v>#REF!</v>
      </c>
      <c r="C145" s="702"/>
      <c r="D145" s="702"/>
      <c r="E145" s="702"/>
      <c r="F145" s="702"/>
      <c r="G145" s="702" t="e">
        <f>#REF!</f>
        <v>#REF!</v>
      </c>
      <c r="H145" s="702"/>
      <c r="I145" s="702"/>
      <c r="J145" s="702"/>
      <c r="K145" s="702"/>
      <c r="L145" s="950" t="e">
        <f>#REF!</f>
        <v>#REF!</v>
      </c>
      <c r="M145" s="950"/>
      <c r="N145" s="953" t="e">
        <f>#REF!</f>
        <v>#REF!</v>
      </c>
      <c r="O145" s="953"/>
      <c r="P145" s="673"/>
      <c r="Q145" s="673"/>
      <c r="R145" s="673"/>
      <c r="S145" s="673"/>
      <c r="T145" s="836"/>
      <c r="U145" s="837"/>
      <c r="V145" s="673"/>
      <c r="W145" s="673"/>
      <c r="X145" s="673"/>
    </row>
    <row r="146" spans="2:31" ht="13.5" thickTop="1" thickBot="1">
      <c r="B146" s="702" t="e">
        <f>#REF!</f>
        <v>#REF!</v>
      </c>
      <c r="C146" s="702"/>
      <c r="D146" s="702"/>
      <c r="E146" s="702"/>
      <c r="F146" s="702"/>
      <c r="G146" s="702" t="e">
        <f>#REF!</f>
        <v>#REF!</v>
      </c>
      <c r="H146" s="702"/>
      <c r="I146" s="702"/>
      <c r="J146" s="702"/>
      <c r="K146" s="702"/>
      <c r="L146" s="950" t="e">
        <f>#REF!</f>
        <v>#REF!</v>
      </c>
      <c r="M146" s="950"/>
      <c r="N146" s="953" t="e">
        <f>#REF!</f>
        <v>#REF!</v>
      </c>
      <c r="O146" s="953"/>
      <c r="P146" s="673"/>
      <c r="Q146" s="673"/>
      <c r="R146" s="673"/>
      <c r="S146" s="673"/>
      <c r="T146" s="836"/>
      <c r="U146" s="837"/>
      <c r="V146" s="673"/>
      <c r="W146" s="673"/>
      <c r="X146" s="673"/>
    </row>
    <row r="147" spans="2:31" ht="13.5" thickTop="1" thickBot="1">
      <c r="B147" s="702" t="e">
        <f>#REF!</f>
        <v>#REF!</v>
      </c>
      <c r="C147" s="702"/>
      <c r="D147" s="702"/>
      <c r="E147" s="702"/>
      <c r="F147" s="702"/>
      <c r="G147" s="702" t="e">
        <f>#REF!</f>
        <v>#REF!</v>
      </c>
      <c r="H147" s="702"/>
      <c r="I147" s="702"/>
      <c r="J147" s="702"/>
      <c r="K147" s="702"/>
      <c r="L147" s="950" t="e">
        <f>#REF!</f>
        <v>#REF!</v>
      </c>
      <c r="M147" s="950"/>
      <c r="N147" s="953" t="e">
        <f>#REF!</f>
        <v>#REF!</v>
      </c>
      <c r="O147" s="953"/>
      <c r="P147" s="673"/>
      <c r="Q147" s="673"/>
      <c r="R147" s="673"/>
      <c r="S147" s="673"/>
      <c r="T147" s="836"/>
      <c r="U147" s="837"/>
      <c r="V147" s="673"/>
      <c r="W147" s="673"/>
      <c r="X147" s="673"/>
    </row>
    <row r="148" spans="2:31" ht="13.5" thickTop="1" thickBot="1">
      <c r="B148" s="702" t="e">
        <f>#REF!</f>
        <v>#REF!</v>
      </c>
      <c r="C148" s="702"/>
      <c r="D148" s="702"/>
      <c r="E148" s="702"/>
      <c r="F148" s="702"/>
      <c r="G148" s="702" t="e">
        <f>#REF!</f>
        <v>#REF!</v>
      </c>
      <c r="H148" s="702"/>
      <c r="I148" s="702"/>
      <c r="J148" s="702"/>
      <c r="K148" s="702"/>
      <c r="L148" s="950" t="e">
        <f>#REF!</f>
        <v>#REF!</v>
      </c>
      <c r="M148" s="950"/>
      <c r="N148" s="1029" t="e">
        <f>#REF!</f>
        <v>#REF!</v>
      </c>
      <c r="O148" s="1029"/>
      <c r="P148" s="967"/>
      <c r="Q148" s="967"/>
      <c r="R148" s="673"/>
      <c r="S148" s="673"/>
      <c r="T148" s="836"/>
      <c r="U148" s="837"/>
      <c r="V148" s="673"/>
      <c r="W148" s="673"/>
      <c r="X148" s="673"/>
    </row>
    <row r="149" spans="2:31" ht="14.5" thickTop="1" thickBot="1">
      <c r="B149" s="1030" t="s">
        <v>191</v>
      </c>
      <c r="C149" s="1031"/>
      <c r="D149" s="1031"/>
      <c r="E149" s="1031"/>
      <c r="F149" s="1032"/>
    </row>
    <row r="150" spans="2:31" s="32" customFormat="1" ht="11" thickTop="1" thickBot="1">
      <c r="B150" s="202" t="s">
        <v>366</v>
      </c>
      <c r="C150" s="202"/>
      <c r="D150" s="202"/>
      <c r="E150" s="202"/>
      <c r="F150" s="202"/>
      <c r="G150" s="62"/>
      <c r="H150" s="62"/>
      <c r="I150" s="62"/>
      <c r="J150" s="62"/>
      <c r="K150" s="62"/>
      <c r="L150" s="62"/>
      <c r="M150" s="62"/>
      <c r="N150" s="62"/>
      <c r="O150" s="254"/>
      <c r="P150" s="62"/>
      <c r="Q150" s="62"/>
      <c r="R150" s="62"/>
      <c r="S150" s="62"/>
      <c r="T150" s="62"/>
      <c r="U150" s="62"/>
      <c r="V150" s="62"/>
      <c r="W150" s="62"/>
      <c r="X150" s="62"/>
      <c r="Y150" s="255"/>
      <c r="Z150" s="33"/>
      <c r="AA150" s="33"/>
      <c r="AB150" s="33"/>
      <c r="AC150" s="33"/>
      <c r="AD150" s="33"/>
      <c r="AE150" s="33"/>
    </row>
    <row r="151" spans="2:31" s="32" customFormat="1" ht="11" thickTop="1" thickBot="1">
      <c r="B151" s="202" t="s">
        <v>367</v>
      </c>
      <c r="C151" s="202"/>
      <c r="D151" s="202"/>
      <c r="E151" s="202"/>
      <c r="F151" s="202"/>
      <c r="G151" s="62"/>
      <c r="H151" s="62"/>
      <c r="I151" s="62"/>
      <c r="J151" s="62"/>
      <c r="K151" s="62"/>
      <c r="L151" s="62"/>
      <c r="M151" s="62"/>
      <c r="N151" s="62"/>
      <c r="O151" s="254"/>
      <c r="P151" s="62"/>
      <c r="Q151" s="62"/>
      <c r="R151" s="62"/>
      <c r="S151" s="62"/>
      <c r="T151" s="62"/>
      <c r="U151" s="62"/>
      <c r="V151" s="62"/>
      <c r="W151" s="62"/>
      <c r="X151" s="62"/>
      <c r="Y151" s="255"/>
      <c r="Z151" s="33"/>
      <c r="AA151" s="33"/>
      <c r="AB151" s="33"/>
      <c r="AC151" s="33"/>
      <c r="AD151" s="33"/>
      <c r="AE151" s="33"/>
    </row>
    <row r="152" spans="2:31" ht="13.5" thickTop="1" thickBot="1">
      <c r="B152" s="52" t="s">
        <v>458</v>
      </c>
      <c r="C152" s="53" t="s">
        <v>68</v>
      </c>
      <c r="D152" s="53"/>
      <c r="E152" s="53"/>
      <c r="F152" s="53"/>
      <c r="G152" s="53"/>
      <c r="H152" s="53"/>
      <c r="I152" s="53"/>
      <c r="J152" s="53"/>
      <c r="K152" s="53"/>
      <c r="L152" s="53"/>
      <c r="M152" s="53"/>
      <c r="N152" s="53"/>
      <c r="O152" s="886" t="s">
        <v>69</v>
      </c>
      <c r="P152" s="887"/>
      <c r="Q152" s="888"/>
      <c r="R152" s="343"/>
      <c r="S152" s="1011" t="s">
        <v>70</v>
      </c>
      <c r="T152" s="1011"/>
      <c r="U152" s="1012"/>
      <c r="V152" s="79"/>
      <c r="W152" s="79"/>
      <c r="X152" s="50"/>
      <c r="Y152" s="257"/>
      <c r="AE152" s="7"/>
    </row>
    <row r="153" spans="2:31" ht="13.5" thickTop="1" thickBot="1">
      <c r="B153" s="52" t="s">
        <v>616</v>
      </c>
      <c r="C153" s="53" t="s">
        <v>395</v>
      </c>
      <c r="D153" s="53"/>
      <c r="E153" s="53"/>
      <c r="F153" s="53"/>
      <c r="G153" s="53"/>
      <c r="H153" s="53"/>
      <c r="I153" s="53"/>
      <c r="J153" s="53"/>
      <c r="K153" s="53"/>
      <c r="L153" s="53"/>
      <c r="M153" s="53"/>
      <c r="N153" s="53"/>
      <c r="O153" s="886" t="s">
        <v>71</v>
      </c>
      <c r="P153" s="887"/>
      <c r="Q153" s="888"/>
      <c r="R153" s="56" t="s">
        <v>587</v>
      </c>
      <c r="S153" s="886" t="s">
        <v>72</v>
      </c>
      <c r="T153" s="887"/>
      <c r="U153" s="887"/>
      <c r="V153" s="888"/>
      <c r="W153" s="79"/>
      <c r="X153" s="50"/>
      <c r="Y153" s="257"/>
      <c r="AE153" s="7"/>
    </row>
    <row r="154" spans="2:31" ht="13.5" thickTop="1" thickBot="1">
      <c r="B154" s="52" t="s">
        <v>529</v>
      </c>
      <c r="C154" s="53" t="s">
        <v>395</v>
      </c>
      <c r="D154" s="53"/>
      <c r="E154" s="53"/>
      <c r="F154" s="53"/>
      <c r="G154" s="53"/>
      <c r="H154" s="53"/>
      <c r="I154" s="53"/>
      <c r="J154" s="53"/>
      <c r="K154" s="53"/>
      <c r="L154" s="53"/>
      <c r="M154" s="53"/>
      <c r="N154" s="53"/>
      <c r="O154" s="886" t="s">
        <v>423</v>
      </c>
      <c r="P154" s="887"/>
      <c r="Q154" s="888"/>
      <c r="R154" s="56" t="s">
        <v>587</v>
      </c>
      <c r="S154" s="994" t="s">
        <v>424</v>
      </c>
      <c r="T154" s="995"/>
      <c r="U154" s="996"/>
      <c r="V154" s="55"/>
      <c r="W154" s="55"/>
      <c r="X154" s="57"/>
    </row>
    <row r="155" spans="2:31" ht="13.5" thickTop="1" thickBot="1">
      <c r="B155" s="58" t="s">
        <v>324</v>
      </c>
      <c r="C155" s="53" t="s">
        <v>325</v>
      </c>
      <c r="D155" s="53"/>
      <c r="E155" s="53"/>
      <c r="F155" s="53"/>
      <c r="G155" s="53"/>
      <c r="H155" s="53"/>
      <c r="I155" s="53"/>
      <c r="J155" s="53"/>
      <c r="K155" s="53"/>
      <c r="L155" s="53"/>
      <c r="M155" s="54" t="s">
        <v>326</v>
      </c>
      <c r="N155" s="55"/>
      <c r="O155" s="258"/>
      <c r="P155" s="203"/>
      <c r="Q155" s="50"/>
      <c r="R155" s="50"/>
      <c r="S155" s="50"/>
      <c r="T155" s="50"/>
      <c r="U155" s="57"/>
      <c r="V155" s="57"/>
      <c r="W155" s="50"/>
      <c r="X155" s="57"/>
    </row>
    <row r="156" spans="2:31" ht="13.5" thickTop="1" thickBot="1">
      <c r="B156" s="58" t="s">
        <v>144</v>
      </c>
      <c r="C156" s="53" t="s">
        <v>232</v>
      </c>
      <c r="D156" s="53"/>
      <c r="E156" s="53"/>
      <c r="F156" s="53"/>
      <c r="G156" s="53"/>
      <c r="H156" s="53"/>
      <c r="I156" s="53"/>
      <c r="J156" s="53"/>
      <c r="K156" s="53"/>
      <c r="L156" s="53"/>
      <c r="M156" s="54" t="s">
        <v>463</v>
      </c>
      <c r="N156" s="55"/>
      <c r="O156" s="258"/>
      <c r="P156" s="59" t="s">
        <v>233</v>
      </c>
      <c r="Q156" s="50"/>
      <c r="R156" s="50"/>
      <c r="S156" s="50"/>
      <c r="T156" s="50"/>
      <c r="U156" s="57"/>
      <c r="V156" s="57"/>
      <c r="W156" s="50"/>
      <c r="X156" s="57"/>
    </row>
    <row r="157" spans="2:31" ht="13.5" thickTop="1" thickBot="1">
      <c r="B157" s="58" t="s">
        <v>368</v>
      </c>
      <c r="C157" s="53" t="s">
        <v>369</v>
      </c>
      <c r="D157" s="53"/>
      <c r="E157" s="53"/>
      <c r="F157" s="53"/>
      <c r="G157" s="53"/>
      <c r="H157" s="53"/>
      <c r="I157" s="53"/>
      <c r="J157" s="53"/>
      <c r="K157" s="53"/>
      <c r="L157" s="53"/>
      <c r="M157" s="54" t="s">
        <v>370</v>
      </c>
      <c r="N157" s="55"/>
      <c r="O157" s="258"/>
      <c r="P157" s="59"/>
      <c r="Q157" s="50"/>
      <c r="R157" s="56" t="s">
        <v>587</v>
      </c>
      <c r="S157" s="994" t="s">
        <v>371</v>
      </c>
      <c r="T157" s="995"/>
      <c r="U157" s="996"/>
      <c r="V157" s="55"/>
      <c r="W157" s="55"/>
      <c r="X157" s="57"/>
    </row>
    <row r="158" spans="2:31" ht="13.5" thickTop="1" thickBot="1">
      <c r="B158" s="58" t="s">
        <v>321</v>
      </c>
      <c r="C158" s="53" t="s">
        <v>322</v>
      </c>
      <c r="D158" s="53"/>
      <c r="E158" s="53"/>
      <c r="F158" s="53"/>
      <c r="G158" s="53"/>
      <c r="H158" s="53"/>
      <c r="I158" s="53"/>
      <c r="J158" s="53"/>
      <c r="K158" s="53"/>
      <c r="L158" s="53"/>
      <c r="M158" s="54" t="s">
        <v>323</v>
      </c>
      <c r="N158" s="55"/>
      <c r="O158" s="258"/>
      <c r="P158" s="59" t="s">
        <v>233</v>
      </c>
      <c r="Q158" s="50"/>
      <c r="R158" s="50"/>
      <c r="S158" s="50"/>
      <c r="T158" s="50"/>
      <c r="U158" s="57"/>
      <c r="V158" s="57"/>
      <c r="W158" s="50"/>
      <c r="X158" s="57"/>
    </row>
    <row r="159" spans="2:31" ht="13.5" thickTop="1" thickBot="1">
      <c r="B159" s="52" t="s">
        <v>308</v>
      </c>
      <c r="C159" s="954" t="s">
        <v>73</v>
      </c>
      <c r="D159" s="955"/>
      <c r="E159" s="955"/>
      <c r="F159" s="955"/>
      <c r="G159" s="955"/>
      <c r="H159" s="955"/>
      <c r="I159" s="955"/>
      <c r="J159" s="955"/>
      <c r="K159" s="955"/>
      <c r="L159" s="956"/>
      <c r="M159" s="951" t="s">
        <v>74</v>
      </c>
      <c r="N159" s="952"/>
      <c r="O159" s="952"/>
      <c r="P159" s="952"/>
      <c r="Q159" s="347"/>
      <c r="R159" s="348" t="s">
        <v>587</v>
      </c>
      <c r="S159" s="1010" t="s">
        <v>75</v>
      </c>
      <c r="T159" s="1011"/>
      <c r="U159" s="1011"/>
      <c r="V159" s="1012"/>
      <c r="W159" s="79"/>
      <c r="X159" s="50"/>
      <c r="Y159" s="257"/>
      <c r="AE159" s="7"/>
    </row>
    <row r="160" spans="2:31" ht="13.5" thickTop="1" thickBot="1">
      <c r="B160" s="58" t="s">
        <v>146</v>
      </c>
      <c r="C160" s="344" t="s">
        <v>207</v>
      </c>
      <c r="D160" s="345"/>
      <c r="E160" s="345"/>
      <c r="F160" s="345"/>
      <c r="G160" s="345"/>
      <c r="H160" s="345"/>
      <c r="I160" s="345"/>
      <c r="J160" s="345"/>
      <c r="K160" s="345"/>
      <c r="L160" s="345"/>
      <c r="M160" s="345"/>
      <c r="N160" s="346"/>
      <c r="O160" s="259"/>
      <c r="P160" s="95"/>
      <c r="Q160" s="95"/>
      <c r="R160" s="95"/>
      <c r="S160" s="95"/>
      <c r="T160" s="95"/>
      <c r="U160" s="95"/>
      <c r="V160" s="95"/>
      <c r="W160" s="95"/>
      <c r="X160" s="95"/>
    </row>
    <row r="161" spans="1:24" ht="13.5" thickTop="1" thickBot="1">
      <c r="B161" s="579" t="s">
        <v>147</v>
      </c>
      <c r="C161" s="579"/>
      <c r="D161" s="579"/>
      <c r="E161" s="579"/>
      <c r="F161" s="579"/>
      <c r="G161" s="535" t="e">
        <f>#REF!</f>
        <v>#REF!</v>
      </c>
      <c r="H161" s="535"/>
      <c r="I161" s="535"/>
      <c r="J161" s="535"/>
      <c r="K161" s="535"/>
      <c r="L161" s="535"/>
      <c r="M161" s="535"/>
      <c r="N161" s="535"/>
      <c r="O161" s="219"/>
      <c r="P161" s="57" t="s">
        <v>422</v>
      </c>
      <c r="Q161" s="57"/>
      <c r="R161" s="57"/>
      <c r="S161" s="57"/>
      <c r="T161" s="57"/>
      <c r="U161" s="57"/>
      <c r="V161" s="57"/>
      <c r="W161" s="57"/>
      <c r="X161" s="57"/>
    </row>
    <row r="162" spans="1:24" ht="14.5" thickTop="1" thickBot="1">
      <c r="B162" s="579" t="s">
        <v>148</v>
      </c>
      <c r="C162" s="579"/>
      <c r="D162" s="579"/>
      <c r="E162" s="579"/>
      <c r="F162" s="579"/>
      <c r="G162" s="535" t="e">
        <f>#REF!</f>
        <v>#REF!</v>
      </c>
      <c r="H162" s="535"/>
      <c r="I162" s="535"/>
      <c r="J162" s="535"/>
      <c r="K162" s="535"/>
      <c r="L162" s="535"/>
      <c r="M162" s="535"/>
      <c r="N162" s="535"/>
      <c r="O162" s="219"/>
      <c r="P162" s="1008" t="s">
        <v>588</v>
      </c>
      <c r="Q162" s="1009"/>
      <c r="R162" s="898" t="e">
        <f>#REF!</f>
        <v>#REF!</v>
      </c>
      <c r="S162" s="898"/>
      <c r="T162" s="898"/>
      <c r="U162" s="898"/>
      <c r="V162" s="898"/>
      <c r="W162" s="898"/>
      <c r="X162" s="899"/>
    </row>
    <row r="163" spans="1:24" ht="14.5" thickTop="1" thickBot="1">
      <c r="B163" s="579" t="s">
        <v>149</v>
      </c>
      <c r="C163" s="579"/>
      <c r="D163" s="579"/>
      <c r="E163" s="579"/>
      <c r="F163" s="579"/>
      <c r="G163" s="535" t="e">
        <f>#REF!</f>
        <v>#REF!</v>
      </c>
      <c r="H163" s="535"/>
      <c r="I163" s="535"/>
      <c r="J163" s="535"/>
      <c r="K163" s="535"/>
      <c r="L163" s="535"/>
      <c r="M163" s="535"/>
      <c r="N163" s="535"/>
      <c r="O163" s="219"/>
      <c r="P163" s="915" t="s">
        <v>309</v>
      </c>
      <c r="Q163" s="916"/>
      <c r="R163" s="841" t="e">
        <f>#REF!</f>
        <v>#REF!</v>
      </c>
      <c r="S163" s="841"/>
      <c r="T163" s="841"/>
      <c r="U163" s="841"/>
      <c r="V163" s="841"/>
      <c r="W163" s="841"/>
      <c r="X163" s="842"/>
    </row>
    <row r="164" spans="1:24" ht="14.5" thickTop="1" thickBot="1">
      <c r="B164" s="579" t="s">
        <v>150</v>
      </c>
      <c r="C164" s="579"/>
      <c r="D164" s="579"/>
      <c r="E164" s="579"/>
      <c r="F164" s="579"/>
      <c r="G164" s="535" t="e">
        <f>#REF!</f>
        <v>#REF!</v>
      </c>
      <c r="H164" s="535"/>
      <c r="I164" s="535"/>
      <c r="J164" s="535"/>
      <c r="K164" s="535"/>
      <c r="L164" s="535"/>
      <c r="M164" s="535"/>
      <c r="N164" s="535"/>
      <c r="O164" s="219"/>
      <c r="P164" s="915" t="s">
        <v>390</v>
      </c>
      <c r="Q164" s="916"/>
      <c r="R164" s="841" t="e">
        <f>#REF!</f>
        <v>#REF!</v>
      </c>
      <c r="S164" s="841"/>
      <c r="T164" s="841"/>
      <c r="U164" s="841"/>
      <c r="V164" s="841"/>
      <c r="W164" s="841"/>
      <c r="X164" s="842"/>
    </row>
    <row r="165" spans="1:24" ht="14.5" thickTop="1" thickBot="1">
      <c r="B165" s="579" t="s">
        <v>151</v>
      </c>
      <c r="C165" s="579"/>
      <c r="D165" s="579"/>
      <c r="E165" s="579"/>
      <c r="F165" s="579"/>
      <c r="G165" s="567" t="e">
        <f>#REF!</f>
        <v>#REF!</v>
      </c>
      <c r="H165" s="567"/>
      <c r="I165" s="567"/>
      <c r="J165" s="567"/>
      <c r="K165" s="567"/>
      <c r="L165" s="567"/>
      <c r="M165" s="567"/>
      <c r="N165" s="567"/>
      <c r="O165" s="219"/>
      <c r="P165" s="915" t="s">
        <v>612</v>
      </c>
      <c r="Q165" s="916"/>
      <c r="R165" s="841" t="e">
        <f>#REF!</f>
        <v>#REF!</v>
      </c>
      <c r="S165" s="841"/>
      <c r="T165" s="841"/>
      <c r="U165" s="841"/>
      <c r="V165" s="841"/>
      <c r="W165" s="841"/>
      <c r="X165" s="842"/>
    </row>
    <row r="166" spans="1:24" ht="14.5" thickTop="1" thickBot="1">
      <c r="B166" s="579" t="s">
        <v>152</v>
      </c>
      <c r="C166" s="579"/>
      <c r="D166" s="579"/>
      <c r="E166" s="579"/>
      <c r="F166" s="579"/>
      <c r="G166" s="567" t="e">
        <f>#REF!</f>
        <v>#REF!</v>
      </c>
      <c r="H166" s="567"/>
      <c r="I166" s="567"/>
      <c r="J166" s="567"/>
      <c r="K166" s="567"/>
      <c r="L166" s="567"/>
      <c r="M166" s="567"/>
      <c r="N166" s="567"/>
      <c r="O166" s="219"/>
      <c r="P166" s="915" t="s">
        <v>474</v>
      </c>
      <c r="Q166" s="916"/>
      <c r="R166" s="841" t="e">
        <f>#REF!</f>
        <v>#REF!</v>
      </c>
      <c r="S166" s="841"/>
      <c r="T166" s="841"/>
      <c r="U166" s="841"/>
      <c r="V166" s="841"/>
      <c r="W166" s="841"/>
      <c r="X166" s="842"/>
    </row>
    <row r="167" spans="1:24" ht="13.5" thickTop="1" thickBot="1">
      <c r="B167" s="63" t="s">
        <v>586</v>
      </c>
      <c r="C167" s="64"/>
      <c r="D167" s="64"/>
      <c r="E167" s="64"/>
      <c r="F167" s="64"/>
      <c r="G167" s="64"/>
      <c r="H167" s="64"/>
      <c r="I167" s="64"/>
      <c r="J167" s="64"/>
      <c r="K167" s="64"/>
      <c r="L167" s="64"/>
      <c r="M167" s="64"/>
      <c r="N167" s="64"/>
      <c r="O167" s="219"/>
      <c r="P167" s="881" t="s">
        <v>589</v>
      </c>
      <c r="Q167" s="882"/>
      <c r="R167" s="918"/>
      <c r="S167" s="918"/>
      <c r="T167" s="918"/>
      <c r="U167" s="918"/>
      <c r="V167" s="918"/>
      <c r="W167" s="918"/>
      <c r="X167" s="919"/>
    </row>
    <row r="168" spans="1:24" ht="13.5" thickTop="1" thickBot="1">
      <c r="B168" s="62" t="s">
        <v>653</v>
      </c>
      <c r="C168" s="57"/>
      <c r="D168" s="57"/>
      <c r="E168" s="57"/>
      <c r="F168" s="57"/>
      <c r="G168" s="57"/>
      <c r="H168" s="57"/>
      <c r="I168" s="57"/>
      <c r="J168" s="57"/>
      <c r="K168" s="57"/>
      <c r="L168" s="57"/>
      <c r="M168" s="57"/>
      <c r="N168" s="57"/>
      <c r="O168" s="219"/>
      <c r="P168" s="57"/>
      <c r="Q168" s="65"/>
      <c r="R168" s="918"/>
      <c r="S168" s="918"/>
      <c r="T168" s="918"/>
      <c r="U168" s="918"/>
      <c r="V168" s="918"/>
      <c r="W168" s="918"/>
      <c r="X168" s="919"/>
    </row>
    <row r="169" spans="1:24" ht="25.5" thickTop="1">
      <c r="A169" s="521" t="s">
        <v>590</v>
      </c>
      <c r="B169" s="521"/>
      <c r="C169" s="521"/>
      <c r="D169" s="521"/>
      <c r="E169" s="521"/>
      <c r="F169" s="521"/>
      <c r="G169" s="521"/>
      <c r="H169" s="521"/>
      <c r="I169" s="521"/>
      <c r="J169" s="521"/>
      <c r="K169" s="521"/>
      <c r="L169" s="521"/>
      <c r="M169" s="521"/>
      <c r="N169" s="521"/>
      <c r="O169" s="521"/>
      <c r="P169" s="521"/>
      <c r="Q169" s="521"/>
      <c r="R169" s="521"/>
      <c r="S169" s="521"/>
      <c r="T169" s="521"/>
      <c r="U169" s="521"/>
      <c r="V169" s="521"/>
      <c r="W169" s="521"/>
      <c r="X169" s="521"/>
    </row>
    <row r="170" spans="1:24" ht="25">
      <c r="A170" s="521" t="s">
        <v>396</v>
      </c>
      <c r="B170" s="521"/>
      <c r="C170" s="521"/>
      <c r="D170" s="521"/>
      <c r="E170" s="521"/>
      <c r="F170" s="521"/>
      <c r="G170" s="521"/>
      <c r="H170" s="521"/>
      <c r="I170" s="521"/>
      <c r="J170" s="521"/>
      <c r="K170" s="521"/>
      <c r="L170" s="521"/>
      <c r="M170" s="521"/>
      <c r="N170" s="521"/>
      <c r="O170" s="521"/>
      <c r="P170" s="521"/>
      <c r="Q170" s="521"/>
      <c r="R170" s="521"/>
      <c r="S170" s="521"/>
      <c r="T170" s="521"/>
      <c r="U170" s="521"/>
      <c r="V170" s="521"/>
      <c r="W170" s="521"/>
      <c r="X170" s="521"/>
    </row>
    <row r="171" spans="1:24" ht="18.5" thickBot="1">
      <c r="A171" s="67" t="e">
        <f ca="1">"Information Site"&amp;" "&amp;$F$3&amp;" "&amp;"(continued)"</f>
        <v>#NAME?</v>
      </c>
      <c r="B171" s="5"/>
      <c r="C171" s="5"/>
      <c r="D171" s="5"/>
      <c r="E171" s="5"/>
      <c r="F171" s="5"/>
      <c r="G171" s="5"/>
      <c r="H171" s="5"/>
      <c r="I171" s="5"/>
      <c r="J171" s="5"/>
      <c r="K171" s="5"/>
      <c r="L171" s="5"/>
      <c r="M171" s="5"/>
      <c r="N171" s="5"/>
      <c r="O171" s="246" t="s">
        <v>564</v>
      </c>
      <c r="P171" s="5"/>
      <c r="Q171" s="5"/>
      <c r="R171" s="5"/>
      <c r="S171" s="644" t="e">
        <f>S3</f>
        <v>#REF!</v>
      </c>
      <c r="T171" s="644"/>
      <c r="U171" s="644"/>
      <c r="V171" s="644"/>
      <c r="W171" s="644"/>
      <c r="X171" s="644"/>
    </row>
    <row r="172" spans="1:24" ht="13.5" thickBot="1">
      <c r="A172" s="10"/>
      <c r="B172" s="1"/>
      <c r="C172" s="1"/>
      <c r="D172" s="1"/>
      <c r="E172" s="1"/>
      <c r="F172" s="1"/>
      <c r="G172" s="11"/>
      <c r="H172" s="11"/>
      <c r="I172" s="11"/>
      <c r="J172" s="12"/>
      <c r="K172" s="11"/>
      <c r="L172" s="13" t="s">
        <v>512</v>
      </c>
      <c r="M172" s="642" t="e">
        <f>M4</f>
        <v>#REF!</v>
      </c>
      <c r="N172" s="643"/>
      <c r="O172" s="643"/>
      <c r="P172" s="643"/>
      <c r="Q172" s="643"/>
      <c r="R172" s="643"/>
      <c r="S172" s="643"/>
      <c r="T172" s="643"/>
      <c r="U172" s="643"/>
      <c r="V172" s="643"/>
      <c r="W172" s="643"/>
      <c r="X172" s="643"/>
    </row>
    <row r="173" spans="1:24" ht="13.5" thickTop="1" thickBot="1">
      <c r="A173"/>
      <c r="B173"/>
      <c r="C173"/>
      <c r="D173"/>
      <c r="E173"/>
      <c r="F173"/>
      <c r="G173"/>
      <c r="H173"/>
      <c r="I173"/>
      <c r="J173"/>
      <c r="K173"/>
      <c r="L173"/>
      <c r="M173"/>
      <c r="N173"/>
      <c r="O173" s="245"/>
      <c r="P173"/>
      <c r="Q173"/>
      <c r="R173"/>
      <c r="S173"/>
      <c r="T173"/>
      <c r="U173"/>
      <c r="V173"/>
      <c r="W173"/>
      <c r="X173"/>
    </row>
    <row r="174" spans="1:24" ht="20.5" thickBot="1">
      <c r="A174" s="16">
        <v>4</v>
      </c>
      <c r="B174" s="17" t="s">
        <v>224</v>
      </c>
      <c r="C174" s="18"/>
      <c r="D174" s="18"/>
      <c r="E174" s="18"/>
      <c r="F174" s="18"/>
      <c r="G174" s="18"/>
      <c r="H174" s="18"/>
      <c r="I174" s="18"/>
      <c r="J174" s="18"/>
      <c r="K174" s="18"/>
      <c r="L174" s="18"/>
      <c r="M174" s="18"/>
      <c r="N174" s="18"/>
      <c r="O174" s="249"/>
      <c r="P174" s="20"/>
      <c r="Q174" s="21"/>
      <c r="R174" s="18"/>
      <c r="S174" s="18"/>
      <c r="T174" s="18"/>
      <c r="U174" s="18"/>
      <c r="V174" s="18"/>
      <c r="W174" s="18"/>
      <c r="X174" s="18"/>
    </row>
    <row r="175" spans="1:24" ht="13.5" thickTop="1" thickBot="1">
      <c r="B175" s="58" t="s">
        <v>372</v>
      </c>
      <c r="C175" s="204" t="s">
        <v>373</v>
      </c>
      <c r="D175" s="205"/>
      <c r="E175" s="205"/>
      <c r="F175" s="205"/>
      <c r="G175" s="205"/>
      <c r="H175" s="205"/>
      <c r="I175" s="205"/>
      <c r="J175" s="205"/>
      <c r="K175" s="205"/>
      <c r="L175" s="205"/>
      <c r="M175" s="205"/>
      <c r="N175" s="206"/>
      <c r="O175" s="259"/>
      <c r="P175" s="95"/>
      <c r="Q175" s="95"/>
      <c r="R175" s="56" t="s">
        <v>587</v>
      </c>
      <c r="S175" s="886" t="s">
        <v>374</v>
      </c>
      <c r="T175" s="887"/>
      <c r="U175" s="888"/>
      <c r="V175" s="55"/>
      <c r="W175" s="55"/>
      <c r="X175" s="57"/>
    </row>
    <row r="176" spans="1:24" ht="15.5" thickTop="1" thickBot="1">
      <c r="B176" s="579" t="s">
        <v>147</v>
      </c>
      <c r="C176" s="579"/>
      <c r="D176" s="579"/>
      <c r="E176" s="579"/>
      <c r="F176" s="579"/>
      <c r="G176" s="535" t="e">
        <f>#REF!</f>
        <v>#REF!</v>
      </c>
      <c r="H176" s="535"/>
      <c r="I176" s="535"/>
      <c r="J176" s="535"/>
      <c r="K176" s="535"/>
      <c r="L176" s="535"/>
      <c r="M176" s="535"/>
      <c r="N176" s="535"/>
      <c r="O176" s="219"/>
      <c r="P176" s="57" t="s">
        <v>375</v>
      </c>
      <c r="Q176" s="57"/>
      <c r="R176" s="57"/>
      <c r="S176" s="57"/>
      <c r="T176" s="57"/>
      <c r="U176" s="57"/>
      <c r="V176" s="57"/>
      <c r="W176" s="57"/>
      <c r="X176" s="57"/>
    </row>
    <row r="177" spans="1:31" ht="14.5" thickTop="1" thickBot="1">
      <c r="B177" s="579" t="s">
        <v>148</v>
      </c>
      <c r="C177" s="579"/>
      <c r="D177" s="579"/>
      <c r="E177" s="579"/>
      <c r="F177" s="579"/>
      <c r="G177" s="535" t="e">
        <f>#REF!</f>
        <v>#REF!</v>
      </c>
      <c r="H177" s="535"/>
      <c r="I177" s="535"/>
      <c r="J177" s="535"/>
      <c r="K177" s="535"/>
      <c r="L177" s="535"/>
      <c r="M177" s="535"/>
      <c r="N177" s="535"/>
      <c r="O177" s="219"/>
      <c r="P177" s="1008" t="s">
        <v>588</v>
      </c>
      <c r="Q177" s="1009"/>
      <c r="R177" s="898" t="e">
        <f>#REF!</f>
        <v>#REF!</v>
      </c>
      <c r="S177" s="898"/>
      <c r="T177" s="898"/>
      <c r="U177" s="898"/>
      <c r="V177" s="898"/>
      <c r="W177" s="898"/>
      <c r="X177" s="899"/>
    </row>
    <row r="178" spans="1:31" ht="14.5" thickTop="1" thickBot="1">
      <c r="B178" s="579" t="s">
        <v>376</v>
      </c>
      <c r="C178" s="579"/>
      <c r="D178" s="579"/>
      <c r="E178" s="579"/>
      <c r="F178" s="579"/>
      <c r="G178" s="535" t="e">
        <f>#REF!</f>
        <v>#REF!</v>
      </c>
      <c r="H178" s="535"/>
      <c r="I178" s="535"/>
      <c r="J178" s="535"/>
      <c r="K178" s="535"/>
      <c r="L178" s="535"/>
      <c r="M178" s="535"/>
      <c r="N178" s="535"/>
      <c r="O178" s="219"/>
      <c r="P178" s="915" t="s">
        <v>309</v>
      </c>
      <c r="Q178" s="916"/>
      <c r="R178" s="841" t="e">
        <f>#REF!</f>
        <v>#REF!</v>
      </c>
      <c r="S178" s="841"/>
      <c r="T178" s="841"/>
      <c r="U178" s="841"/>
      <c r="V178" s="841"/>
      <c r="W178" s="841"/>
      <c r="X178" s="842"/>
      <c r="AA178" s="7"/>
      <c r="AB178" s="7"/>
      <c r="AC178" s="7"/>
      <c r="AD178" s="7"/>
      <c r="AE178" s="7"/>
    </row>
    <row r="179" spans="1:31" ht="14.5" thickTop="1" thickBot="1">
      <c r="B179" s="579" t="s">
        <v>377</v>
      </c>
      <c r="C179" s="579"/>
      <c r="D179" s="579"/>
      <c r="E179" s="579"/>
      <c r="F179" s="579"/>
      <c r="G179" s="535" t="e">
        <f>#REF!</f>
        <v>#REF!</v>
      </c>
      <c r="H179" s="535"/>
      <c r="I179" s="535"/>
      <c r="J179" s="535"/>
      <c r="K179" s="535"/>
      <c r="L179" s="535"/>
      <c r="M179" s="535"/>
      <c r="N179" s="535"/>
      <c r="O179" s="219"/>
      <c r="P179" s="915" t="s">
        <v>390</v>
      </c>
      <c r="Q179" s="916"/>
      <c r="R179" s="841" t="e">
        <f>#REF!</f>
        <v>#REF!</v>
      </c>
      <c r="S179" s="841"/>
      <c r="T179" s="841"/>
      <c r="U179" s="841"/>
      <c r="V179" s="841"/>
      <c r="W179" s="841"/>
      <c r="X179" s="842"/>
      <c r="AA179" s="7"/>
      <c r="AB179" s="7"/>
      <c r="AC179" s="7"/>
      <c r="AD179" s="7"/>
      <c r="AE179" s="7"/>
    </row>
    <row r="180" spans="1:31" ht="14.5" thickTop="1" thickBot="1">
      <c r="B180" s="579" t="s">
        <v>150</v>
      </c>
      <c r="C180" s="579"/>
      <c r="D180" s="579"/>
      <c r="E180" s="579"/>
      <c r="F180" s="579"/>
      <c r="G180" s="535" t="e">
        <f>#REF!</f>
        <v>#REF!</v>
      </c>
      <c r="H180" s="535"/>
      <c r="I180" s="535"/>
      <c r="J180" s="535"/>
      <c r="K180" s="535"/>
      <c r="L180" s="535"/>
      <c r="M180" s="535"/>
      <c r="N180" s="535"/>
      <c r="O180" s="219"/>
      <c r="P180" s="915" t="s">
        <v>612</v>
      </c>
      <c r="Q180" s="916"/>
      <c r="R180" s="841" t="e">
        <f>#REF!</f>
        <v>#REF!</v>
      </c>
      <c r="S180" s="841"/>
      <c r="T180" s="841"/>
      <c r="U180" s="841"/>
      <c r="V180" s="841"/>
      <c r="W180" s="841"/>
      <c r="X180" s="842"/>
      <c r="AA180" s="7"/>
      <c r="AB180" s="7"/>
      <c r="AC180" s="7"/>
      <c r="AD180" s="7"/>
      <c r="AE180" s="7"/>
    </row>
    <row r="181" spans="1:31" ht="14.5" thickTop="1" thickBot="1">
      <c r="B181" s="579" t="s">
        <v>151</v>
      </c>
      <c r="C181" s="579"/>
      <c r="D181" s="579"/>
      <c r="E181" s="579"/>
      <c r="F181" s="579"/>
      <c r="G181" s="567" t="e">
        <f>#REF!</f>
        <v>#REF!</v>
      </c>
      <c r="H181" s="567"/>
      <c r="I181" s="567"/>
      <c r="J181" s="567"/>
      <c r="K181" s="567"/>
      <c r="L181" s="567"/>
      <c r="M181" s="567"/>
      <c r="N181" s="567"/>
      <c r="O181" s="219"/>
      <c r="P181" s="915" t="s">
        <v>474</v>
      </c>
      <c r="Q181" s="916"/>
      <c r="R181" s="841" t="e">
        <f>#REF!</f>
        <v>#REF!</v>
      </c>
      <c r="S181" s="841"/>
      <c r="T181" s="841"/>
      <c r="U181" s="841"/>
      <c r="V181" s="841"/>
      <c r="W181" s="841"/>
      <c r="X181" s="842"/>
    </row>
    <row r="182" spans="1:31" ht="13.5" thickTop="1" thickBot="1">
      <c r="B182" s="63" t="s">
        <v>586</v>
      </c>
      <c r="C182" s="64"/>
      <c r="D182" s="64"/>
      <c r="E182" s="64"/>
      <c r="F182" s="64"/>
      <c r="G182" s="64"/>
      <c r="H182" s="64"/>
      <c r="I182" s="64"/>
      <c r="J182" s="64"/>
      <c r="K182" s="64"/>
      <c r="L182" s="64"/>
      <c r="M182" s="64"/>
      <c r="N182" s="64"/>
      <c r="O182" s="219"/>
      <c r="P182" s="881" t="s">
        <v>589</v>
      </c>
      <c r="Q182" s="882"/>
      <c r="R182" s="918"/>
      <c r="S182" s="918"/>
      <c r="T182" s="918"/>
      <c r="U182" s="918"/>
      <c r="V182" s="918"/>
      <c r="W182" s="918"/>
      <c r="X182" s="919"/>
    </row>
    <row r="183" spans="1:31" ht="13.5" thickTop="1" thickBot="1">
      <c r="B183" s="62" t="s">
        <v>652</v>
      </c>
      <c r="C183" s="57"/>
      <c r="D183" s="57"/>
      <c r="E183" s="57"/>
      <c r="F183" s="57"/>
      <c r="G183" s="57"/>
      <c r="H183" s="57"/>
      <c r="I183" s="57"/>
      <c r="J183" s="57"/>
      <c r="K183" s="57"/>
      <c r="L183" s="57"/>
      <c r="M183" s="57"/>
      <c r="N183" s="57"/>
      <c r="O183" s="219"/>
      <c r="P183" s="57"/>
      <c r="Q183" s="65"/>
      <c r="R183" s="918"/>
      <c r="S183" s="918"/>
      <c r="T183" s="918"/>
      <c r="U183" s="918"/>
      <c r="V183" s="918"/>
      <c r="W183" s="918"/>
      <c r="X183" s="919"/>
    </row>
    <row r="184" spans="1:31" ht="13.5" thickTop="1" thickBot="1">
      <c r="B184" s="58" t="s">
        <v>145</v>
      </c>
      <c r="C184" s="62" t="s">
        <v>208</v>
      </c>
      <c r="D184" s="57"/>
      <c r="E184" s="57"/>
      <c r="F184" s="57"/>
      <c r="G184" s="57"/>
      <c r="H184" s="57"/>
      <c r="I184" s="57"/>
      <c r="J184" s="57"/>
      <c r="K184" s="57"/>
      <c r="L184" s="57"/>
      <c r="M184" s="57"/>
      <c r="N184" s="334" t="s">
        <v>429</v>
      </c>
      <c r="O184" s="260"/>
      <c r="P184" s="207"/>
      <c r="Q184" s="33" t="s">
        <v>253</v>
      </c>
      <c r="R184" s="57"/>
      <c r="S184" s="335" t="s">
        <v>254</v>
      </c>
      <c r="T184" s="164"/>
      <c r="U184" s="79"/>
      <c r="V184" s="79"/>
      <c r="W184" s="79"/>
      <c r="X184" s="59" t="s">
        <v>587</v>
      </c>
      <c r="AB184" s="7"/>
      <c r="AC184" s="7"/>
      <c r="AD184" s="7"/>
      <c r="AE184" s="7"/>
    </row>
    <row r="185" spans="1:31" ht="13.5" thickTop="1" thickBot="1">
      <c r="B185" s="58"/>
      <c r="C185" s="208" t="s">
        <v>378</v>
      </c>
      <c r="D185" s="60"/>
      <c r="E185" s="60"/>
      <c r="F185" s="60"/>
      <c r="G185" s="60"/>
      <c r="H185" s="60"/>
      <c r="I185" s="60"/>
      <c r="J185" s="60"/>
      <c r="K185" s="60"/>
      <c r="L185" s="60"/>
      <c r="M185" s="54"/>
      <c r="N185" s="55"/>
      <c r="O185" s="258"/>
      <c r="P185" s="61"/>
      <c r="Q185" s="57"/>
      <c r="R185" s="57"/>
      <c r="S185" s="57"/>
      <c r="T185" s="57"/>
      <c r="U185" s="57"/>
      <c r="V185" s="57"/>
      <c r="W185" s="50"/>
      <c r="X185" s="50"/>
      <c r="AB185" s="7"/>
      <c r="AC185" s="7"/>
      <c r="AD185" s="7"/>
      <c r="AE185" s="7"/>
    </row>
    <row r="186" spans="1:31" ht="13.5" thickTop="1" thickBot="1">
      <c r="B186" s="58"/>
      <c r="C186" s="60" t="s">
        <v>45</v>
      </c>
      <c r="D186" s="60"/>
      <c r="E186" s="94"/>
      <c r="F186" s="60"/>
      <c r="G186" s="60"/>
      <c r="H186" s="60"/>
      <c r="I186" s="106"/>
      <c r="J186" s="106"/>
      <c r="K186" s="106"/>
      <c r="L186" s="106"/>
      <c r="M186" s="54"/>
      <c r="N186" s="55"/>
      <c r="O186" s="258"/>
      <c r="P186" s="61"/>
      <c r="Q186" s="57"/>
      <c r="R186" s="57"/>
      <c r="S186" s="57"/>
      <c r="T186" s="57"/>
      <c r="V186" s="57"/>
      <c r="W186" s="50"/>
      <c r="X186" s="50"/>
      <c r="AB186" s="7"/>
      <c r="AC186" s="7"/>
      <c r="AD186" s="7"/>
      <c r="AE186" s="7"/>
    </row>
    <row r="187" spans="1:31" ht="13.5" thickTop="1" thickBot="1">
      <c r="B187" s="598" t="s">
        <v>472</v>
      </c>
      <c r="C187" s="599"/>
      <c r="D187" s="599"/>
      <c r="E187" s="599"/>
      <c r="F187" s="959"/>
      <c r="G187" s="810" t="e">
        <f>#REF!</f>
        <v>#REF!</v>
      </c>
      <c r="H187" s="619"/>
      <c r="I187" s="619"/>
      <c r="J187" s="619"/>
      <c r="K187" s="619"/>
      <c r="L187" s="619"/>
      <c r="M187" s="619"/>
      <c r="N187" s="540"/>
      <c r="O187" s="261"/>
      <c r="P187" s="91" t="s">
        <v>474</v>
      </c>
      <c r="Q187" s="90"/>
      <c r="R187" s="619" t="e">
        <f>#REF!</f>
        <v>#REF!</v>
      </c>
      <c r="S187" s="619"/>
      <c r="T187" s="619"/>
      <c r="U187" s="619"/>
      <c r="V187" s="619"/>
      <c r="W187" s="619"/>
      <c r="X187" s="540"/>
      <c r="AB187" s="7"/>
      <c r="AC187" s="7"/>
      <c r="AD187" s="7"/>
      <c r="AE187" s="7"/>
    </row>
    <row r="188" spans="1:31" ht="13.5" thickTop="1" thickBot="1">
      <c r="B188" s="598"/>
      <c r="C188" s="599"/>
      <c r="D188" s="599"/>
      <c r="E188" s="599"/>
      <c r="F188" s="959"/>
      <c r="G188" s="810" t="e">
        <f>#REF!</f>
        <v>#REF!</v>
      </c>
      <c r="H188" s="619"/>
      <c r="I188" s="619"/>
      <c r="J188" s="619"/>
      <c r="K188" s="619"/>
      <c r="L188" s="619"/>
      <c r="M188" s="619"/>
      <c r="N188" s="540"/>
      <c r="O188" s="261"/>
      <c r="P188" s="91" t="s">
        <v>205</v>
      </c>
      <c r="Q188" s="90"/>
      <c r="R188" s="619" t="e">
        <f>#REF!</f>
        <v>#REF!</v>
      </c>
      <c r="S188" s="619"/>
      <c r="T188" s="619"/>
      <c r="U188" s="619"/>
      <c r="V188" s="619"/>
      <c r="W188" s="619"/>
      <c r="X188" s="540"/>
      <c r="AB188" s="7"/>
      <c r="AC188" s="7"/>
      <c r="AD188" s="7"/>
      <c r="AE188" s="7"/>
    </row>
    <row r="189" spans="1:31" ht="13.5" thickTop="1" thickBot="1">
      <c r="B189" s="598"/>
      <c r="C189" s="599"/>
      <c r="D189" s="599"/>
      <c r="E189" s="599"/>
      <c r="F189" s="959"/>
      <c r="G189" s="810" t="e">
        <f>#REF!</f>
        <v>#REF!</v>
      </c>
      <c r="H189" s="619"/>
      <c r="I189" s="619"/>
      <c r="J189" s="619"/>
      <c r="K189" s="619"/>
      <c r="L189" s="619"/>
      <c r="M189" s="619"/>
      <c r="N189" s="540"/>
      <c r="O189" s="261"/>
      <c r="P189" s="91" t="s">
        <v>473</v>
      </c>
      <c r="Q189" s="90"/>
      <c r="R189" s="619" t="e">
        <f>#REF!</f>
        <v>#REF!</v>
      </c>
      <c r="S189" s="619"/>
      <c r="T189" s="619"/>
      <c r="U189" s="619"/>
      <c r="V189" s="619"/>
      <c r="W189" s="619"/>
      <c r="X189" s="540"/>
      <c r="AB189" s="7"/>
      <c r="AC189" s="7"/>
      <c r="AD189" s="7"/>
      <c r="AE189" s="7"/>
    </row>
    <row r="190" spans="1:31" ht="13.5" thickTop="1" thickBot="1">
      <c r="A190"/>
      <c r="B190" s="57"/>
      <c r="C190" s="101" t="s">
        <v>255</v>
      </c>
      <c r="D190" s="50"/>
      <c r="E190" s="50"/>
      <c r="F190" s="50"/>
      <c r="G190" s="50"/>
      <c r="H190" s="50"/>
      <c r="I190" s="50"/>
      <c r="J190" s="50"/>
      <c r="K190" s="50"/>
      <c r="L190" s="50"/>
      <c r="M190" s="50"/>
      <c r="N190" s="50"/>
      <c r="O190" s="256"/>
      <c r="P190" s="50"/>
      <c r="Q190" s="50"/>
      <c r="R190" s="50"/>
      <c r="S190" s="50"/>
      <c r="T190" s="50"/>
      <c r="U190" s="50"/>
      <c r="V190" s="50"/>
      <c r="W190" s="50"/>
      <c r="X190" s="50"/>
    </row>
    <row r="191" spans="1:31" ht="13.5" thickTop="1" thickBot="1">
      <c r="A191"/>
      <c r="B191" s="50"/>
      <c r="C191" s="104" t="s">
        <v>256</v>
      </c>
      <c r="D191" s="96"/>
      <c r="E191" s="96"/>
      <c r="F191" s="96"/>
      <c r="G191" s="96"/>
      <c r="H191" s="96"/>
      <c r="I191" s="96"/>
      <c r="J191" s="105" t="s">
        <v>260</v>
      </c>
      <c r="K191" s="97"/>
      <c r="L191" s="98"/>
      <c r="M191" s="98"/>
      <c r="N191" s="98"/>
      <c r="O191" s="262"/>
      <c r="P191" s="98"/>
      <c r="Q191" s="98"/>
      <c r="R191" s="105" t="s">
        <v>266</v>
      </c>
      <c r="S191" s="98"/>
      <c r="T191" s="98"/>
      <c r="U191" s="98"/>
      <c r="V191" s="98"/>
      <c r="W191" s="98"/>
      <c r="X191" s="98"/>
    </row>
    <row r="192" spans="1:31" ht="13.5" thickTop="1" thickBot="1">
      <c r="A192"/>
      <c r="B192" s="50"/>
      <c r="C192" s="102" t="s">
        <v>257</v>
      </c>
      <c r="D192" s="59"/>
      <c r="E192" s="59"/>
      <c r="F192" s="59"/>
      <c r="G192" s="59"/>
      <c r="H192" s="59"/>
      <c r="I192" s="59"/>
      <c r="J192" s="59" t="s">
        <v>261</v>
      </c>
      <c r="K192" s="57"/>
      <c r="L192" s="50"/>
      <c r="M192" s="50"/>
      <c r="N192" s="50"/>
      <c r="O192" s="256"/>
      <c r="P192" s="50"/>
      <c r="Q192" s="99"/>
      <c r="R192" s="535" t="e">
        <f>#REF!</f>
        <v>#REF!</v>
      </c>
      <c r="S192" s="535"/>
      <c r="T192" s="535"/>
      <c r="U192" s="535"/>
      <c r="V192" s="535"/>
      <c r="W192" s="535"/>
      <c r="X192" s="810"/>
    </row>
    <row r="193" spans="1:31" ht="13.5" thickTop="1" thickBot="1">
      <c r="A193"/>
      <c r="B193" s="50"/>
      <c r="C193" s="102" t="s">
        <v>267</v>
      </c>
      <c r="D193" s="59"/>
      <c r="E193" s="59"/>
      <c r="F193" s="59"/>
      <c r="G193" s="59"/>
      <c r="H193" s="59"/>
      <c r="I193" s="59"/>
      <c r="J193" s="59" t="s">
        <v>262</v>
      </c>
      <c r="K193" s="57"/>
      <c r="L193" s="50"/>
      <c r="M193" s="50"/>
      <c r="N193" s="50"/>
      <c r="O193" s="256"/>
      <c r="P193" s="50"/>
      <c r="Q193" s="99"/>
      <c r="R193" s="535" t="e">
        <f>#REF!</f>
        <v>#REF!</v>
      </c>
      <c r="S193" s="535"/>
      <c r="T193" s="535"/>
      <c r="U193" s="535"/>
      <c r="V193" s="535"/>
      <c r="W193" s="535"/>
      <c r="X193" s="810"/>
    </row>
    <row r="194" spans="1:31" ht="13.5" thickTop="1" thickBot="1">
      <c r="A194"/>
      <c r="B194" s="50"/>
      <c r="C194" s="102" t="s">
        <v>258</v>
      </c>
      <c r="D194" s="59"/>
      <c r="E194" s="59"/>
      <c r="F194" s="59"/>
      <c r="G194" s="59"/>
      <c r="H194" s="59"/>
      <c r="I194" s="59"/>
      <c r="J194" s="59" t="s">
        <v>263</v>
      </c>
      <c r="K194" s="59"/>
      <c r="L194" s="50"/>
      <c r="M194" s="50"/>
      <c r="N194" s="50"/>
      <c r="O194" s="256"/>
      <c r="P194" s="50"/>
      <c r="Q194" s="391" t="e">
        <f>#REF!</f>
        <v>#REF!</v>
      </c>
      <c r="R194" s="535" t="e">
        <f>#REF!</f>
        <v>#REF!</v>
      </c>
      <c r="S194" s="535"/>
      <c r="T194" s="535"/>
      <c r="U194" s="535"/>
      <c r="V194" s="535"/>
      <c r="W194" s="535"/>
      <c r="X194" s="810"/>
    </row>
    <row r="195" spans="1:31" ht="13.5" thickTop="1" thickBot="1">
      <c r="A195"/>
      <c r="B195" s="50"/>
      <c r="C195" s="103" t="s">
        <v>259</v>
      </c>
      <c r="D195" s="59"/>
      <c r="E195" s="59"/>
      <c r="F195" s="59"/>
      <c r="G195" s="59"/>
      <c r="H195" s="59"/>
      <c r="I195" s="59"/>
      <c r="J195" s="100" t="s">
        <v>264</v>
      </c>
      <c r="K195" s="59"/>
      <c r="L195" s="50"/>
      <c r="M195" s="50"/>
      <c r="N195" s="50"/>
      <c r="O195" s="256"/>
      <c r="P195" s="50"/>
      <c r="Q195" s="99"/>
      <c r="R195" s="535" t="e">
        <f>#REF!</f>
        <v>#REF!</v>
      </c>
      <c r="S195" s="535"/>
      <c r="T195" s="535"/>
      <c r="U195" s="535"/>
      <c r="V195" s="535"/>
      <c r="W195" s="535"/>
      <c r="X195" s="810"/>
    </row>
    <row r="196" spans="1:31" ht="13.5" thickTop="1" thickBot="1">
      <c r="A196"/>
      <c r="B196" s="50"/>
      <c r="C196" s="102" t="s">
        <v>380</v>
      </c>
      <c r="D196" s="59"/>
      <c r="E196" s="59"/>
      <c r="F196" s="59"/>
      <c r="G196" s="59"/>
      <c r="H196" s="59"/>
      <c r="I196" s="59"/>
      <c r="J196" s="59" t="s">
        <v>265</v>
      </c>
      <c r="K196" s="59"/>
      <c r="L196" s="50"/>
      <c r="M196" s="50"/>
      <c r="N196" s="50"/>
      <c r="O196" s="256"/>
      <c r="P196" s="50"/>
      <c r="Q196" s="392" t="e">
        <f>#REF!</f>
        <v>#REF!</v>
      </c>
      <c r="R196" s="541" t="e">
        <f>#REF!</f>
        <v>#REF!</v>
      </c>
      <c r="S196" s="541"/>
      <c r="T196" s="541"/>
      <c r="U196" s="541"/>
      <c r="V196" s="541"/>
      <c r="W196" s="541"/>
      <c r="X196" s="555"/>
    </row>
    <row r="197" spans="1:31" ht="13" thickTop="1">
      <c r="A197"/>
      <c r="B197"/>
      <c r="C197"/>
      <c r="D197"/>
      <c r="E197"/>
      <c r="F197"/>
      <c r="G197"/>
      <c r="H197"/>
      <c r="I197"/>
      <c r="J197"/>
      <c r="K197"/>
      <c r="L197"/>
      <c r="M197"/>
      <c r="N197"/>
      <c r="O197" s="245"/>
      <c r="P197"/>
      <c r="Q197"/>
      <c r="R197"/>
      <c r="S197"/>
      <c r="T197"/>
      <c r="U197"/>
      <c r="V197"/>
      <c r="W197"/>
      <c r="X197"/>
    </row>
    <row r="198" spans="1:31" ht="13" thickBot="1">
      <c r="A198"/>
      <c r="B198" s="332" t="s">
        <v>140</v>
      </c>
      <c r="C198"/>
      <c r="D198"/>
      <c r="E198"/>
      <c r="F198"/>
      <c r="G198"/>
      <c r="H198"/>
      <c r="I198"/>
      <c r="J198"/>
      <c r="K198"/>
      <c r="L198"/>
      <c r="M198"/>
      <c r="N198"/>
      <c r="O198" s="245"/>
      <c r="P198"/>
      <c r="Q198"/>
      <c r="R198"/>
      <c r="S198"/>
      <c r="T198"/>
      <c r="U198"/>
      <c r="V198"/>
      <c r="W198"/>
      <c r="X198"/>
    </row>
    <row r="199" spans="1:31" s="33" customFormat="1" ht="18.75" customHeight="1" thickTop="1">
      <c r="B199" s="1124" t="s">
        <v>153</v>
      </c>
      <c r="C199" s="1125"/>
      <c r="D199" s="1126"/>
      <c r="E199" s="1124" t="s">
        <v>159</v>
      </c>
      <c r="F199" s="1125"/>
      <c r="G199" s="1126"/>
      <c r="H199" s="1124" t="s">
        <v>572</v>
      </c>
      <c r="I199" s="1125"/>
      <c r="J199" s="1125"/>
      <c r="K199" s="1126"/>
      <c r="L199" s="1124" t="s">
        <v>573</v>
      </c>
      <c r="M199" s="1125"/>
      <c r="N199" s="1125"/>
      <c r="O199" s="1126"/>
      <c r="P199" s="913" t="s">
        <v>154</v>
      </c>
      <c r="Q199" s="1124" t="s">
        <v>160</v>
      </c>
      <c r="R199" s="1125"/>
      <c r="S199" s="1125"/>
      <c r="T199" s="1125"/>
      <c r="U199" s="1125"/>
      <c r="V199" s="1125"/>
      <c r="W199" s="1125"/>
      <c r="X199" s="1126"/>
      <c r="Y199" s="255"/>
    </row>
    <row r="200" spans="1:31" s="33" customFormat="1" ht="28.5" customHeight="1" thickBot="1">
      <c r="B200" s="1127"/>
      <c r="C200" s="1128"/>
      <c r="D200" s="1129"/>
      <c r="E200" s="1127"/>
      <c r="F200" s="1128"/>
      <c r="G200" s="1129"/>
      <c r="H200" s="1127"/>
      <c r="I200" s="1128"/>
      <c r="J200" s="1128"/>
      <c r="K200" s="1129"/>
      <c r="L200" s="1127"/>
      <c r="M200" s="1128"/>
      <c r="N200" s="1128"/>
      <c r="O200" s="1129"/>
      <c r="P200" s="914"/>
      <c r="Q200" s="889" t="s">
        <v>533</v>
      </c>
      <c r="R200" s="890"/>
      <c r="S200" s="889" t="s">
        <v>532</v>
      </c>
      <c r="T200" s="890"/>
      <c r="U200" s="910"/>
      <c r="V200" s="889" t="s">
        <v>155</v>
      </c>
      <c r="W200" s="890"/>
      <c r="X200" s="910"/>
      <c r="Y200" s="255"/>
    </row>
    <row r="201" spans="1:31" ht="13.5" thickTop="1" thickBot="1">
      <c r="A201"/>
      <c r="B201" s="909"/>
      <c r="C201" s="865"/>
      <c r="D201" s="865"/>
      <c r="E201" s="909"/>
      <c r="F201" s="865"/>
      <c r="G201" s="865"/>
      <c r="H201" s="957"/>
      <c r="I201" s="958"/>
      <c r="J201" s="958"/>
      <c r="K201" s="958"/>
      <c r="L201" s="964"/>
      <c r="M201" s="965"/>
      <c r="N201" s="965"/>
      <c r="O201" s="966"/>
      <c r="P201" s="142"/>
      <c r="Q201" s="1132"/>
      <c r="R201" s="891"/>
      <c r="S201" s="891"/>
      <c r="T201" s="891"/>
      <c r="U201" s="891"/>
      <c r="V201" s="891"/>
      <c r="W201" s="891"/>
      <c r="X201" s="891"/>
    </row>
    <row r="202" spans="1:31" ht="13.5" thickTop="1" thickBot="1">
      <c r="A202"/>
      <c r="B202" s="840"/>
      <c r="C202" s="840"/>
      <c r="D202" s="840"/>
      <c r="E202" s="840"/>
      <c r="F202" s="840"/>
      <c r="G202" s="840"/>
      <c r="H202" s="673"/>
      <c r="I202" s="673"/>
      <c r="J202" s="673"/>
      <c r="K202" s="673"/>
      <c r="L202" s="897"/>
      <c r="M202" s="897"/>
      <c r="N202" s="897"/>
      <c r="O202" s="897"/>
      <c r="P202" s="135"/>
      <c r="Q202" s="673"/>
      <c r="R202" s="673"/>
      <c r="S202" s="673"/>
      <c r="T202" s="673"/>
      <c r="U202" s="673"/>
      <c r="V202" s="673"/>
      <c r="W202" s="673"/>
      <c r="X202" s="673"/>
    </row>
    <row r="203" spans="1:31" ht="13.5" thickTop="1" thickBot="1">
      <c r="A203"/>
      <c r="B203" s="840"/>
      <c r="C203" s="840"/>
      <c r="D203" s="840"/>
      <c r="E203" s="840"/>
      <c r="F203" s="840"/>
      <c r="G203" s="840"/>
      <c r="H203" s="673"/>
      <c r="I203" s="673"/>
      <c r="J203" s="673"/>
      <c r="K203" s="673"/>
      <c r="L203" s="897"/>
      <c r="M203" s="897"/>
      <c r="N203" s="897"/>
      <c r="O203" s="897"/>
      <c r="P203" s="135"/>
      <c r="Q203" s="673"/>
      <c r="R203" s="673"/>
      <c r="S203" s="673"/>
      <c r="T203" s="673"/>
      <c r="U203" s="673"/>
      <c r="V203" s="673"/>
      <c r="W203" s="673"/>
      <c r="X203" s="673"/>
    </row>
    <row r="204" spans="1:31" ht="13.5" thickTop="1" thickBot="1">
      <c r="A204"/>
      <c r="B204" s="840"/>
      <c r="C204" s="840"/>
      <c r="D204" s="840"/>
      <c r="E204" s="840"/>
      <c r="F204" s="840"/>
      <c r="G204" s="840"/>
      <c r="H204" s="673"/>
      <c r="I204" s="673"/>
      <c r="J204" s="673"/>
      <c r="K204" s="673"/>
      <c r="L204" s="897"/>
      <c r="M204" s="897"/>
      <c r="N204" s="897"/>
      <c r="O204" s="897"/>
      <c r="P204" s="135"/>
      <c r="Q204" s="673"/>
      <c r="R204" s="673"/>
      <c r="S204" s="673"/>
      <c r="T204" s="673"/>
      <c r="U204" s="673"/>
      <c r="V204" s="673"/>
      <c r="W204" s="673"/>
      <c r="X204" s="673"/>
    </row>
    <row r="205" spans="1:31" ht="13.5" thickTop="1" thickBot="1">
      <c r="A205"/>
      <c r="B205" s="946"/>
      <c r="C205" s="946"/>
      <c r="D205" s="946"/>
      <c r="E205" s="946"/>
      <c r="F205" s="946"/>
      <c r="G205" s="946"/>
      <c r="H205" s="967"/>
      <c r="I205" s="967"/>
      <c r="J205" s="967"/>
      <c r="K205" s="967"/>
      <c r="L205" s="971"/>
      <c r="M205" s="971"/>
      <c r="N205" s="971"/>
      <c r="O205" s="971"/>
      <c r="P205" s="135"/>
      <c r="Q205" s="673"/>
      <c r="R205" s="673"/>
      <c r="S205" s="673"/>
      <c r="T205" s="673"/>
      <c r="U205" s="673"/>
      <c r="V205" s="673"/>
      <c r="W205" s="673"/>
      <c r="X205" s="673"/>
    </row>
    <row r="206" spans="1:31" s="72" customFormat="1" ht="13" thickTop="1">
      <c r="A206" s="117"/>
      <c r="B206" s="365" t="s">
        <v>407</v>
      </c>
      <c r="C206" s="366"/>
      <c r="D206" s="366"/>
      <c r="E206" s="366"/>
      <c r="F206" s="366"/>
      <c r="G206" s="366"/>
      <c r="H206" s="367"/>
      <c r="I206" s="367"/>
      <c r="J206" s="367"/>
      <c r="K206" s="367"/>
      <c r="L206" s="368"/>
      <c r="M206" s="368"/>
      <c r="N206" s="368"/>
      <c r="O206" s="305"/>
      <c r="P206" s="304"/>
      <c r="Q206" s="304"/>
      <c r="R206" s="304"/>
      <c r="S206" s="304"/>
      <c r="T206" s="304"/>
      <c r="U206" s="304"/>
      <c r="V206" s="304"/>
      <c r="W206" s="304"/>
      <c r="X206" s="304"/>
      <c r="Y206" s="117"/>
      <c r="Z206" s="117"/>
      <c r="AA206" s="117"/>
      <c r="AB206" s="117"/>
      <c r="AC206" s="117"/>
      <c r="AD206" s="117"/>
      <c r="AE206" s="117"/>
    </row>
    <row r="207" spans="1:31" s="233" customFormat="1" ht="10.5">
      <c r="A207" s="227"/>
      <c r="B207" s="369" t="s">
        <v>153</v>
      </c>
      <c r="C207" s="366"/>
      <c r="D207" s="318"/>
      <c r="E207" s="369" t="s">
        <v>643</v>
      </c>
      <c r="F207" s="366"/>
      <c r="G207" s="366"/>
      <c r="H207" s="318"/>
      <c r="I207" s="318"/>
      <c r="J207" s="367"/>
      <c r="K207" s="370" t="s">
        <v>139</v>
      </c>
      <c r="L207" s="368"/>
      <c r="M207" s="368"/>
      <c r="N207" s="368"/>
      <c r="O207" s="305"/>
      <c r="P207" s="304"/>
      <c r="Q207" s="304"/>
      <c r="R207" s="304"/>
      <c r="S207" s="304"/>
      <c r="T207" s="304"/>
      <c r="U207" s="304"/>
      <c r="V207" s="304"/>
      <c r="W207" s="304"/>
      <c r="X207" s="304"/>
      <c r="Y207" s="227"/>
      <c r="Z207" s="227"/>
      <c r="AA207" s="227"/>
      <c r="AB207" s="227"/>
      <c r="AC207" s="227"/>
      <c r="AD207" s="227"/>
      <c r="AE207" s="227"/>
    </row>
    <row r="208" spans="1:31" s="72" customFormat="1">
      <c r="A208" s="117"/>
      <c r="B208" s="1097"/>
      <c r="C208" s="1097"/>
      <c r="D208" s="1097"/>
      <c r="E208" s="704" t="s">
        <v>433</v>
      </c>
      <c r="F208" s="704"/>
      <c r="G208" s="704"/>
      <c r="H208" s="704"/>
      <c r="I208" s="704"/>
      <c r="J208" s="704"/>
      <c r="K208" s="917"/>
      <c r="L208" s="917"/>
      <c r="M208" s="917"/>
      <c r="N208" s="917"/>
      <c r="O208" s="917"/>
      <c r="P208" s="304"/>
      <c r="Q208" s="319"/>
      <c r="R208" s="304"/>
      <c r="S208" s="304"/>
      <c r="T208" s="304"/>
      <c r="U208" s="304"/>
      <c r="V208" s="304"/>
      <c r="W208" s="304"/>
      <c r="X208" s="304"/>
      <c r="Y208" s="117"/>
      <c r="Z208" s="117"/>
      <c r="AA208" s="117"/>
      <c r="AB208" s="117"/>
      <c r="AC208" s="117"/>
      <c r="AD208" s="117"/>
      <c r="AE208" s="117"/>
    </row>
    <row r="209" spans="1:31" s="72" customFormat="1">
      <c r="A209" s="117"/>
      <c r="B209" s="1097"/>
      <c r="C209" s="1097"/>
      <c r="D209" s="1097"/>
      <c r="E209" s="704" t="s">
        <v>433</v>
      </c>
      <c r="F209" s="704"/>
      <c r="G209" s="704"/>
      <c r="H209" s="704"/>
      <c r="I209" s="704"/>
      <c r="J209" s="704"/>
      <c r="K209" s="917"/>
      <c r="L209" s="917"/>
      <c r="M209" s="917"/>
      <c r="N209" s="917"/>
      <c r="O209" s="917"/>
      <c r="P209" s="304"/>
      <c r="Q209" s="319"/>
      <c r="R209" s="320"/>
      <c r="S209" s="320"/>
      <c r="T209" s="321"/>
      <c r="U209" s="304"/>
      <c r="V209" s="304"/>
      <c r="W209" s="304"/>
      <c r="X209" s="304"/>
      <c r="Y209" s="117"/>
      <c r="Z209" s="117"/>
      <c r="AA209" s="117"/>
      <c r="AB209" s="117"/>
      <c r="AC209" s="117"/>
      <c r="AD209" s="117"/>
      <c r="AE209" s="117"/>
    </row>
    <row r="210" spans="1:31" s="72" customFormat="1" ht="14.25" customHeight="1">
      <c r="A210" s="117"/>
      <c r="B210" s="1097"/>
      <c r="C210" s="1097"/>
      <c r="D210" s="1097"/>
      <c r="E210" s="704" t="s">
        <v>433</v>
      </c>
      <c r="F210" s="704"/>
      <c r="G210" s="704"/>
      <c r="H210" s="704"/>
      <c r="I210" s="704"/>
      <c r="J210" s="704"/>
      <c r="K210" s="917"/>
      <c r="L210" s="917"/>
      <c r="M210" s="917"/>
      <c r="N210" s="917"/>
      <c r="O210" s="917"/>
      <c r="P210" s="304"/>
      <c r="Q210" s="304"/>
      <c r="R210" s="304"/>
      <c r="S210" s="304"/>
      <c r="T210" s="304"/>
      <c r="U210" s="304"/>
      <c r="V210" s="304"/>
      <c r="W210" s="304"/>
      <c r="X210" s="304"/>
      <c r="Y210" s="117"/>
      <c r="Z210" s="117"/>
      <c r="AA210" s="117"/>
      <c r="AB210" s="117"/>
      <c r="AC210" s="117"/>
      <c r="AD210" s="117"/>
      <c r="AE210" s="117"/>
    </row>
    <row r="211" spans="1:31" s="72" customFormat="1">
      <c r="A211" s="117"/>
      <c r="B211" s="1097"/>
      <c r="C211" s="1097"/>
      <c r="D211" s="1097"/>
      <c r="E211" s="704" t="s">
        <v>433</v>
      </c>
      <c r="F211" s="704"/>
      <c r="G211" s="704"/>
      <c r="H211" s="704"/>
      <c r="I211" s="704"/>
      <c r="J211" s="704"/>
      <c r="K211" s="917"/>
      <c r="L211" s="917"/>
      <c r="M211" s="917"/>
      <c r="N211" s="917"/>
      <c r="O211" s="917"/>
      <c r="P211" s="304"/>
      <c r="Q211" s="304"/>
      <c r="R211" s="304"/>
      <c r="S211" s="304"/>
      <c r="T211" s="304"/>
      <c r="U211" s="304"/>
      <c r="V211" s="304"/>
      <c r="W211" s="304"/>
      <c r="X211" s="304"/>
      <c r="Y211" s="117"/>
      <c r="Z211" s="117"/>
      <c r="AA211" s="117"/>
      <c r="AB211" s="117"/>
      <c r="AC211" s="117"/>
      <c r="AD211" s="117"/>
      <c r="AE211" s="117"/>
    </row>
    <row r="212" spans="1:31" s="72" customFormat="1" ht="13" thickBot="1">
      <c r="A212" s="117"/>
      <c r="B212" s="361"/>
      <c r="C212" s="361"/>
      <c r="D212" s="361"/>
      <c r="E212" s="362"/>
      <c r="F212" s="362"/>
      <c r="G212" s="362"/>
      <c r="H212" s="362"/>
      <c r="I212" s="117"/>
      <c r="J212" s="117"/>
      <c r="K212" s="117"/>
      <c r="L212" s="117"/>
      <c r="M212" s="117"/>
      <c r="N212" s="117"/>
      <c r="O212" s="117"/>
      <c r="P212" s="117"/>
      <c r="Q212" s="117"/>
      <c r="R212" s="117"/>
      <c r="S212" s="117"/>
      <c r="T212" s="117"/>
      <c r="U212" s="117"/>
      <c r="V212" s="117"/>
      <c r="W212" s="117"/>
      <c r="X212" s="117"/>
      <c r="Y212" s="117"/>
      <c r="Z212" s="117"/>
      <c r="AA212" s="117"/>
      <c r="AB212" s="117"/>
      <c r="AC212" s="117"/>
    </row>
    <row r="213" spans="1:31" ht="13.5" thickTop="1" thickBot="1">
      <c r="B213" s="333" t="s">
        <v>577</v>
      </c>
      <c r="C213" s="125"/>
      <c r="D213" s="125"/>
      <c r="E213" s="125"/>
      <c r="F213" s="125"/>
      <c r="G213" s="125"/>
      <c r="H213" s="125"/>
      <c r="I213" s="125"/>
      <c r="J213" s="125"/>
      <c r="K213" s="125"/>
      <c r="L213" s="57"/>
      <c r="M213" s="57"/>
      <c r="N213" s="57"/>
      <c r="P213" s="124" t="s">
        <v>386</v>
      </c>
      <c r="Q213" s="125"/>
      <c r="R213" s="125"/>
      <c r="S213" s="125"/>
      <c r="T213" s="125"/>
      <c r="U213" s="57"/>
      <c r="V213" s="57"/>
      <c r="W213" s="57"/>
      <c r="X213" s="57"/>
    </row>
    <row r="214" spans="1:31" ht="13.5" thickTop="1" thickBot="1">
      <c r="B214" s="691" t="s">
        <v>362</v>
      </c>
      <c r="C214" s="692"/>
      <c r="D214" s="692"/>
      <c r="E214" s="692"/>
      <c r="F214" s="692"/>
      <c r="G214" s="692"/>
      <c r="H214" s="692"/>
      <c r="I214" s="692"/>
      <c r="J214" s="692"/>
      <c r="K214" s="1123"/>
      <c r="L214" s="947"/>
      <c r="M214" s="947"/>
      <c r="N214" s="948"/>
      <c r="P214" s="968" t="s">
        <v>416</v>
      </c>
      <c r="Q214" s="969"/>
      <c r="R214" s="969"/>
      <c r="S214" s="969"/>
      <c r="T214" s="970"/>
      <c r="U214" s="911"/>
      <c r="V214" s="911"/>
      <c r="W214" s="911"/>
      <c r="X214" s="912"/>
    </row>
    <row r="215" spans="1:31" ht="14.5" thickTop="1" thickBot="1">
      <c r="B215" s="691" t="s">
        <v>44</v>
      </c>
      <c r="C215" s="692"/>
      <c r="D215" s="692"/>
      <c r="E215" s="692"/>
      <c r="F215" s="692"/>
      <c r="G215" s="692"/>
      <c r="H215" s="692"/>
      <c r="I215" s="692"/>
      <c r="J215" s="692"/>
      <c r="K215" s="693"/>
      <c r="L215" s="900"/>
      <c r="M215" s="900"/>
      <c r="N215" s="901"/>
      <c r="P215" s="749" t="s">
        <v>414</v>
      </c>
      <c r="Q215" s="750"/>
      <c r="R215" s="750"/>
      <c r="S215" s="750"/>
      <c r="T215" s="751"/>
      <c r="U215" s="884"/>
      <c r="V215" s="884"/>
      <c r="W215" s="884"/>
      <c r="X215" s="885"/>
    </row>
    <row r="216" spans="1:31" ht="13.5" thickTop="1" thickBot="1">
      <c r="B216" s="691" t="s">
        <v>659</v>
      </c>
      <c r="C216" s="692"/>
      <c r="D216" s="692"/>
      <c r="E216" s="692"/>
      <c r="F216" s="692"/>
      <c r="G216" s="692"/>
      <c r="H216" s="692"/>
      <c r="I216" s="692"/>
      <c r="J216" s="692"/>
      <c r="K216" s="693"/>
      <c r="L216" s="900"/>
      <c r="M216" s="900"/>
      <c r="N216" s="901"/>
      <c r="P216" s="749" t="s">
        <v>415</v>
      </c>
      <c r="Q216" s="750"/>
      <c r="R216" s="750"/>
      <c r="S216" s="750"/>
      <c r="T216" s="751"/>
      <c r="U216" s="884"/>
      <c r="V216" s="884"/>
      <c r="W216" s="884"/>
      <c r="X216" s="885"/>
    </row>
    <row r="217" spans="1:31" ht="13.5" thickTop="1" thickBot="1">
      <c r="B217" s="905" t="s">
        <v>591</v>
      </c>
      <c r="C217" s="906"/>
      <c r="D217" s="906"/>
      <c r="E217" s="906"/>
      <c r="F217" s="906"/>
      <c r="G217" s="906"/>
      <c r="H217" s="906"/>
      <c r="I217" s="906"/>
      <c r="J217" s="906"/>
      <c r="K217" s="906"/>
      <c r="L217" s="907"/>
      <c r="M217" s="907"/>
      <c r="N217" s="908"/>
    </row>
    <row r="218" spans="1:31" ht="6" customHeight="1" thickTop="1" thickBot="1">
      <c r="B218" s="32"/>
      <c r="P218" s="31"/>
    </row>
    <row r="219" spans="1:31" ht="13.5" thickTop="1" thickBot="1">
      <c r="B219" s="960" t="s">
        <v>524</v>
      </c>
      <c r="C219" s="961"/>
      <c r="D219" s="961"/>
      <c r="E219" s="961"/>
      <c r="F219" s="961"/>
      <c r="G219" s="962"/>
      <c r="O219" s="902" t="s">
        <v>576</v>
      </c>
      <c r="P219" s="903"/>
      <c r="Q219" s="904"/>
      <c r="R219"/>
      <c r="S219"/>
      <c r="T219"/>
    </row>
    <row r="220" spans="1:31" ht="13.5" thickTop="1" thickBot="1">
      <c r="B220" s="893" t="s">
        <v>593</v>
      </c>
      <c r="C220" s="893"/>
      <c r="D220" s="893"/>
      <c r="E220" s="893"/>
      <c r="F220" s="893"/>
      <c r="G220" s="893" t="s">
        <v>594</v>
      </c>
      <c r="H220" s="893"/>
      <c r="I220" s="893"/>
      <c r="J220" s="893"/>
      <c r="K220" s="893"/>
      <c r="O220" s="893" t="s">
        <v>593</v>
      </c>
      <c r="P220" s="893"/>
      <c r="Q220" s="893"/>
      <c r="R220" s="893"/>
      <c r="S220" s="893"/>
      <c r="T220" s="893" t="s">
        <v>594</v>
      </c>
      <c r="U220" s="893"/>
      <c r="V220" s="893"/>
      <c r="W220" s="893"/>
      <c r="X220" s="893"/>
    </row>
    <row r="221" spans="1:31" ht="13.5" thickTop="1" thickBot="1">
      <c r="B221" s="649"/>
      <c r="C221" s="649"/>
      <c r="D221" s="649"/>
      <c r="E221" s="649"/>
      <c r="F221" s="649"/>
      <c r="G221" s="892"/>
      <c r="H221" s="892"/>
      <c r="I221" s="892"/>
      <c r="J221" s="892"/>
      <c r="K221" s="892"/>
      <c r="O221" s="650"/>
      <c r="P221" s="650"/>
      <c r="Q221" s="650"/>
      <c r="R221" s="650"/>
      <c r="S221" s="650"/>
      <c r="T221" s="650"/>
      <c r="U221" s="650"/>
      <c r="V221" s="650"/>
      <c r="W221" s="650"/>
      <c r="X221" s="650"/>
    </row>
    <row r="222" spans="1:31" ht="13.5" thickTop="1" thickBot="1">
      <c r="O222" s="650"/>
      <c r="P222" s="650"/>
      <c r="Q222" s="650"/>
      <c r="R222" s="650"/>
      <c r="S222" s="650"/>
      <c r="T222" s="650"/>
      <c r="U222" s="650"/>
      <c r="V222" s="650"/>
      <c r="W222" s="650"/>
      <c r="X222" s="650"/>
    </row>
    <row r="223" spans="1:31" ht="13.5" thickTop="1" thickBot="1">
      <c r="B223" s="895"/>
      <c r="C223" s="895"/>
      <c r="D223" s="895"/>
      <c r="E223" s="895"/>
      <c r="F223" s="895"/>
      <c r="O223" s="650"/>
      <c r="P223" s="650"/>
      <c r="Q223" s="650"/>
      <c r="R223" s="650"/>
      <c r="S223" s="650"/>
      <c r="T223" s="650"/>
      <c r="U223" s="650"/>
      <c r="V223" s="650"/>
      <c r="W223" s="650"/>
      <c r="X223" s="650"/>
    </row>
    <row r="224" spans="1:31" ht="13.5" thickTop="1" thickBot="1">
      <c r="B224" s="896"/>
      <c r="C224" s="896"/>
      <c r="D224" s="896"/>
      <c r="E224" s="896"/>
      <c r="F224" s="896"/>
      <c r="O224" s="650"/>
      <c r="P224" s="650"/>
      <c r="Q224" s="650"/>
      <c r="R224" s="650"/>
      <c r="S224" s="650"/>
      <c r="T224" s="650"/>
      <c r="U224" s="650"/>
      <c r="V224" s="650"/>
      <c r="W224" s="650"/>
      <c r="X224" s="650"/>
    </row>
    <row r="225" spans="1:31" ht="13.5" thickTop="1" thickBot="1">
      <c r="B225" s="30"/>
      <c r="O225" s="650"/>
      <c r="P225" s="650"/>
      <c r="Q225" s="650"/>
      <c r="R225" s="650"/>
      <c r="S225" s="650"/>
      <c r="T225" s="650"/>
      <c r="U225" s="650"/>
      <c r="V225" s="650"/>
      <c r="W225" s="650"/>
      <c r="X225" s="650"/>
    </row>
    <row r="226" spans="1:31" ht="25.5" thickTop="1">
      <c r="A226" s="521" t="s">
        <v>590</v>
      </c>
      <c r="B226" s="521"/>
      <c r="C226" s="521"/>
      <c r="D226" s="521"/>
      <c r="E226" s="521"/>
      <c r="F226" s="521"/>
      <c r="G226" s="521"/>
      <c r="H226" s="521"/>
      <c r="I226" s="521"/>
      <c r="J226" s="521"/>
      <c r="K226" s="521"/>
      <c r="L226" s="521"/>
      <c r="M226" s="521"/>
      <c r="N226" s="521"/>
      <c r="O226" s="521"/>
      <c r="P226" s="521"/>
      <c r="Q226" s="521"/>
      <c r="R226" s="521"/>
      <c r="S226" s="521"/>
      <c r="T226" s="521"/>
      <c r="U226" s="521"/>
      <c r="V226" s="521"/>
      <c r="W226" s="521"/>
      <c r="X226" s="521"/>
    </row>
    <row r="227" spans="1:31" ht="25">
      <c r="A227" s="521" t="s">
        <v>396</v>
      </c>
      <c r="B227" s="521"/>
      <c r="C227" s="521"/>
      <c r="D227" s="521"/>
      <c r="E227" s="521"/>
      <c r="F227" s="521"/>
      <c r="G227" s="521"/>
      <c r="H227" s="521"/>
      <c r="I227" s="521"/>
      <c r="J227" s="521"/>
      <c r="K227" s="521"/>
      <c r="L227" s="521"/>
      <c r="M227" s="521"/>
      <c r="N227" s="521"/>
      <c r="O227" s="521"/>
      <c r="P227" s="521"/>
      <c r="Q227" s="521"/>
      <c r="R227" s="521"/>
      <c r="S227" s="521"/>
      <c r="T227" s="521"/>
      <c r="U227" s="521"/>
      <c r="V227" s="521"/>
      <c r="W227" s="521"/>
      <c r="X227" s="521"/>
    </row>
    <row r="228" spans="1:31" ht="18.5" thickBot="1">
      <c r="A228" s="67" t="e">
        <f ca="1">"Information Site"&amp;" "&amp;$F$3&amp;" "&amp;"(continued)"</f>
        <v>#NAME?</v>
      </c>
      <c r="B228" s="5"/>
      <c r="C228" s="5"/>
      <c r="D228" s="5"/>
      <c r="E228" s="5"/>
      <c r="F228" s="5"/>
      <c r="G228" s="5"/>
      <c r="H228" s="5"/>
      <c r="I228" s="5"/>
      <c r="J228" s="5"/>
      <c r="K228" s="5"/>
      <c r="L228" s="5"/>
      <c r="M228" s="5"/>
      <c r="N228" s="5"/>
      <c r="O228" s="246" t="s">
        <v>564</v>
      </c>
      <c r="P228" s="5"/>
      <c r="Q228" s="5"/>
      <c r="R228" s="5"/>
      <c r="S228" s="644" t="e">
        <f>S3</f>
        <v>#REF!</v>
      </c>
      <c r="T228" s="644"/>
      <c r="U228" s="644"/>
      <c r="V228" s="644"/>
      <c r="W228" s="644"/>
      <c r="X228" s="644"/>
    </row>
    <row r="229" spans="1:31" ht="13.5" thickBot="1">
      <c r="A229" s="10"/>
      <c r="B229" s="1"/>
      <c r="C229" s="1"/>
      <c r="D229" s="1"/>
      <c r="E229" s="1"/>
      <c r="F229" s="1"/>
      <c r="G229" s="11"/>
      <c r="H229" s="11"/>
      <c r="I229" s="11"/>
      <c r="J229" s="12"/>
      <c r="K229" s="11"/>
      <c r="L229" s="13" t="s">
        <v>512</v>
      </c>
      <c r="M229" s="642" t="e">
        <f>M4</f>
        <v>#REF!</v>
      </c>
      <c r="N229" s="643"/>
      <c r="O229" s="643"/>
      <c r="P229" s="643"/>
      <c r="Q229" s="643"/>
      <c r="R229" s="643"/>
      <c r="S229" s="643"/>
      <c r="T229" s="643"/>
      <c r="U229" s="643"/>
      <c r="V229" s="643"/>
      <c r="W229" s="643"/>
      <c r="X229" s="643"/>
    </row>
    <row r="230" spans="1:31" ht="13.5" thickTop="1" thickBot="1">
      <c r="A230"/>
      <c r="B230"/>
      <c r="C230"/>
      <c r="D230"/>
      <c r="E230"/>
      <c r="F230"/>
      <c r="G230"/>
      <c r="H230"/>
      <c r="I230"/>
      <c r="J230"/>
      <c r="K230"/>
      <c r="L230"/>
      <c r="M230"/>
      <c r="N230"/>
      <c r="O230" s="245"/>
      <c r="P230"/>
      <c r="Q230"/>
      <c r="R230"/>
      <c r="S230"/>
      <c r="T230"/>
      <c r="U230"/>
      <c r="V230"/>
      <c r="W230"/>
      <c r="X230"/>
    </row>
    <row r="231" spans="1:31" ht="20">
      <c r="A231" s="16">
        <v>4</v>
      </c>
      <c r="B231" s="17" t="s">
        <v>224</v>
      </c>
      <c r="C231" s="18"/>
      <c r="D231" s="18"/>
      <c r="E231" s="18"/>
      <c r="F231" s="18"/>
      <c r="G231" s="18"/>
      <c r="H231" s="18"/>
      <c r="I231" s="18"/>
      <c r="J231" s="18"/>
      <c r="K231" s="18"/>
      <c r="L231" s="18"/>
      <c r="M231" s="18"/>
      <c r="N231" s="18"/>
      <c r="O231" s="249"/>
      <c r="P231" s="393" t="s">
        <v>57</v>
      </c>
      <c r="Q231" s="21"/>
      <c r="R231" s="18"/>
      <c r="S231" s="18"/>
      <c r="T231" s="18"/>
      <c r="U231" s="18"/>
      <c r="V231" s="18"/>
      <c r="W231" s="1130" t="s">
        <v>58</v>
      </c>
      <c r="X231" s="1130"/>
    </row>
    <row r="232" spans="1:31" ht="13" thickBot="1">
      <c r="B232" s="894" t="s">
        <v>595</v>
      </c>
      <c r="C232" s="894"/>
    </row>
    <row r="233" spans="1:31" ht="13.5" thickTop="1" thickBot="1">
      <c r="B233" s="66" t="s">
        <v>520</v>
      </c>
      <c r="C233" s="57"/>
      <c r="D233" s="57"/>
      <c r="E233" s="57"/>
      <c r="F233" s="57"/>
      <c r="G233" s="57"/>
      <c r="H233" s="57"/>
      <c r="I233" s="57"/>
      <c r="J233" s="57"/>
      <c r="K233" s="57"/>
      <c r="L233" s="57"/>
      <c r="M233" s="57"/>
      <c r="N233" s="57"/>
      <c r="O233" s="219"/>
      <c r="P233" s="57"/>
      <c r="Q233" s="57"/>
      <c r="R233" s="57"/>
      <c r="S233" s="57"/>
      <c r="T233" s="57"/>
      <c r="U233" s="57"/>
      <c r="V233" s="57"/>
      <c r="W233" s="57"/>
      <c r="X233" s="57"/>
    </row>
    <row r="234" spans="1:31" s="40" customFormat="1" ht="11" thickTop="1" thickBot="1">
      <c r="B234" s="949" t="s">
        <v>525</v>
      </c>
      <c r="C234" s="949"/>
      <c r="D234" s="949"/>
      <c r="E234" s="949"/>
      <c r="F234" s="949"/>
      <c r="G234" s="51" t="s">
        <v>277</v>
      </c>
      <c r="H234" s="949" t="s">
        <v>525</v>
      </c>
      <c r="I234" s="949"/>
      <c r="J234" s="949"/>
      <c r="K234" s="949"/>
      <c r="L234" s="949"/>
      <c r="M234" s="51" t="s">
        <v>277</v>
      </c>
      <c r="N234" s="949" t="s">
        <v>525</v>
      </c>
      <c r="O234" s="949"/>
      <c r="P234" s="949"/>
      <c r="Q234" s="949"/>
      <c r="R234" s="949"/>
      <c r="S234" s="51" t="s">
        <v>277</v>
      </c>
      <c r="T234" s="949" t="s">
        <v>526</v>
      </c>
      <c r="U234" s="949"/>
      <c r="V234" s="949"/>
      <c r="W234" s="949"/>
      <c r="X234" s="51" t="s">
        <v>277</v>
      </c>
      <c r="Y234" s="263"/>
      <c r="Z234" s="41"/>
      <c r="AA234" s="41"/>
      <c r="AB234" s="41"/>
      <c r="AC234" s="41"/>
      <c r="AD234" s="41"/>
      <c r="AE234" s="41"/>
    </row>
    <row r="235" spans="1:31" ht="13.5" thickTop="1" thickBot="1">
      <c r="B235" s="650"/>
      <c r="C235" s="650"/>
      <c r="D235" s="650"/>
      <c r="E235" s="650"/>
      <c r="F235" s="650"/>
      <c r="G235" s="78"/>
      <c r="H235" s="650"/>
      <c r="I235" s="650"/>
      <c r="J235" s="650"/>
      <c r="K235" s="650"/>
      <c r="L235" s="650"/>
      <c r="M235" s="78"/>
      <c r="N235" s="650"/>
      <c r="O235" s="650"/>
      <c r="P235" s="650"/>
      <c r="Q235" s="650"/>
      <c r="R235" s="650"/>
      <c r="S235" s="78"/>
      <c r="T235" s="840"/>
      <c r="U235" s="840"/>
      <c r="V235" s="840"/>
      <c r="W235" s="840"/>
      <c r="X235" s="78"/>
    </row>
    <row r="236" spans="1:31" ht="13.5" thickTop="1" thickBot="1">
      <c r="B236" s="650"/>
      <c r="C236" s="650"/>
      <c r="D236" s="650"/>
      <c r="E236" s="650"/>
      <c r="F236" s="650"/>
      <c r="G236" s="78"/>
      <c r="H236" s="650"/>
      <c r="I236" s="650"/>
      <c r="J236" s="650"/>
      <c r="K236" s="650"/>
      <c r="L236" s="650"/>
      <c r="M236" s="78"/>
      <c r="N236" s="650"/>
      <c r="O236" s="650"/>
      <c r="P236" s="650"/>
      <c r="Q236" s="650"/>
      <c r="R236" s="650"/>
      <c r="S236" s="78"/>
      <c r="T236" s="840"/>
      <c r="U236" s="840"/>
      <c r="V236" s="840"/>
      <c r="W236" s="840"/>
      <c r="X236" s="78"/>
    </row>
    <row r="237" spans="1:31" ht="13.5" thickTop="1" thickBot="1">
      <c r="B237" s="650"/>
      <c r="C237" s="650"/>
      <c r="D237" s="650"/>
      <c r="E237" s="650"/>
      <c r="F237" s="650"/>
      <c r="G237" s="78"/>
      <c r="H237" s="650"/>
      <c r="I237" s="650"/>
      <c r="J237" s="650"/>
      <c r="K237" s="650"/>
      <c r="L237" s="650"/>
      <c r="M237" s="78"/>
      <c r="N237" s="650"/>
      <c r="O237" s="650"/>
      <c r="P237" s="650"/>
      <c r="Q237" s="650"/>
      <c r="R237" s="650"/>
      <c r="S237" s="78"/>
      <c r="T237" s="840"/>
      <c r="U237" s="840"/>
      <c r="V237" s="840"/>
      <c r="W237" s="840"/>
      <c r="X237" s="78"/>
    </row>
    <row r="238" spans="1:31" ht="13.5" thickTop="1" thickBot="1">
      <c r="B238" s="650"/>
      <c r="C238" s="650"/>
      <c r="D238" s="650"/>
      <c r="E238" s="650"/>
      <c r="F238" s="650"/>
      <c r="G238" s="78"/>
      <c r="H238" s="650"/>
      <c r="I238" s="650"/>
      <c r="J238" s="650"/>
      <c r="K238" s="650"/>
      <c r="L238" s="650"/>
      <c r="M238" s="78"/>
      <c r="N238" s="650"/>
      <c r="O238" s="650"/>
      <c r="P238" s="650"/>
      <c r="Q238" s="650"/>
      <c r="R238" s="650"/>
      <c r="S238" s="78"/>
      <c r="T238" s="840"/>
      <c r="U238" s="840"/>
      <c r="V238" s="840"/>
      <c r="W238" s="840"/>
      <c r="X238" s="78"/>
    </row>
    <row r="239" spans="1:31" ht="13.5" thickTop="1" thickBot="1">
      <c r="B239" s="650"/>
      <c r="C239" s="650"/>
      <c r="D239" s="650"/>
      <c r="E239" s="650"/>
      <c r="F239" s="650"/>
      <c r="G239" s="78"/>
      <c r="H239" s="650"/>
      <c r="I239" s="650"/>
      <c r="J239" s="650"/>
      <c r="K239" s="650"/>
      <c r="L239" s="650"/>
      <c r="M239" s="78"/>
      <c r="N239" s="650"/>
      <c r="O239" s="650"/>
      <c r="P239" s="650"/>
      <c r="Q239" s="650"/>
      <c r="R239" s="650"/>
      <c r="S239" s="78"/>
      <c r="T239" s="840"/>
      <c r="U239" s="840"/>
      <c r="V239" s="840"/>
      <c r="W239" s="840"/>
      <c r="X239" s="78"/>
    </row>
    <row r="240" spans="1:31" ht="13.5" thickTop="1" thickBot="1">
      <c r="B240" s="650"/>
      <c r="C240" s="650"/>
      <c r="D240" s="650"/>
      <c r="E240" s="650"/>
      <c r="F240" s="650"/>
      <c r="G240" s="78"/>
      <c r="H240" s="650"/>
      <c r="I240" s="650"/>
      <c r="J240" s="650"/>
      <c r="K240" s="650"/>
      <c r="L240" s="650"/>
      <c r="M240" s="78"/>
      <c r="N240" s="650"/>
      <c r="O240" s="650"/>
      <c r="P240" s="650"/>
      <c r="Q240" s="650"/>
      <c r="R240" s="650"/>
      <c r="S240" s="78"/>
      <c r="T240" s="840"/>
      <c r="U240" s="840"/>
      <c r="V240" s="840"/>
      <c r="W240" s="840"/>
      <c r="X240" s="78"/>
    </row>
    <row r="241" spans="1:24" ht="13.5" thickTop="1" thickBot="1">
      <c r="B241" s="650"/>
      <c r="C241" s="650"/>
      <c r="D241" s="650"/>
      <c r="E241" s="650"/>
      <c r="F241" s="650"/>
      <c r="G241" s="78"/>
      <c r="H241" s="650"/>
      <c r="I241" s="650"/>
      <c r="J241" s="650"/>
      <c r="K241" s="650"/>
      <c r="L241" s="650"/>
      <c r="M241" s="78"/>
      <c r="N241" s="650"/>
      <c r="O241" s="650"/>
      <c r="P241" s="650"/>
      <c r="Q241" s="650"/>
      <c r="R241" s="650"/>
      <c r="S241" s="78"/>
      <c r="T241" s="840"/>
      <c r="U241" s="840"/>
      <c r="V241" s="840"/>
      <c r="W241" s="840"/>
      <c r="X241" s="78"/>
    </row>
    <row r="242" spans="1:24" ht="13.5" thickTop="1" thickBot="1">
      <c r="B242" s="650"/>
      <c r="C242" s="650"/>
      <c r="D242" s="650"/>
      <c r="E242" s="650"/>
      <c r="F242" s="650"/>
      <c r="G242" s="78"/>
      <c r="H242" s="650"/>
      <c r="I242" s="650"/>
      <c r="J242" s="650"/>
      <c r="K242" s="650"/>
      <c r="L242" s="650"/>
      <c r="M242" s="78"/>
      <c r="N242" s="650"/>
      <c r="O242" s="650"/>
      <c r="P242" s="650"/>
      <c r="Q242" s="650"/>
      <c r="R242" s="650"/>
      <c r="S242" s="78"/>
      <c r="T242" s="840"/>
      <c r="U242" s="840"/>
      <c r="V242" s="840"/>
      <c r="W242" s="840"/>
      <c r="X242" s="78"/>
    </row>
    <row r="243" spans="1:24" ht="13.5" thickTop="1" thickBot="1">
      <c r="B243" s="650"/>
      <c r="C243" s="650"/>
      <c r="D243" s="650"/>
      <c r="E243" s="650"/>
      <c r="F243" s="650"/>
      <c r="G243" s="78"/>
      <c r="H243" s="650"/>
      <c r="I243" s="650"/>
      <c r="J243" s="650"/>
      <c r="K243" s="650"/>
      <c r="L243" s="650"/>
      <c r="M243" s="78"/>
      <c r="N243" s="650"/>
      <c r="O243" s="650"/>
      <c r="P243" s="650"/>
      <c r="Q243" s="650"/>
      <c r="R243" s="650"/>
      <c r="S243" s="78"/>
      <c r="T243" s="840"/>
      <c r="U243" s="840"/>
      <c r="V243" s="840"/>
      <c r="W243" s="840"/>
      <c r="X243" s="78"/>
    </row>
    <row r="244" spans="1:24" ht="13.5" thickTop="1" thickBot="1">
      <c r="B244" s="650"/>
      <c r="C244" s="650"/>
      <c r="D244" s="650"/>
      <c r="E244" s="650"/>
      <c r="F244" s="650"/>
      <c r="G244" s="78"/>
      <c r="H244" s="650"/>
      <c r="I244" s="650"/>
      <c r="J244" s="650"/>
      <c r="K244" s="650"/>
      <c r="L244" s="650"/>
      <c r="M244" s="78"/>
      <c r="N244" s="650"/>
      <c r="O244" s="650"/>
      <c r="P244" s="650"/>
      <c r="Q244" s="650"/>
      <c r="R244" s="650"/>
      <c r="S244" s="78"/>
      <c r="T244" s="840"/>
      <c r="U244" s="840"/>
      <c r="V244" s="840"/>
      <c r="W244" s="840"/>
      <c r="X244" s="78"/>
    </row>
    <row r="245" spans="1:24" ht="13.5" thickTop="1" thickBot="1"/>
    <row r="246" spans="1:24" ht="20.5" hidden="1" thickBot="1">
      <c r="A246" s="16">
        <v>5</v>
      </c>
      <c r="B246" s="17" t="s">
        <v>225</v>
      </c>
      <c r="C246" s="18"/>
      <c r="D246" s="18"/>
      <c r="E246" s="18"/>
      <c r="F246" s="18"/>
      <c r="G246" s="18"/>
      <c r="H246" s="18"/>
      <c r="I246" s="18"/>
      <c r="J246" s="18"/>
      <c r="K246" s="18"/>
      <c r="L246" s="18"/>
      <c r="M246" s="18"/>
      <c r="N246" s="18"/>
      <c r="O246" s="249"/>
      <c r="P246" s="20"/>
      <c r="Q246" s="21"/>
      <c r="R246" s="18"/>
      <c r="S246" s="18"/>
      <c r="T246" s="18"/>
      <c r="U246" s="18"/>
      <c r="V246" s="18"/>
      <c r="W246" s="18"/>
      <c r="X246" s="18"/>
    </row>
    <row r="247" spans="1:24" ht="25.5" hidden="1" customHeight="1" thickTop="1" thickBot="1">
      <c r="B247" s="992" t="s">
        <v>459</v>
      </c>
      <c r="C247" s="992"/>
      <c r="D247" s="992"/>
      <c r="E247" s="613" t="s">
        <v>573</v>
      </c>
      <c r="F247" s="613"/>
      <c r="G247" s="613"/>
      <c r="H247" s="992" t="s">
        <v>460</v>
      </c>
      <c r="I247" s="992"/>
      <c r="J247" s="613" t="s">
        <v>503</v>
      </c>
      <c r="K247" s="613"/>
      <c r="L247" s="613"/>
      <c r="M247" s="613" t="s">
        <v>505</v>
      </c>
      <c r="N247" s="613"/>
      <c r="O247" s="613"/>
      <c r="P247" s="992" t="s">
        <v>504</v>
      </c>
      <c r="Q247" s="992"/>
      <c r="R247" s="993" t="s">
        <v>461</v>
      </c>
      <c r="S247" s="992"/>
      <c r="T247" s="613" t="s">
        <v>252</v>
      </c>
      <c r="U247" s="613"/>
      <c r="V247" s="613"/>
      <c r="W247" s="613"/>
      <c r="X247" s="613"/>
    </row>
    <row r="248" spans="1:24" ht="13.5" hidden="1" thickTop="1" thickBot="1">
      <c r="B248" s="883">
        <v>6660000</v>
      </c>
      <c r="C248" s="883"/>
      <c r="D248" s="883"/>
      <c r="E248" s="883">
        <v>6669999</v>
      </c>
      <c r="F248" s="883"/>
      <c r="G248" s="883"/>
      <c r="H248" s="883" t="s">
        <v>507</v>
      </c>
      <c r="I248" s="883"/>
      <c r="J248" s="883" t="s">
        <v>506</v>
      </c>
      <c r="K248" s="883"/>
      <c r="L248" s="883"/>
      <c r="M248" s="883" t="s">
        <v>462</v>
      </c>
      <c r="N248" s="883"/>
      <c r="O248" s="883"/>
      <c r="P248" s="883" t="s">
        <v>433</v>
      </c>
      <c r="Q248" s="883"/>
      <c r="R248" s="883" t="s">
        <v>433</v>
      </c>
      <c r="S248" s="883"/>
      <c r="T248" s="963" t="s">
        <v>508</v>
      </c>
      <c r="U248" s="963"/>
      <c r="V248" s="963"/>
      <c r="W248" s="963"/>
      <c r="X248" s="963"/>
    </row>
    <row r="249" spans="1:24" ht="13.5" hidden="1" thickTop="1" thickBot="1">
      <c r="B249" s="1131" t="str">
        <f>IF(SIF_Site1!$B$129&gt;0,SIF_Site1!$B$129," ")</f>
        <v xml:space="preserve"> </v>
      </c>
      <c r="C249" s="829"/>
      <c r="D249" s="829"/>
      <c r="E249" s="829" t="str">
        <f>IF(SIF_Site1!$G$129&gt;0,SIF_Site1!$G$129," ")</f>
        <v xml:space="preserve"> </v>
      </c>
      <c r="F249" s="829"/>
      <c r="G249" s="829"/>
      <c r="H249" s="829" t="s">
        <v>507</v>
      </c>
      <c r="I249" s="829"/>
      <c r="J249" s="829" t="s">
        <v>506</v>
      </c>
      <c r="K249" s="829"/>
      <c r="L249" s="829"/>
      <c r="M249" s="829" t="s">
        <v>462</v>
      </c>
      <c r="N249" s="829"/>
      <c r="O249" s="829"/>
      <c r="P249" s="829" t="s">
        <v>433</v>
      </c>
      <c r="Q249" s="829"/>
      <c r="R249" s="829" t="s">
        <v>433</v>
      </c>
      <c r="S249" s="829"/>
      <c r="T249" s="833" t="e">
        <f>IF(SIF_Site1!$G$8&gt;0,SIF_Site1!$G$8," ")</f>
        <v>#REF!</v>
      </c>
      <c r="U249" s="833"/>
      <c r="V249" s="833"/>
      <c r="W249" s="833"/>
      <c r="X249" s="833"/>
    </row>
    <row r="250" spans="1:24" ht="13.5" hidden="1" thickTop="1" thickBot="1">
      <c r="B250" s="829"/>
      <c r="C250" s="829"/>
      <c r="D250" s="829"/>
      <c r="E250" s="829"/>
      <c r="F250" s="829"/>
      <c r="G250" s="829"/>
      <c r="H250" s="829" t="s">
        <v>507</v>
      </c>
      <c r="I250" s="829"/>
      <c r="J250" s="829" t="s">
        <v>506</v>
      </c>
      <c r="K250" s="829"/>
      <c r="L250" s="829"/>
      <c r="M250" s="829" t="s">
        <v>462</v>
      </c>
      <c r="N250" s="829"/>
      <c r="O250" s="829"/>
      <c r="P250" s="829" t="s">
        <v>433</v>
      </c>
      <c r="Q250" s="829"/>
      <c r="R250" s="829" t="s">
        <v>433</v>
      </c>
      <c r="S250" s="829"/>
      <c r="T250" s="833"/>
      <c r="U250" s="833"/>
      <c r="V250" s="833"/>
      <c r="W250" s="833"/>
      <c r="X250" s="833"/>
    </row>
    <row r="251" spans="1:24" ht="13.5" hidden="1" thickTop="1" thickBot="1">
      <c r="B251" s="829"/>
      <c r="C251" s="829"/>
      <c r="D251" s="829"/>
      <c r="E251" s="829"/>
      <c r="F251" s="829"/>
      <c r="G251" s="829"/>
      <c r="H251" s="829" t="s">
        <v>507</v>
      </c>
      <c r="I251" s="829"/>
      <c r="J251" s="829" t="s">
        <v>506</v>
      </c>
      <c r="K251" s="829"/>
      <c r="L251" s="829"/>
      <c r="M251" s="829" t="s">
        <v>462</v>
      </c>
      <c r="N251" s="829"/>
      <c r="O251" s="829"/>
      <c r="P251" s="829" t="s">
        <v>433</v>
      </c>
      <c r="Q251" s="829"/>
      <c r="R251" s="829" t="s">
        <v>433</v>
      </c>
      <c r="S251" s="829"/>
      <c r="T251" s="833"/>
      <c r="U251" s="833"/>
      <c r="V251" s="833"/>
      <c r="W251" s="833"/>
      <c r="X251" s="833"/>
    </row>
    <row r="252" spans="1:24" ht="13.5" hidden="1" thickTop="1" thickBot="1">
      <c r="B252" s="829"/>
      <c r="C252" s="829"/>
      <c r="D252" s="829"/>
      <c r="E252" s="829"/>
      <c r="F252" s="829"/>
      <c r="G252" s="829"/>
      <c r="H252" s="829" t="s">
        <v>507</v>
      </c>
      <c r="I252" s="829"/>
      <c r="J252" s="829" t="s">
        <v>506</v>
      </c>
      <c r="K252" s="829"/>
      <c r="L252" s="829"/>
      <c r="M252" s="829" t="s">
        <v>462</v>
      </c>
      <c r="N252" s="829"/>
      <c r="O252" s="829"/>
      <c r="P252" s="829" t="s">
        <v>433</v>
      </c>
      <c r="Q252" s="829"/>
      <c r="R252" s="829" t="s">
        <v>433</v>
      </c>
      <c r="S252" s="829"/>
      <c r="T252" s="833"/>
      <c r="U252" s="833"/>
      <c r="V252" s="833"/>
      <c r="W252" s="833"/>
      <c r="X252" s="833"/>
    </row>
    <row r="253" spans="1:24" ht="13.5" hidden="1" thickTop="1" thickBot="1">
      <c r="B253" s="829"/>
      <c r="C253" s="829"/>
      <c r="D253" s="829"/>
      <c r="E253" s="829"/>
      <c r="F253" s="829"/>
      <c r="G253" s="829"/>
      <c r="H253" s="829" t="s">
        <v>507</v>
      </c>
      <c r="I253" s="829"/>
      <c r="J253" s="829" t="s">
        <v>506</v>
      </c>
      <c r="K253" s="829"/>
      <c r="L253" s="829"/>
      <c r="M253" s="829" t="s">
        <v>462</v>
      </c>
      <c r="N253" s="829"/>
      <c r="O253" s="829"/>
      <c r="P253" s="829" t="s">
        <v>433</v>
      </c>
      <c r="Q253" s="829"/>
      <c r="R253" s="829" t="s">
        <v>433</v>
      </c>
      <c r="S253" s="829"/>
      <c r="T253" s="833"/>
      <c r="U253" s="833"/>
      <c r="V253" s="833"/>
      <c r="W253" s="833"/>
      <c r="X253" s="833"/>
    </row>
    <row r="254" spans="1:24" ht="13.5" hidden="1" thickTop="1" thickBot="1">
      <c r="B254" s="829"/>
      <c r="C254" s="829"/>
      <c r="D254" s="829"/>
      <c r="E254" s="829"/>
      <c r="F254" s="829"/>
      <c r="G254" s="829"/>
      <c r="H254" s="829" t="s">
        <v>507</v>
      </c>
      <c r="I254" s="829"/>
      <c r="J254" s="829" t="s">
        <v>506</v>
      </c>
      <c r="K254" s="829"/>
      <c r="L254" s="829"/>
      <c r="M254" s="829" t="s">
        <v>462</v>
      </c>
      <c r="N254" s="829"/>
      <c r="O254" s="829"/>
      <c r="P254" s="829" t="s">
        <v>433</v>
      </c>
      <c r="Q254" s="829"/>
      <c r="R254" s="829" t="s">
        <v>433</v>
      </c>
      <c r="S254" s="829"/>
      <c r="T254" s="833"/>
      <c r="U254" s="833"/>
      <c r="V254" s="833"/>
      <c r="W254" s="833"/>
      <c r="X254" s="833"/>
    </row>
    <row r="255" spans="1:24" ht="13.5" hidden="1" thickTop="1" thickBot="1">
      <c r="B255" s="829"/>
      <c r="C255" s="829"/>
      <c r="D255" s="829"/>
      <c r="E255" s="829"/>
      <c r="F255" s="829"/>
      <c r="G255" s="829"/>
      <c r="H255" s="829" t="s">
        <v>507</v>
      </c>
      <c r="I255" s="829"/>
      <c r="J255" s="829" t="s">
        <v>506</v>
      </c>
      <c r="K255" s="829"/>
      <c r="L255" s="829"/>
      <c r="M255" s="829" t="s">
        <v>462</v>
      </c>
      <c r="N255" s="829"/>
      <c r="O255" s="829"/>
      <c r="P255" s="829" t="s">
        <v>433</v>
      </c>
      <c r="Q255" s="829"/>
      <c r="R255" s="829" t="s">
        <v>433</v>
      </c>
      <c r="S255" s="829"/>
      <c r="T255" s="833"/>
      <c r="U255" s="833"/>
      <c r="V255" s="833"/>
      <c r="W255" s="833"/>
      <c r="X255" s="833"/>
    </row>
    <row r="256" spans="1:24" ht="13.5" hidden="1" thickTop="1" thickBot="1">
      <c r="B256" s="829"/>
      <c r="C256" s="829"/>
      <c r="D256" s="829"/>
      <c r="E256" s="829"/>
      <c r="F256" s="829"/>
      <c r="G256" s="829"/>
      <c r="H256" s="829" t="s">
        <v>507</v>
      </c>
      <c r="I256" s="829"/>
      <c r="J256" s="829" t="s">
        <v>506</v>
      </c>
      <c r="K256" s="829"/>
      <c r="L256" s="829"/>
      <c r="M256" s="829" t="s">
        <v>462</v>
      </c>
      <c r="N256" s="829"/>
      <c r="O256" s="829"/>
      <c r="P256" s="829" t="s">
        <v>433</v>
      </c>
      <c r="Q256" s="829"/>
      <c r="R256" s="829" t="s">
        <v>433</v>
      </c>
      <c r="S256" s="829"/>
      <c r="T256" s="833"/>
      <c r="U256" s="833"/>
      <c r="V256" s="833"/>
      <c r="W256" s="833"/>
      <c r="X256" s="833"/>
    </row>
    <row r="257" spans="1:40" ht="13.5" hidden="1" thickTop="1" thickBot="1">
      <c r="B257" s="829"/>
      <c r="C257" s="829"/>
      <c r="D257" s="829"/>
      <c r="E257" s="829"/>
      <c r="F257" s="829"/>
      <c r="G257" s="829"/>
      <c r="H257" s="829" t="s">
        <v>507</v>
      </c>
      <c r="I257" s="829"/>
      <c r="J257" s="829" t="s">
        <v>506</v>
      </c>
      <c r="K257" s="829"/>
      <c r="L257" s="829"/>
      <c r="M257" s="829" t="s">
        <v>462</v>
      </c>
      <c r="N257" s="829"/>
      <c r="O257" s="829"/>
      <c r="P257" s="829" t="s">
        <v>433</v>
      </c>
      <c r="Q257" s="829"/>
      <c r="R257" s="829" t="s">
        <v>433</v>
      </c>
      <c r="S257" s="829"/>
      <c r="T257" s="833"/>
      <c r="U257" s="833"/>
      <c r="V257" s="833"/>
      <c r="W257" s="833"/>
      <c r="X257" s="833"/>
    </row>
    <row r="258" spans="1:40" ht="13.5" hidden="1" thickTop="1" thickBot="1">
      <c r="B258" s="829"/>
      <c r="C258" s="829"/>
      <c r="D258" s="829"/>
      <c r="E258" s="829"/>
      <c r="F258" s="829"/>
      <c r="G258" s="829"/>
      <c r="H258" s="829" t="s">
        <v>507</v>
      </c>
      <c r="I258" s="829"/>
      <c r="J258" s="829" t="s">
        <v>506</v>
      </c>
      <c r="K258" s="829"/>
      <c r="L258" s="829"/>
      <c r="M258" s="829" t="s">
        <v>462</v>
      </c>
      <c r="N258" s="829"/>
      <c r="O258" s="829"/>
      <c r="P258" s="829" t="s">
        <v>433</v>
      </c>
      <c r="Q258" s="829"/>
      <c r="R258" s="829" t="s">
        <v>433</v>
      </c>
      <c r="S258" s="829"/>
      <c r="T258" s="833"/>
      <c r="U258" s="833"/>
      <c r="V258" s="833"/>
      <c r="W258" s="833"/>
      <c r="X258" s="833"/>
    </row>
    <row r="259" spans="1:40" customFormat="1" ht="9" hidden="1" customHeight="1" thickTop="1" thickBot="1">
      <c r="O259" s="245"/>
      <c r="Y259" s="245"/>
      <c r="AF259" s="7"/>
      <c r="AG259" s="7"/>
      <c r="AH259" s="7"/>
      <c r="AI259" s="7"/>
      <c r="AJ259" s="7"/>
      <c r="AK259" s="7"/>
      <c r="AL259" s="7"/>
      <c r="AM259" s="7"/>
      <c r="AN259" s="7"/>
    </row>
    <row r="260" spans="1:40" ht="25.5" customHeight="1" thickBot="1">
      <c r="A260" s="327">
        <v>5</v>
      </c>
      <c r="B260" s="326" t="s">
        <v>46</v>
      </c>
      <c r="C260" s="18"/>
      <c r="D260" s="18"/>
      <c r="E260" s="18"/>
      <c r="F260" s="49"/>
      <c r="G260" s="18"/>
      <c r="H260" s="49"/>
      <c r="I260" s="18"/>
      <c r="J260" s="18"/>
      <c r="K260" s="849" t="s">
        <v>360</v>
      </c>
      <c r="L260" s="849"/>
      <c r="M260" s="849"/>
      <c r="N260" s="849"/>
      <c r="O260" s="849"/>
      <c r="P260" s="849"/>
      <c r="Q260" s="849"/>
      <c r="R260" s="849"/>
      <c r="S260" s="849"/>
      <c r="T260" s="849"/>
      <c r="U260" s="849"/>
      <c r="V260" s="849"/>
      <c r="W260" s="849"/>
      <c r="X260" s="849"/>
      <c r="Y260" s="264"/>
    </row>
    <row r="261" spans="1:40" ht="13.5" thickTop="1" thickBot="1">
      <c r="A261" s="940" t="s">
        <v>361</v>
      </c>
      <c r="B261" s="941"/>
      <c r="C261" s="941"/>
      <c r="D261" s="941"/>
      <c r="E261" s="941"/>
      <c r="F261" s="941"/>
      <c r="G261" s="942"/>
      <c r="H261" s="943" t="s">
        <v>433</v>
      </c>
      <c r="I261" s="944"/>
      <c r="J261" s="944"/>
      <c r="K261" s="944"/>
      <c r="L261" s="945"/>
      <c r="M261"/>
      <c r="N261" s="851" t="s">
        <v>600</v>
      </c>
      <c r="O261" s="852"/>
      <c r="P261" s="852"/>
      <c r="Q261" s="852"/>
      <c r="R261" s="852"/>
      <c r="S261" s="723"/>
      <c r="T261" s="850" t="s">
        <v>565</v>
      </c>
      <c r="U261" s="796"/>
      <c r="V261" s="796"/>
      <c r="W261" s="796"/>
      <c r="X261" s="797"/>
    </row>
    <row r="262" spans="1:40" ht="13.5" thickTop="1" thickBot="1">
      <c r="A262" s="336"/>
      <c r="B262" s="938" t="s">
        <v>379</v>
      </c>
      <c r="C262" s="938"/>
      <c r="D262" s="938"/>
      <c r="E262" s="938"/>
      <c r="F262" s="938"/>
      <c r="G262" s="939"/>
      <c r="H262" s="850" t="s">
        <v>568</v>
      </c>
      <c r="I262" s="796"/>
      <c r="J262" s="796"/>
      <c r="K262" s="796"/>
      <c r="L262" s="797"/>
      <c r="M262"/>
      <c r="N262" s="851" t="s">
        <v>452</v>
      </c>
      <c r="O262" s="852"/>
      <c r="P262" s="852"/>
      <c r="Q262" s="852"/>
      <c r="R262" s="852"/>
      <c r="S262" s="723"/>
      <c r="T262" s="850" t="str">
        <f>IF(T261="Static","not applicable","Yes")</f>
        <v>Yes</v>
      </c>
      <c r="U262" s="796"/>
      <c r="V262" s="796"/>
      <c r="W262" s="796"/>
      <c r="X262" s="797"/>
    </row>
    <row r="263" spans="1:40" ht="13.5" thickTop="1" thickBot="1">
      <c r="A263" s="298"/>
      <c r="B263" s="851" t="s">
        <v>441</v>
      </c>
      <c r="C263" s="852"/>
      <c r="D263" s="852"/>
      <c r="E263" s="852"/>
      <c r="F263" s="852"/>
      <c r="G263" s="723"/>
      <c r="H263" s="850" t="s">
        <v>568</v>
      </c>
      <c r="I263" s="796"/>
      <c r="J263" s="796"/>
      <c r="K263" s="796"/>
      <c r="L263" s="797"/>
      <c r="M263"/>
      <c r="N263" s="870" t="s">
        <v>47</v>
      </c>
      <c r="O263" s="871"/>
      <c r="P263" s="871"/>
      <c r="Q263" s="871"/>
      <c r="R263" s="871"/>
      <c r="S263" s="872"/>
      <c r="T263" s="850" t="s">
        <v>617</v>
      </c>
      <c r="U263" s="796"/>
      <c r="V263" s="796"/>
      <c r="W263" s="796"/>
      <c r="X263" s="797"/>
    </row>
    <row r="264" spans="1:40" ht="13.5" thickTop="1" thickBot="1">
      <c r="A264" s="298"/>
      <c r="B264" s="851" t="s">
        <v>598</v>
      </c>
      <c r="C264" s="852"/>
      <c r="D264" s="852"/>
      <c r="E264" s="852"/>
      <c r="F264" s="852"/>
      <c r="G264" s="723"/>
      <c r="H264" s="937" t="s">
        <v>217</v>
      </c>
      <c r="I264" s="877"/>
      <c r="J264" s="877"/>
      <c r="K264" s="877"/>
      <c r="L264" s="878"/>
      <c r="M264"/>
      <c r="N264" s="869" t="s">
        <v>48</v>
      </c>
      <c r="O264" s="844"/>
      <c r="P264" s="844"/>
      <c r="Q264" s="844"/>
      <c r="R264" s="844"/>
      <c r="S264" s="845"/>
      <c r="T264" s="866" t="str">
        <f>IF(T261="Static","not applicable","Verizon to build DHCP server")</f>
        <v>Verizon to build DHCP server</v>
      </c>
      <c r="U264" s="867"/>
      <c r="V264" s="867"/>
      <c r="W264" s="867"/>
      <c r="X264" s="868"/>
    </row>
    <row r="265" spans="1:40" ht="13.5" thickTop="1" thickBot="1">
      <c r="A265" s="298"/>
      <c r="B265" s="851" t="s">
        <v>499</v>
      </c>
      <c r="C265" s="852"/>
      <c r="D265" s="852"/>
      <c r="E265" s="852"/>
      <c r="F265" s="852"/>
      <c r="G265" s="723"/>
      <c r="H265" s="850" t="s">
        <v>568</v>
      </c>
      <c r="I265" s="796"/>
      <c r="J265" s="796"/>
      <c r="K265" s="796"/>
      <c r="L265" s="797"/>
      <c r="M265"/>
      <c r="N265" s="235"/>
      <c r="O265" s="265"/>
      <c r="P265" s="235"/>
      <c r="Q265" s="235"/>
      <c r="R265" s="235"/>
      <c r="S265" s="235"/>
      <c r="T265" s="238"/>
      <c r="U265" s="238"/>
      <c r="V265" s="238"/>
      <c r="W265" s="238"/>
      <c r="X265" s="238"/>
    </row>
    <row r="266" spans="1:40" ht="13.5" customHeight="1" thickTop="1" thickBot="1">
      <c r="A266" s="337"/>
      <c r="B266" s="851" t="s">
        <v>442</v>
      </c>
      <c r="C266" s="852"/>
      <c r="D266" s="852"/>
      <c r="E266" s="852"/>
      <c r="F266" s="852"/>
      <c r="G266" s="723"/>
      <c r="H266" s="850" t="str">
        <f>IF(H261="No","not applicable","Yes")</f>
        <v>not applicable</v>
      </c>
      <c r="I266" s="796"/>
      <c r="J266" s="796"/>
      <c r="K266" s="796"/>
      <c r="L266" s="797"/>
      <c r="M266"/>
      <c r="N266" s="236"/>
      <c r="O266" s="265"/>
      <c r="P266" s="126"/>
      <c r="Q266" s="126"/>
      <c r="R266" s="126"/>
      <c r="S266" s="126"/>
      <c r="T266" s="238"/>
      <c r="U266" s="238"/>
      <c r="V266" s="238"/>
      <c r="W266" s="238"/>
      <c r="X266" s="238"/>
    </row>
    <row r="267" spans="1:40" ht="13.5" customHeight="1" thickTop="1" thickBot="1">
      <c r="A267" s="298"/>
      <c r="B267" s="925" t="s">
        <v>599</v>
      </c>
      <c r="C267" s="926"/>
      <c r="D267" s="926"/>
      <c r="E267" s="926"/>
      <c r="F267" s="926"/>
      <c r="G267" s="927"/>
      <c r="H267" s="850" t="str">
        <f>IF(H262="Public", "not applicable","___.___.___.__")</f>
        <v>___.___.___.__</v>
      </c>
      <c r="I267" s="796"/>
      <c r="J267" s="796"/>
      <c r="K267" s="796"/>
      <c r="L267" s="797"/>
      <c r="M267"/>
      <c r="N267" s="126"/>
      <c r="O267" s="265"/>
      <c r="P267" s="126"/>
      <c r="Q267" s="126"/>
      <c r="R267" s="126"/>
      <c r="S267" s="126"/>
      <c r="T267" s="238"/>
      <c r="U267" s="238"/>
      <c r="V267" s="238"/>
      <c r="W267" s="238"/>
      <c r="X267" s="238"/>
    </row>
    <row r="268" spans="1:40" ht="3" hidden="1" customHeight="1" thickTop="1">
      <c r="A268"/>
      <c r="M268"/>
      <c r="N268" s="236"/>
      <c r="O268" s="265"/>
      <c r="P268" s="126"/>
      <c r="Q268" s="126"/>
      <c r="R268" s="126"/>
      <c r="S268" s="126"/>
      <c r="T268" s="238"/>
      <c r="U268" s="238"/>
      <c r="V268" s="238"/>
      <c r="W268" s="238"/>
      <c r="X268" s="238"/>
    </row>
    <row r="269" spans="1:40" ht="0.75" hidden="1" customHeight="1">
      <c r="M269"/>
      <c r="N269" s="126"/>
      <c r="O269" s="265"/>
      <c r="P269" s="126"/>
      <c r="Q269" s="126"/>
      <c r="R269" s="126"/>
      <c r="S269" s="126"/>
      <c r="T269" s="238"/>
      <c r="U269" s="238"/>
      <c r="V269" s="238"/>
      <c r="W269" s="238"/>
      <c r="X269" s="238"/>
    </row>
    <row r="270" spans="1:40" ht="17.25" hidden="1" customHeight="1">
      <c r="M270"/>
      <c r="N270" s="236"/>
      <c r="O270" s="265"/>
      <c r="P270" s="126"/>
      <c r="Q270" s="126"/>
      <c r="R270" s="126"/>
      <c r="S270" s="126"/>
      <c r="T270" s="928"/>
      <c r="U270" s="928"/>
      <c r="V270" s="928"/>
      <c r="W270" s="928"/>
      <c r="X270" s="928"/>
    </row>
    <row r="271" spans="1:40" ht="6.75" hidden="1" customHeight="1">
      <c r="M271"/>
      <c r="N271"/>
      <c r="O271" s="245"/>
      <c r="P271"/>
      <c r="Q271"/>
      <c r="R271"/>
      <c r="S271"/>
      <c r="T271" s="237"/>
      <c r="U271" s="237"/>
      <c r="V271" s="237"/>
      <c r="W271" s="237"/>
      <c r="X271" s="237"/>
    </row>
    <row r="272" spans="1:40" ht="8.25" customHeight="1" thickTop="1" thickBot="1">
      <c r="A272"/>
      <c r="B272"/>
      <c r="C272"/>
      <c r="D272"/>
      <c r="E272"/>
      <c r="F272"/>
      <c r="G272"/>
      <c r="H272"/>
      <c r="I272"/>
      <c r="J272"/>
      <c r="K272"/>
      <c r="L272"/>
      <c r="M272"/>
      <c r="N272"/>
      <c r="O272" s="245"/>
      <c r="P272"/>
      <c r="Q272"/>
      <c r="R272"/>
      <c r="S272"/>
      <c r="T272"/>
      <c r="U272"/>
      <c r="V272"/>
      <c r="W272"/>
      <c r="X272"/>
    </row>
    <row r="273" spans="1:41" ht="25.5" customHeight="1">
      <c r="A273" s="16">
        <v>6</v>
      </c>
      <c r="B273" s="326" t="s">
        <v>143</v>
      </c>
      <c r="C273" s="338"/>
      <c r="D273" s="338"/>
      <c r="E273" s="338"/>
      <c r="F273" s="338"/>
      <c r="G273" s="339"/>
      <c r="H273" s="338"/>
      <c r="I273" s="338"/>
      <c r="J273" s="338"/>
      <c r="K273" s="338"/>
      <c r="L273" s="338"/>
      <c r="M273" s="849" t="s">
        <v>223</v>
      </c>
      <c r="N273" s="849"/>
      <c r="O273" s="849"/>
      <c r="P273" s="849"/>
      <c r="Q273" s="849"/>
      <c r="R273" s="849"/>
      <c r="S273" s="849"/>
      <c r="T273" s="849"/>
      <c r="U273" s="849"/>
      <c r="V273" s="849"/>
      <c r="W273" s="849"/>
      <c r="X273" s="849"/>
    </row>
    <row r="274" spans="1:41" s="225" customFormat="1" ht="3.75" customHeight="1">
      <c r="A274" s="69"/>
      <c r="B274" s="221"/>
      <c r="C274" s="222"/>
      <c r="D274" s="222"/>
      <c r="E274" s="222"/>
      <c r="F274" s="222"/>
      <c r="G274" s="223"/>
      <c r="H274" s="222"/>
      <c r="I274" s="222"/>
      <c r="J274" s="222"/>
      <c r="K274" s="222"/>
      <c r="L274" s="222"/>
      <c r="M274" s="224"/>
      <c r="N274" s="224"/>
      <c r="O274" s="266"/>
      <c r="P274" s="224"/>
      <c r="Q274" s="224"/>
      <c r="R274" s="224"/>
      <c r="S274" s="224"/>
      <c r="T274" s="224"/>
      <c r="U274" s="224"/>
      <c r="V274" s="224"/>
      <c r="W274" s="224"/>
      <c r="X274" s="224"/>
      <c r="Y274" s="267"/>
      <c r="Z274" s="34"/>
      <c r="AA274" s="34"/>
      <c r="AB274" s="34"/>
      <c r="AC274" s="34"/>
      <c r="AD274" s="34"/>
      <c r="AE274" s="34"/>
    </row>
    <row r="275" spans="1:41" customFormat="1" ht="12.75" customHeight="1">
      <c r="B275" s="340" t="s">
        <v>49</v>
      </c>
      <c r="C275" s="298"/>
      <c r="D275" s="298"/>
      <c r="E275" s="298"/>
      <c r="F275" s="298"/>
      <c r="G275" s="298"/>
      <c r="H275" s="298"/>
      <c r="O275" s="245"/>
      <c r="Y275" s="245"/>
      <c r="AF275" s="7"/>
      <c r="AG275" s="7"/>
      <c r="AH275" s="7"/>
      <c r="AI275" s="7"/>
      <c r="AJ275" s="7"/>
      <c r="AK275" s="7"/>
      <c r="AL275" s="7"/>
      <c r="AM275" s="7"/>
      <c r="AN275" s="7"/>
      <c r="AO275" s="7"/>
    </row>
    <row r="276" spans="1:41" customFormat="1" ht="13" thickBot="1">
      <c r="A276" s="7"/>
      <c r="B276" s="864" t="s">
        <v>170</v>
      </c>
      <c r="C276" s="864"/>
      <c r="D276" s="864"/>
      <c r="E276" s="864"/>
      <c r="F276" s="864"/>
      <c r="G276" s="864"/>
      <c r="H276" s="864"/>
      <c r="I276" s="212"/>
      <c r="J276" s="341" t="s">
        <v>425</v>
      </c>
      <c r="K276" s="32"/>
      <c r="L276" s="33"/>
      <c r="M276" s="33"/>
      <c r="N276" s="857" t="s">
        <v>427</v>
      </c>
      <c r="O276" s="857"/>
      <c r="P276" s="857"/>
      <c r="Q276" s="857"/>
      <c r="R276" s="341" t="s">
        <v>428</v>
      </c>
      <c r="S276" s="33"/>
      <c r="T276" s="865"/>
      <c r="U276" s="865"/>
      <c r="V276" s="865"/>
      <c r="W276" s="865"/>
      <c r="X276" s="865"/>
      <c r="Y276" s="245"/>
      <c r="AF276" s="7"/>
      <c r="AG276" s="7"/>
      <c r="AH276" s="7"/>
      <c r="AI276" s="7"/>
      <c r="AJ276" s="7"/>
      <c r="AK276" s="7"/>
      <c r="AL276" s="7"/>
      <c r="AM276" s="7"/>
      <c r="AN276" s="7"/>
      <c r="AO276" s="7"/>
    </row>
    <row r="277" spans="1:41" customFormat="1">
      <c r="A277" s="7"/>
      <c r="B277" s="7"/>
      <c r="C277" s="7"/>
      <c r="D277" s="7"/>
      <c r="E277" s="7"/>
      <c r="F277" s="7"/>
      <c r="G277" s="7"/>
      <c r="H277" s="7"/>
      <c r="I277" s="7"/>
      <c r="J277" s="342" t="s">
        <v>426</v>
      </c>
      <c r="K277" s="32"/>
      <c r="L277" s="33"/>
      <c r="M277" s="33"/>
      <c r="N277" s="857" t="s">
        <v>427</v>
      </c>
      <c r="O277" s="857"/>
      <c r="P277" s="857"/>
      <c r="Q277" s="857"/>
      <c r="R277" s="341" t="s">
        <v>428</v>
      </c>
      <c r="S277" s="33"/>
      <c r="T277" s="856"/>
      <c r="U277" s="856"/>
      <c r="V277" s="856"/>
      <c r="W277" s="856"/>
      <c r="X277" s="856"/>
      <c r="Y277" s="245"/>
      <c r="AF277" s="7"/>
      <c r="AG277" s="7"/>
      <c r="AH277" s="7"/>
      <c r="AI277" s="7"/>
      <c r="AJ277" s="7"/>
      <c r="AK277" s="7"/>
      <c r="AL277" s="7"/>
      <c r="AM277" s="7"/>
      <c r="AN277" s="7"/>
      <c r="AO277" s="7"/>
    </row>
    <row r="278" spans="1:41" customFormat="1" ht="8.25" customHeight="1" thickBot="1">
      <c r="A278" s="7"/>
      <c r="B278" s="7"/>
      <c r="C278" s="7"/>
      <c r="D278" s="7"/>
      <c r="E278" s="7"/>
      <c r="F278" s="7"/>
      <c r="G278" s="7"/>
      <c r="H278" s="7"/>
      <c r="I278" s="7"/>
      <c r="J278" s="32"/>
      <c r="K278" s="32"/>
      <c r="L278" s="33"/>
      <c r="M278" s="33"/>
      <c r="N278" s="226"/>
      <c r="O278" s="268"/>
      <c r="P278" s="226"/>
      <c r="Q278" s="226"/>
      <c r="R278" s="227"/>
      <c r="S278" s="227"/>
      <c r="T278" s="228"/>
      <c r="U278" s="228"/>
      <c r="V278" s="228"/>
      <c r="W278" s="228"/>
      <c r="X278" s="228"/>
      <c r="Y278" s="245"/>
      <c r="AF278" s="7"/>
      <c r="AG278" s="7"/>
      <c r="AH278" s="7"/>
      <c r="AI278" s="7"/>
      <c r="AJ278" s="7"/>
      <c r="AK278" s="7"/>
      <c r="AL278" s="7"/>
      <c r="AM278" s="7"/>
      <c r="AN278" s="7"/>
      <c r="AO278" s="7"/>
    </row>
    <row r="279" spans="1:41" s="12" customFormat="1" ht="13.5" thickTop="1" thickBot="1">
      <c r="B279" s="929" t="s">
        <v>455</v>
      </c>
      <c r="C279" s="930"/>
      <c r="D279" s="930"/>
      <c r="E279" s="930"/>
      <c r="F279" s="930"/>
      <c r="G279" s="930"/>
      <c r="H279" s="930"/>
      <c r="I279" s="930"/>
      <c r="J279" s="930"/>
      <c r="K279" s="930"/>
      <c r="L279" s="930"/>
      <c r="M279" s="930"/>
      <c r="N279" s="930"/>
      <c r="O279" s="930"/>
      <c r="P279" s="930"/>
      <c r="Q279" s="930"/>
      <c r="R279" s="930"/>
      <c r="S279" s="930"/>
      <c r="T279" s="930"/>
      <c r="U279" s="930"/>
      <c r="V279" s="930"/>
      <c r="W279" s="930"/>
      <c r="X279" s="931"/>
      <c r="Y279" s="269"/>
      <c r="Z279" s="93"/>
      <c r="AA279" s="93"/>
      <c r="AB279" s="93"/>
      <c r="AC279" s="93"/>
      <c r="AD279" s="93"/>
      <c r="AE279" s="93"/>
    </row>
    <row r="280" spans="1:41" s="12" customFormat="1" ht="13.5" thickTop="1" thickBot="1">
      <c r="B280" s="861"/>
      <c r="C280" s="862"/>
      <c r="D280" s="862"/>
      <c r="E280" s="862"/>
      <c r="F280" s="862"/>
      <c r="G280" s="862"/>
      <c r="H280" s="862"/>
      <c r="I280" s="862"/>
      <c r="J280" s="862"/>
      <c r="K280" s="862"/>
      <c r="L280" s="862"/>
      <c r="M280" s="862"/>
      <c r="N280" s="862"/>
      <c r="O280" s="862"/>
      <c r="P280" s="862"/>
      <c r="Q280" s="862"/>
      <c r="R280" s="862"/>
      <c r="S280" s="862"/>
      <c r="T280" s="862"/>
      <c r="U280" s="862"/>
      <c r="V280" s="862"/>
      <c r="W280" s="862"/>
      <c r="X280" s="863"/>
      <c r="Y280" s="269"/>
      <c r="Z280" s="93"/>
      <c r="AA280" s="93"/>
      <c r="AB280" s="93"/>
      <c r="AC280" s="93"/>
      <c r="AD280" s="93"/>
      <c r="AE280" s="93"/>
    </row>
    <row r="281" spans="1:41" ht="11.25" customHeight="1" thickTop="1" thickBot="1">
      <c r="B281" s="858" t="s">
        <v>158</v>
      </c>
      <c r="C281" s="859"/>
      <c r="D281" s="859"/>
      <c r="E281" s="859"/>
      <c r="F281" s="859"/>
      <c r="G281" s="859"/>
      <c r="H281" s="859"/>
      <c r="I281" s="859"/>
      <c r="J281" s="859"/>
      <c r="K281" s="859"/>
      <c r="L281" s="859"/>
      <c r="M281" s="859"/>
      <c r="N281" s="859"/>
      <c r="O281" s="859"/>
      <c r="P281" s="859"/>
      <c r="Q281" s="859"/>
      <c r="R281" s="859"/>
      <c r="S281" s="860"/>
      <c r="T281" s="853" t="s">
        <v>211</v>
      </c>
      <c r="U281" s="854"/>
      <c r="V281" s="854"/>
      <c r="W281" s="854"/>
      <c r="X281" s="855"/>
    </row>
    <row r="282" spans="1:41" ht="14.25" customHeight="1" thickTop="1" thickBot="1">
      <c r="A282" s="923" t="s">
        <v>596</v>
      </c>
      <c r="B282" s="923"/>
      <c r="C282" s="923"/>
      <c r="D282" s="923"/>
      <c r="E282" s="923"/>
      <c r="F282" s="923"/>
      <c r="G282" s="924"/>
      <c r="H282" s="920" t="s">
        <v>381</v>
      </c>
      <c r="I282" s="921"/>
      <c r="J282" s="921"/>
      <c r="K282" s="921"/>
      <c r="L282" s="922"/>
      <c r="N282" s="879" t="s">
        <v>597</v>
      </c>
      <c r="O282" s="880"/>
      <c r="P282" s="880"/>
      <c r="Q282" s="880"/>
      <c r="R282" s="880"/>
      <c r="S282" s="880"/>
      <c r="T282" s="852"/>
      <c r="U282" s="852"/>
      <c r="V282" s="852"/>
      <c r="W282" s="877" t="s">
        <v>433</v>
      </c>
      <c r="X282" s="878"/>
    </row>
    <row r="283" spans="1:41" ht="13.5" thickTop="1" thickBot="1">
      <c r="A283" s="126"/>
      <c r="B283" s="876" t="s">
        <v>211</v>
      </c>
      <c r="C283" s="796"/>
      <c r="D283" s="796"/>
      <c r="E283" s="796"/>
      <c r="F283" s="797"/>
      <c r="G283" s="209"/>
      <c r="H283" s="854" t="s">
        <v>211</v>
      </c>
      <c r="I283" s="854"/>
      <c r="J283" s="854"/>
      <c r="K283" s="854"/>
      <c r="L283" s="855"/>
      <c r="N283" s="843" t="s">
        <v>50</v>
      </c>
      <c r="O283" s="844"/>
      <c r="P283" s="844"/>
      <c r="Q283" s="844"/>
      <c r="R283" s="844"/>
      <c r="S283" s="932"/>
      <c r="T283" s="796" t="s">
        <v>211</v>
      </c>
      <c r="U283" s="796"/>
      <c r="V283" s="796"/>
      <c r="W283" s="796"/>
      <c r="X283" s="797"/>
    </row>
    <row r="284" spans="1:41" ht="13.5" thickTop="1" thickBot="1">
      <c r="A284" s="46"/>
      <c r="B284" s="876" t="s">
        <v>211</v>
      </c>
      <c r="C284" s="796"/>
      <c r="D284" s="796"/>
      <c r="E284" s="796"/>
      <c r="F284" s="797"/>
      <c r="G284" s="200"/>
      <c r="H284" s="796" t="s">
        <v>211</v>
      </c>
      <c r="I284" s="796"/>
      <c r="J284" s="796"/>
      <c r="K284" s="796"/>
      <c r="L284" s="797"/>
      <c r="N284" s="846"/>
      <c r="O284" s="847"/>
      <c r="P284" s="847"/>
      <c r="Q284" s="847"/>
      <c r="R284" s="847"/>
      <c r="S284" s="933"/>
      <c r="T284" s="796" t="s">
        <v>211</v>
      </c>
      <c r="U284" s="796"/>
      <c r="V284" s="796"/>
      <c r="W284" s="796"/>
      <c r="X284" s="797"/>
    </row>
    <row r="285" spans="1:41" ht="13.5" thickTop="1" thickBot="1">
      <c r="A285" s="46"/>
      <c r="B285" s="876" t="s">
        <v>211</v>
      </c>
      <c r="C285" s="796"/>
      <c r="D285" s="796"/>
      <c r="E285" s="796"/>
      <c r="F285" s="797"/>
      <c r="G285" s="200"/>
      <c r="H285" s="796" t="s">
        <v>211</v>
      </c>
      <c r="I285" s="796"/>
      <c r="J285" s="796"/>
      <c r="K285" s="796"/>
      <c r="L285" s="797"/>
      <c r="M285"/>
      <c r="N285" s="934"/>
      <c r="O285" s="935"/>
      <c r="P285" s="935"/>
      <c r="Q285" s="935"/>
      <c r="R285" s="935"/>
      <c r="S285" s="936"/>
      <c r="T285" s="796" t="s">
        <v>211</v>
      </c>
      <c r="U285" s="796"/>
      <c r="V285" s="796"/>
      <c r="W285" s="796"/>
      <c r="X285" s="797"/>
    </row>
    <row r="286" spans="1:41" ht="13.5" thickTop="1" thickBot="1">
      <c r="A286" s="126"/>
      <c r="B286" s="873" t="s">
        <v>210</v>
      </c>
      <c r="C286" s="874"/>
      <c r="D286" s="874"/>
      <c r="E286" s="874"/>
      <c r="F286" s="874"/>
      <c r="G286" s="875"/>
      <c r="H286" s="850" t="s">
        <v>211</v>
      </c>
      <c r="I286" s="796"/>
      <c r="J286" s="796"/>
      <c r="K286" s="796"/>
      <c r="L286" s="797"/>
      <c r="M286"/>
      <c r="N286" s="843" t="s">
        <v>51</v>
      </c>
      <c r="O286" s="844"/>
      <c r="P286" s="844"/>
      <c r="Q286" s="844"/>
      <c r="R286" s="844"/>
      <c r="S286" s="845"/>
      <c r="T286"/>
      <c r="U286"/>
      <c r="V286"/>
      <c r="W286"/>
      <c r="X286"/>
    </row>
    <row r="287" spans="1:41" customFormat="1" ht="14.25" customHeight="1" thickTop="1" thickBot="1">
      <c r="K287" s="191"/>
      <c r="L287" s="191"/>
      <c r="M287" s="191"/>
      <c r="N287" s="846"/>
      <c r="O287" s="847"/>
      <c r="P287" s="847"/>
      <c r="Q287" s="847"/>
      <c r="R287" s="847"/>
      <c r="S287" s="848"/>
      <c r="T287" s="796" t="s">
        <v>294</v>
      </c>
      <c r="U287" s="796"/>
      <c r="V287" s="796"/>
      <c r="W287" s="796"/>
      <c r="X287" s="797"/>
      <c r="Y287" s="245"/>
      <c r="AF287" s="7"/>
      <c r="AG287" s="7"/>
      <c r="AH287" s="7"/>
      <c r="AI287" s="7"/>
      <c r="AJ287" s="7"/>
      <c r="AK287" s="7"/>
      <c r="AL287" s="7"/>
      <c r="AM287" s="7"/>
      <c r="AN287" s="7"/>
      <c r="AO287" s="7"/>
    </row>
    <row r="288" spans="1:41" ht="13" thickTop="1"/>
    <row r="289" spans="1:77" ht="15" hidden="1" customHeight="1"/>
    <row r="290" spans="1:77" ht="13" hidden="1">
      <c r="A290" s="23" t="s">
        <v>193</v>
      </c>
    </row>
    <row r="291" spans="1:77" customFormat="1" ht="13" hidden="1" thickBot="1">
      <c r="A291" s="7" t="e">
        <f t="shared" ref="A291:A300" si="3">IF(F291="","","A")</f>
        <v>#REF!</v>
      </c>
      <c r="B291" s="7" t="e">
        <f t="shared" ref="B291:B300" si="4">IF(F291="","",$T$9)</f>
        <v>#REF!</v>
      </c>
      <c r="C291" s="7"/>
      <c r="D291" s="7"/>
      <c r="E291" s="7" t="e">
        <f t="shared" ref="E291:E300" si="5">IF($F291="","",$J$136)</f>
        <v>#REF!</v>
      </c>
      <c r="F291" s="7" t="e">
        <f t="shared" ref="F291:F300" si="6">IF(B139="","",B139)</f>
        <v>#REF!</v>
      </c>
      <c r="G291" s="7" t="e">
        <f t="shared" ref="G291:G300" si="7">IF($F291="","",G139)</f>
        <v>#REF!</v>
      </c>
      <c r="H291" s="7" t="e">
        <f t="shared" ref="H291:H300" si="8">IF($F291="","","RetailVoIP")</f>
        <v>#REF!</v>
      </c>
      <c r="I291" s="7" t="e">
        <f t="shared" ref="I291:I300" si="9">IF($F291="","","VoIP CLI Service")</f>
        <v>#REF!</v>
      </c>
      <c r="J291" s="7"/>
      <c r="K291" s="7"/>
      <c r="L291" s="7"/>
      <c r="M291" s="7"/>
      <c r="N291" s="7"/>
      <c r="O291" s="110"/>
      <c r="P291" s="7"/>
      <c r="Q291" s="7"/>
      <c r="R291" s="7"/>
      <c r="S291" s="72"/>
      <c r="T291" s="232"/>
      <c r="U291" s="72"/>
      <c r="V291" s="7"/>
      <c r="W291" s="7"/>
      <c r="X291" s="7"/>
      <c r="Y291" s="245"/>
      <c r="AF291" s="7"/>
      <c r="AG291" s="7"/>
      <c r="AH291" s="7"/>
      <c r="AI291" s="7"/>
      <c r="AJ291" s="7"/>
      <c r="AK291" s="7"/>
      <c r="AL291" s="7"/>
      <c r="AM291" s="7"/>
      <c r="AN291" s="7"/>
      <c r="AO291" s="7"/>
      <c r="BW291" t="e">
        <f t="shared" ref="BW291:BW300" si="10">IF(F291="","",VLOOKUP($G$18,$A$312:$B$322,2,FALSE))</f>
        <v>#REF!</v>
      </c>
      <c r="BY291" t="e">
        <f t="shared" ref="BY291:BY300" si="11">IF(F291="","","Direct")</f>
        <v>#REF!</v>
      </c>
    </row>
    <row r="292" spans="1:77" customFormat="1" hidden="1">
      <c r="A292" s="7" t="e">
        <f t="shared" si="3"/>
        <v>#REF!</v>
      </c>
      <c r="B292" s="7" t="e">
        <f t="shared" si="4"/>
        <v>#REF!</v>
      </c>
      <c r="C292" s="7"/>
      <c r="D292" s="7"/>
      <c r="E292" s="7" t="e">
        <f t="shared" si="5"/>
        <v>#REF!</v>
      </c>
      <c r="F292" s="7" t="e">
        <f t="shared" si="6"/>
        <v>#REF!</v>
      </c>
      <c r="G292" s="7" t="e">
        <f t="shared" si="7"/>
        <v>#REF!</v>
      </c>
      <c r="H292" s="7" t="e">
        <f t="shared" si="8"/>
        <v>#REF!</v>
      </c>
      <c r="I292" s="7" t="e">
        <f t="shared" si="9"/>
        <v>#REF!</v>
      </c>
      <c r="J292" s="7"/>
      <c r="K292" s="7"/>
      <c r="L292" s="7"/>
      <c r="M292" s="7"/>
      <c r="N292" s="7"/>
      <c r="O292" s="110"/>
      <c r="P292" s="7"/>
      <c r="Q292" s="7"/>
      <c r="R292" s="7"/>
      <c r="S292" s="233"/>
      <c r="T292" s="72"/>
      <c r="U292" s="72"/>
      <c r="V292" s="7"/>
      <c r="W292" s="7"/>
      <c r="X292" s="7"/>
      <c r="Y292" s="245"/>
      <c r="AF292" s="7"/>
      <c r="AG292" s="7"/>
      <c r="AH292" s="7"/>
      <c r="AI292" s="7"/>
      <c r="AJ292" s="7"/>
      <c r="AK292" s="7"/>
      <c r="AL292" s="7"/>
      <c r="AM292" s="7"/>
      <c r="AN292" s="7"/>
      <c r="AO292" s="7"/>
      <c r="BW292" t="e">
        <f t="shared" si="10"/>
        <v>#REF!</v>
      </c>
      <c r="BY292" t="e">
        <f t="shared" si="11"/>
        <v>#REF!</v>
      </c>
    </row>
    <row r="293" spans="1:77" customFormat="1" hidden="1">
      <c r="A293" s="7" t="e">
        <f t="shared" si="3"/>
        <v>#REF!</v>
      </c>
      <c r="B293" s="7" t="e">
        <f t="shared" si="4"/>
        <v>#REF!</v>
      </c>
      <c r="E293" s="7" t="e">
        <f t="shared" si="5"/>
        <v>#REF!</v>
      </c>
      <c r="F293" s="7" t="e">
        <f t="shared" si="6"/>
        <v>#REF!</v>
      </c>
      <c r="G293" s="7" t="e">
        <f t="shared" si="7"/>
        <v>#REF!</v>
      </c>
      <c r="H293" s="7" t="e">
        <f t="shared" si="8"/>
        <v>#REF!</v>
      </c>
      <c r="I293" s="7" t="e">
        <f t="shared" si="9"/>
        <v>#REF!</v>
      </c>
      <c r="K293" s="7"/>
      <c r="L293" s="7"/>
      <c r="M293" s="7"/>
      <c r="N293" s="7"/>
      <c r="O293" s="110"/>
      <c r="P293" s="7"/>
      <c r="Q293" s="7"/>
      <c r="R293" s="7"/>
      <c r="S293" s="72"/>
      <c r="T293" s="72"/>
      <c r="U293" s="72"/>
      <c r="V293" s="7"/>
      <c r="W293" s="7"/>
      <c r="X293" s="7"/>
      <c r="Y293" s="245"/>
      <c r="AF293" s="7"/>
      <c r="AG293" s="7"/>
      <c r="AH293" s="7"/>
      <c r="AI293" s="7"/>
      <c r="AJ293" s="7"/>
      <c r="AK293" s="7"/>
      <c r="AL293" s="7"/>
      <c r="AM293" s="7"/>
      <c r="AN293" s="7"/>
      <c r="AO293" s="7"/>
      <c r="BW293" t="e">
        <f t="shared" si="10"/>
        <v>#REF!</v>
      </c>
      <c r="BY293" t="e">
        <f t="shared" si="11"/>
        <v>#REF!</v>
      </c>
    </row>
    <row r="294" spans="1:77" customFormat="1" hidden="1">
      <c r="A294" s="7" t="e">
        <f t="shared" si="3"/>
        <v>#REF!</v>
      </c>
      <c r="B294" s="7" t="e">
        <f t="shared" si="4"/>
        <v>#REF!</v>
      </c>
      <c r="E294" s="7" t="e">
        <f t="shared" si="5"/>
        <v>#REF!</v>
      </c>
      <c r="F294" s="7" t="e">
        <f t="shared" si="6"/>
        <v>#REF!</v>
      </c>
      <c r="G294" s="7" t="e">
        <f t="shared" si="7"/>
        <v>#REF!</v>
      </c>
      <c r="H294" s="7" t="e">
        <f t="shared" si="8"/>
        <v>#REF!</v>
      </c>
      <c r="I294" s="7" t="e">
        <f t="shared" si="9"/>
        <v>#REF!</v>
      </c>
      <c r="O294" s="245"/>
      <c r="Y294" s="245"/>
      <c r="AF294" s="7"/>
      <c r="AG294" s="7"/>
      <c r="AH294" s="7"/>
      <c r="AI294" s="7"/>
      <c r="AJ294" s="7"/>
      <c r="AK294" s="7"/>
      <c r="AL294" s="7"/>
      <c r="AM294" s="7"/>
      <c r="AN294" s="7"/>
      <c r="AO294" s="7"/>
      <c r="BW294" t="e">
        <f t="shared" si="10"/>
        <v>#REF!</v>
      </c>
      <c r="BY294" t="e">
        <f t="shared" si="11"/>
        <v>#REF!</v>
      </c>
    </row>
    <row r="295" spans="1:77" customFormat="1" hidden="1">
      <c r="A295" s="7" t="e">
        <f t="shared" si="3"/>
        <v>#REF!</v>
      </c>
      <c r="B295" s="7" t="e">
        <f t="shared" si="4"/>
        <v>#REF!</v>
      </c>
      <c r="E295" s="7" t="e">
        <f t="shared" si="5"/>
        <v>#REF!</v>
      </c>
      <c r="F295" s="7" t="e">
        <f t="shared" si="6"/>
        <v>#REF!</v>
      </c>
      <c r="G295" s="7" t="e">
        <f t="shared" si="7"/>
        <v>#REF!</v>
      </c>
      <c r="H295" s="7" t="e">
        <f t="shared" si="8"/>
        <v>#REF!</v>
      </c>
      <c r="I295" s="7" t="e">
        <f t="shared" si="9"/>
        <v>#REF!</v>
      </c>
      <c r="O295" s="245"/>
      <c r="Y295" s="245"/>
      <c r="AF295" s="7"/>
      <c r="AG295" s="7"/>
      <c r="AH295" s="7"/>
      <c r="AI295" s="7"/>
      <c r="AJ295" s="7"/>
      <c r="AK295" s="7"/>
      <c r="AL295" s="7"/>
      <c r="AM295" s="7"/>
      <c r="AN295" s="7"/>
      <c r="AO295" s="7"/>
      <c r="BW295" t="e">
        <f t="shared" si="10"/>
        <v>#REF!</v>
      </c>
      <c r="BY295" t="e">
        <f t="shared" si="11"/>
        <v>#REF!</v>
      </c>
    </row>
    <row r="296" spans="1:77" hidden="1">
      <c r="A296" s="7" t="e">
        <f t="shared" si="3"/>
        <v>#REF!</v>
      </c>
      <c r="B296" s="7" t="e">
        <f t="shared" si="4"/>
        <v>#REF!</v>
      </c>
      <c r="E296" s="7" t="e">
        <f t="shared" si="5"/>
        <v>#REF!</v>
      </c>
      <c r="F296" s="7" t="e">
        <f t="shared" si="6"/>
        <v>#REF!</v>
      </c>
      <c r="G296" s="7" t="e">
        <f t="shared" si="7"/>
        <v>#REF!</v>
      </c>
      <c r="H296" s="7" t="e">
        <f t="shared" si="8"/>
        <v>#REF!</v>
      </c>
      <c r="I296" s="7" t="e">
        <f t="shared" si="9"/>
        <v>#REF!</v>
      </c>
      <c r="BW296" t="e">
        <f t="shared" si="10"/>
        <v>#REF!</v>
      </c>
      <c r="BY296" t="e">
        <f t="shared" si="11"/>
        <v>#REF!</v>
      </c>
    </row>
    <row r="297" spans="1:77" hidden="1">
      <c r="A297" s="7" t="e">
        <f t="shared" si="3"/>
        <v>#REF!</v>
      </c>
      <c r="B297" s="7" t="e">
        <f t="shared" si="4"/>
        <v>#REF!</v>
      </c>
      <c r="E297" s="7" t="e">
        <f t="shared" si="5"/>
        <v>#REF!</v>
      </c>
      <c r="F297" s="7" t="e">
        <f t="shared" si="6"/>
        <v>#REF!</v>
      </c>
      <c r="G297" s="7" t="e">
        <f t="shared" si="7"/>
        <v>#REF!</v>
      </c>
      <c r="H297" s="7" t="e">
        <f t="shared" si="8"/>
        <v>#REF!</v>
      </c>
      <c r="I297" s="7" t="e">
        <f t="shared" si="9"/>
        <v>#REF!</v>
      </c>
      <c r="BW297" t="e">
        <f t="shared" si="10"/>
        <v>#REF!</v>
      </c>
      <c r="BY297" t="e">
        <f t="shared" si="11"/>
        <v>#REF!</v>
      </c>
    </row>
    <row r="298" spans="1:77" hidden="1">
      <c r="A298" s="7" t="e">
        <f t="shared" si="3"/>
        <v>#REF!</v>
      </c>
      <c r="B298" s="7" t="e">
        <f t="shared" si="4"/>
        <v>#REF!</v>
      </c>
      <c r="E298" s="7" t="e">
        <f t="shared" si="5"/>
        <v>#REF!</v>
      </c>
      <c r="F298" s="7" t="e">
        <f t="shared" si="6"/>
        <v>#REF!</v>
      </c>
      <c r="G298" s="7" t="e">
        <f t="shared" si="7"/>
        <v>#REF!</v>
      </c>
      <c r="H298" s="7" t="e">
        <f t="shared" si="8"/>
        <v>#REF!</v>
      </c>
      <c r="I298" s="7" t="e">
        <f t="shared" si="9"/>
        <v>#REF!</v>
      </c>
      <c r="BW298" t="e">
        <f t="shared" si="10"/>
        <v>#REF!</v>
      </c>
      <c r="BY298" t="e">
        <f t="shared" si="11"/>
        <v>#REF!</v>
      </c>
    </row>
    <row r="299" spans="1:77" hidden="1">
      <c r="A299" s="7" t="e">
        <f t="shared" si="3"/>
        <v>#REF!</v>
      </c>
      <c r="B299" s="7" t="e">
        <f t="shared" si="4"/>
        <v>#REF!</v>
      </c>
      <c r="E299" s="7" t="e">
        <f t="shared" si="5"/>
        <v>#REF!</v>
      </c>
      <c r="F299" s="7" t="e">
        <f t="shared" si="6"/>
        <v>#REF!</v>
      </c>
      <c r="G299" s="7" t="e">
        <f t="shared" si="7"/>
        <v>#REF!</v>
      </c>
      <c r="H299" s="7" t="e">
        <f t="shared" si="8"/>
        <v>#REF!</v>
      </c>
      <c r="I299" s="7" t="e">
        <f t="shared" si="9"/>
        <v>#REF!</v>
      </c>
      <c r="BW299" t="e">
        <f t="shared" si="10"/>
        <v>#REF!</v>
      </c>
      <c r="BY299" t="e">
        <f t="shared" si="11"/>
        <v>#REF!</v>
      </c>
    </row>
    <row r="300" spans="1:77" hidden="1">
      <c r="A300" s="7" t="e">
        <f t="shared" si="3"/>
        <v>#REF!</v>
      </c>
      <c r="B300" s="7" t="e">
        <f t="shared" si="4"/>
        <v>#REF!</v>
      </c>
      <c r="E300" s="7" t="e">
        <f t="shared" si="5"/>
        <v>#REF!</v>
      </c>
      <c r="F300" s="7" t="e">
        <f t="shared" si="6"/>
        <v>#REF!</v>
      </c>
      <c r="G300" s="7" t="e">
        <f t="shared" si="7"/>
        <v>#REF!</v>
      </c>
      <c r="H300" s="7" t="e">
        <f t="shared" si="8"/>
        <v>#REF!</v>
      </c>
      <c r="I300" s="7" t="e">
        <f t="shared" si="9"/>
        <v>#REF!</v>
      </c>
      <c r="BW300" t="e">
        <f t="shared" si="10"/>
        <v>#REF!</v>
      </c>
      <c r="BY300" t="e">
        <f t="shared" si="11"/>
        <v>#REF!</v>
      </c>
    </row>
    <row r="301" spans="1:77" hidden="1"/>
    <row r="302" spans="1:77" hidden="1"/>
    <row r="303" spans="1:77" hidden="1"/>
    <row r="304" spans="1:77" hidden="1"/>
    <row r="305" spans="1:2" hidden="1"/>
    <row r="312" spans="1:2" hidden="1">
      <c r="A312" s="234" t="s">
        <v>198</v>
      </c>
      <c r="B312" s="234">
        <v>56</v>
      </c>
    </row>
    <row r="313" spans="1:2" hidden="1">
      <c r="A313" s="7" t="s">
        <v>451</v>
      </c>
      <c r="B313" s="7">
        <v>0</v>
      </c>
    </row>
    <row r="314" spans="1:2" hidden="1">
      <c r="A314" s="234" t="s">
        <v>199</v>
      </c>
      <c r="B314" s="234">
        <v>250</v>
      </c>
    </row>
    <row r="315" spans="1:2" hidden="1">
      <c r="A315" s="234" t="s">
        <v>194</v>
      </c>
      <c r="B315" s="234">
        <v>276</v>
      </c>
    </row>
    <row r="316" spans="1:2" hidden="1">
      <c r="A316" s="234" t="s">
        <v>200</v>
      </c>
      <c r="B316" s="234">
        <v>372</v>
      </c>
    </row>
    <row r="317" spans="1:2" hidden="1">
      <c r="A317" s="234" t="s">
        <v>201</v>
      </c>
      <c r="B317" s="234">
        <v>388</v>
      </c>
    </row>
    <row r="318" spans="1:2" hidden="1">
      <c r="A318" s="234" t="s">
        <v>202</v>
      </c>
      <c r="B318" s="234">
        <v>442</v>
      </c>
    </row>
    <row r="319" spans="1:2" hidden="1">
      <c r="A319" s="234" t="s">
        <v>197</v>
      </c>
      <c r="B319" s="234">
        <v>528</v>
      </c>
    </row>
    <row r="320" spans="1:2" hidden="1">
      <c r="A320" s="234" t="s">
        <v>195</v>
      </c>
      <c r="B320" s="234">
        <v>724</v>
      </c>
    </row>
    <row r="321" spans="1:2" hidden="1">
      <c r="A321" s="234" t="s">
        <v>196</v>
      </c>
      <c r="B321" s="234">
        <v>752</v>
      </c>
    </row>
    <row r="322" spans="1:2" hidden="1">
      <c r="A322" s="234" t="s">
        <v>203</v>
      </c>
      <c r="B322" s="234">
        <v>826</v>
      </c>
    </row>
  </sheetData>
  <sheetProtection selectLockedCells="1"/>
  <dataConsolidate/>
  <mergeCells count="850">
    <mergeCell ref="B133:F133"/>
    <mergeCell ref="G128:K128"/>
    <mergeCell ref="G129:K129"/>
    <mergeCell ref="N129:Q129"/>
    <mergeCell ref="B132:F132"/>
    <mergeCell ref="B131:F131"/>
    <mergeCell ref="N131:Q131"/>
    <mergeCell ref="B128:F128"/>
    <mergeCell ref="B129:F129"/>
    <mergeCell ref="N130:Q130"/>
    <mergeCell ref="G130:K130"/>
    <mergeCell ref="N133:Q133"/>
    <mergeCell ref="G133:K133"/>
    <mergeCell ref="N128:X128"/>
    <mergeCell ref="R131:X131"/>
    <mergeCell ref="N132:Q132"/>
    <mergeCell ref="G131:K131"/>
    <mergeCell ref="G132:K132"/>
    <mergeCell ref="R129:X130"/>
    <mergeCell ref="J251:L251"/>
    <mergeCell ref="P178:Q178"/>
    <mergeCell ref="Q199:X199"/>
    <mergeCell ref="R188:X188"/>
    <mergeCell ref="L199:O200"/>
    <mergeCell ref="H199:K200"/>
    <mergeCell ref="G179:N179"/>
    <mergeCell ref="W231:X231"/>
    <mergeCell ref="S171:X171"/>
    <mergeCell ref="E250:G250"/>
    <mergeCell ref="E248:G248"/>
    <mergeCell ref="B243:F243"/>
    <mergeCell ref="E249:G249"/>
    <mergeCell ref="B249:D249"/>
    <mergeCell ref="B244:F244"/>
    <mergeCell ref="B250:D250"/>
    <mergeCell ref="P249:Q249"/>
    <mergeCell ref="Q201:R201"/>
    <mergeCell ref="E199:G200"/>
    <mergeCell ref="B188:F188"/>
    <mergeCell ref="B189:F189"/>
    <mergeCell ref="B199:D200"/>
    <mergeCell ref="B201:D201"/>
    <mergeCell ref="G189:N189"/>
    <mergeCell ref="G187:N187"/>
    <mergeCell ref="H250:I250"/>
    <mergeCell ref="G138:K138"/>
    <mergeCell ref="B139:F139"/>
    <mergeCell ref="N139:O139"/>
    <mergeCell ref="L141:M141"/>
    <mergeCell ref="H249:I249"/>
    <mergeCell ref="J249:L249"/>
    <mergeCell ref="E247:G247"/>
    <mergeCell ref="B242:F242"/>
    <mergeCell ref="B241:F241"/>
    <mergeCell ref="B247:D247"/>
    <mergeCell ref="K209:O209"/>
    <mergeCell ref="O222:S222"/>
    <mergeCell ref="H234:L234"/>
    <mergeCell ref="H238:L238"/>
    <mergeCell ref="E209:J209"/>
    <mergeCell ref="B214:K214"/>
    <mergeCell ref="B238:F238"/>
    <mergeCell ref="B236:F236"/>
    <mergeCell ref="B234:F234"/>
    <mergeCell ref="B215:K215"/>
    <mergeCell ref="B211:D211"/>
    <mergeCell ref="N239:R239"/>
    <mergeCell ref="N238:R238"/>
    <mergeCell ref="N237:R237"/>
    <mergeCell ref="H204:K204"/>
    <mergeCell ref="B208:D208"/>
    <mergeCell ref="K210:O210"/>
    <mergeCell ref="B248:D248"/>
    <mergeCell ref="H241:L241"/>
    <mergeCell ref="H239:L239"/>
    <mergeCell ref="H244:L244"/>
    <mergeCell ref="B76:F76"/>
    <mergeCell ref="I95:K95"/>
    <mergeCell ref="B90:R90"/>
    <mergeCell ref="G77:N77"/>
    <mergeCell ref="G78:N78"/>
    <mergeCell ref="P78:T78"/>
    <mergeCell ref="B82:F82"/>
    <mergeCell ref="B78:F78"/>
    <mergeCell ref="G82:J82"/>
    <mergeCell ref="G76:N76"/>
    <mergeCell ref="G79:N79"/>
    <mergeCell ref="B80:F80"/>
    <mergeCell ref="G80:N80"/>
    <mergeCell ref="B79:F79"/>
    <mergeCell ref="B77:F77"/>
    <mergeCell ref="B75:F75"/>
    <mergeCell ref="I105:J105"/>
    <mergeCell ref="B209:D209"/>
    <mergeCell ref="B210:D210"/>
    <mergeCell ref="B85:I85"/>
    <mergeCell ref="B84:F84"/>
    <mergeCell ref="B127:F127"/>
    <mergeCell ref="B122:M122"/>
    <mergeCell ref="K83:L83"/>
    <mergeCell ref="F125:U125"/>
    <mergeCell ref="M119:X119"/>
    <mergeCell ref="V109:X109"/>
    <mergeCell ref="V111:X111"/>
    <mergeCell ref="I111:J111"/>
    <mergeCell ref="G111:H111"/>
    <mergeCell ref="P111:R111"/>
    <mergeCell ref="E95:H95"/>
    <mergeCell ref="G75:N75"/>
    <mergeCell ref="B100:D100"/>
    <mergeCell ref="E99:H99"/>
    <mergeCell ref="E100:H100"/>
    <mergeCell ref="E96:H96"/>
    <mergeCell ref="G45:N45"/>
    <mergeCell ref="G46:N46"/>
    <mergeCell ref="G14:N14"/>
    <mergeCell ref="B10:F10"/>
    <mergeCell ref="G10:N10"/>
    <mergeCell ref="G13:N13"/>
    <mergeCell ref="G20:N20"/>
    <mergeCell ref="G22:N22"/>
    <mergeCell ref="B16:F16"/>
    <mergeCell ref="G16:N16"/>
    <mergeCell ref="B15:F15"/>
    <mergeCell ref="G15:N15"/>
    <mergeCell ref="B11:F11"/>
    <mergeCell ref="B18:F18"/>
    <mergeCell ref="G18:N18"/>
    <mergeCell ref="B17:F17"/>
    <mergeCell ref="G17:N17"/>
    <mergeCell ref="B12:F12"/>
    <mergeCell ref="B14:F14"/>
    <mergeCell ref="G12:N12"/>
    <mergeCell ref="B41:F41"/>
    <mergeCell ref="G41:N41"/>
    <mergeCell ref="G44:N44"/>
    <mergeCell ref="G42:N42"/>
    <mergeCell ref="B20:F20"/>
    <mergeCell ref="B21:F21"/>
    <mergeCell ref="G21:N21"/>
    <mergeCell ref="B22:F22"/>
    <mergeCell ref="B44:F44"/>
    <mergeCell ref="B26:N36"/>
    <mergeCell ref="B45:F45"/>
    <mergeCell ref="K51:L51"/>
    <mergeCell ref="B25:N25"/>
    <mergeCell ref="G39:N39"/>
    <mergeCell ref="B39:F39"/>
    <mergeCell ref="G40:N40"/>
    <mergeCell ref="B40:F40"/>
    <mergeCell ref="G107:H107"/>
    <mergeCell ref="L97:N97"/>
    <mergeCell ref="L98:N98"/>
    <mergeCell ref="I104:J104"/>
    <mergeCell ref="I99:K99"/>
    <mergeCell ref="I101:K101"/>
    <mergeCell ref="I100:K100"/>
    <mergeCell ref="E97:H97"/>
    <mergeCell ref="B103:E103"/>
    <mergeCell ref="I103:J103"/>
    <mergeCell ref="B101:H101"/>
    <mergeCell ref="K103:O103"/>
    <mergeCell ref="I97:K97"/>
    <mergeCell ref="L96:N96"/>
    <mergeCell ref="O95:R95"/>
    <mergeCell ref="O96:R96"/>
    <mergeCell ref="B46:F46"/>
    <mergeCell ref="B106:E106"/>
    <mergeCell ref="B104:E104"/>
    <mergeCell ref="G103:H103"/>
    <mergeCell ref="G106:H106"/>
    <mergeCell ref="V104:X104"/>
    <mergeCell ref="S107:U107"/>
    <mergeCell ref="P107:R107"/>
    <mergeCell ref="P99:R99"/>
    <mergeCell ref="O98:R98"/>
    <mergeCell ref="L99:O99"/>
    <mergeCell ref="V101:X101"/>
    <mergeCell ref="I98:K98"/>
    <mergeCell ref="S103:U103"/>
    <mergeCell ref="K104:O104"/>
    <mergeCell ref="B105:E105"/>
    <mergeCell ref="I106:J106"/>
    <mergeCell ref="G104:H104"/>
    <mergeCell ref="K106:O106"/>
    <mergeCell ref="B107:E107"/>
    <mergeCell ref="V103:X103"/>
    <mergeCell ref="P106:R106"/>
    <mergeCell ref="G105:H105"/>
    <mergeCell ref="G108:H108"/>
    <mergeCell ref="K105:O105"/>
    <mergeCell ref="S110:U110"/>
    <mergeCell ref="S106:U106"/>
    <mergeCell ref="S105:U105"/>
    <mergeCell ref="S104:U104"/>
    <mergeCell ref="I108:J108"/>
    <mergeCell ref="I110:J110"/>
    <mergeCell ref="G109:H109"/>
    <mergeCell ref="S108:U108"/>
    <mergeCell ref="K109:O109"/>
    <mergeCell ref="K108:O108"/>
    <mergeCell ref="I109:J109"/>
    <mergeCell ref="G110:H110"/>
    <mergeCell ref="S111:U111"/>
    <mergeCell ref="V110:X110"/>
    <mergeCell ref="A116:X116"/>
    <mergeCell ref="K113:L113"/>
    <mergeCell ref="V108:X108"/>
    <mergeCell ref="K111:O111"/>
    <mergeCell ref="P124:V124"/>
    <mergeCell ref="B123:G123"/>
    <mergeCell ref="H123:M123"/>
    <mergeCell ref="N123:O123"/>
    <mergeCell ref="B110:E110"/>
    <mergeCell ref="B109:E109"/>
    <mergeCell ref="B108:E108"/>
    <mergeCell ref="S109:U109"/>
    <mergeCell ref="P109:R109"/>
    <mergeCell ref="P110:R110"/>
    <mergeCell ref="K110:O110"/>
    <mergeCell ref="K114:O114"/>
    <mergeCell ref="B113:J113"/>
    <mergeCell ref="A117:X117"/>
    <mergeCell ref="S118:X118"/>
    <mergeCell ref="B114:J114"/>
    <mergeCell ref="W124:X124"/>
    <mergeCell ref="B111:E111"/>
    <mergeCell ref="G126:I126"/>
    <mergeCell ref="J127:K127"/>
    <mergeCell ref="J126:K126"/>
    <mergeCell ref="B126:F126"/>
    <mergeCell ref="B125:E125"/>
    <mergeCell ref="G127:I127"/>
    <mergeCell ref="R164:X164"/>
    <mergeCell ref="R179:X179"/>
    <mergeCell ref="B146:F146"/>
    <mergeCell ref="G148:K148"/>
    <mergeCell ref="B166:F166"/>
    <mergeCell ref="B165:F165"/>
    <mergeCell ref="B179:F179"/>
    <mergeCell ref="B142:F142"/>
    <mergeCell ref="N148:O148"/>
    <mergeCell ref="N145:O145"/>
    <mergeCell ref="B144:F144"/>
    <mergeCell ref="G147:K147"/>
    <mergeCell ref="B149:F149"/>
    <mergeCell ref="G141:K141"/>
    <mergeCell ref="L138:M138"/>
    <mergeCell ref="B130:F130"/>
    <mergeCell ref="P166:Q166"/>
    <mergeCell ref="P79:T79"/>
    <mergeCell ref="U79:X79"/>
    <mergeCell ref="P82:T82"/>
    <mergeCell ref="P163:Q163"/>
    <mergeCell ref="R167:X168"/>
    <mergeCell ref="R163:X163"/>
    <mergeCell ref="S153:V153"/>
    <mergeCell ref="S152:U152"/>
    <mergeCell ref="R145:S145"/>
    <mergeCell ref="O152:Q152"/>
    <mergeCell ref="R148:S148"/>
    <mergeCell ref="T148:U148"/>
    <mergeCell ref="T147:U147"/>
    <mergeCell ref="R147:S147"/>
    <mergeCell ref="P83:T83"/>
    <mergeCell ref="B89:R89"/>
    <mergeCell ref="B86:I86"/>
    <mergeCell ref="B87:I87"/>
    <mergeCell ref="P80:T80"/>
    <mergeCell ref="B88:I88"/>
    <mergeCell ref="S89:X89"/>
    <mergeCell ref="L95:N95"/>
    <mergeCell ref="V107:X107"/>
    <mergeCell ref="P108:R108"/>
    <mergeCell ref="K85:X85"/>
    <mergeCell ref="M82:N82"/>
    <mergeCell ref="R181:X181"/>
    <mergeCell ref="P180:Q180"/>
    <mergeCell ref="P162:Q162"/>
    <mergeCell ref="R162:X162"/>
    <mergeCell ref="S159:V159"/>
    <mergeCell ref="S157:U157"/>
    <mergeCell ref="V147:X147"/>
    <mergeCell ref="P103:R103"/>
    <mergeCell ref="P104:R104"/>
    <mergeCell ref="P105:R105"/>
    <mergeCell ref="K107:O107"/>
    <mergeCell ref="O97:R97"/>
    <mergeCell ref="I96:K96"/>
    <mergeCell ref="G181:N181"/>
    <mergeCell ref="G176:N176"/>
    <mergeCell ref="P177:Q177"/>
    <mergeCell ref="N127:X127"/>
    <mergeCell ref="P122:V122"/>
    <mergeCell ref="W123:X123"/>
    <mergeCell ref="B256:D256"/>
    <mergeCell ref="H255:I255"/>
    <mergeCell ref="V76:X76"/>
    <mergeCell ref="P76:U76"/>
    <mergeCell ref="U80:X80"/>
    <mergeCell ref="U78:X78"/>
    <mergeCell ref="R132:X132"/>
    <mergeCell ref="T144:U144"/>
    <mergeCell ref="V144:X144"/>
    <mergeCell ref="R133:X133"/>
    <mergeCell ref="R144:S144"/>
    <mergeCell ref="T141:U141"/>
    <mergeCell ref="T142:U142"/>
    <mergeCell ref="R134:X134"/>
    <mergeCell ref="U81:X81"/>
    <mergeCell ref="U83:X83"/>
    <mergeCell ref="U82:X82"/>
    <mergeCell ref="V106:X106"/>
    <mergeCell ref="V105:X105"/>
    <mergeCell ref="P123:V123"/>
    <mergeCell ref="W122:X122"/>
    <mergeCell ref="N134:Q134"/>
    <mergeCell ref="R101:U101"/>
    <mergeCell ref="P81:T81"/>
    <mergeCell ref="T256:X256"/>
    <mergeCell ref="R255:S255"/>
    <mergeCell ref="R252:S252"/>
    <mergeCell ref="T252:X252"/>
    <mergeCell ref="T255:X255"/>
    <mergeCell ref="M252:O252"/>
    <mergeCell ref="H254:I254"/>
    <mergeCell ref="M256:O256"/>
    <mergeCell ref="P256:Q256"/>
    <mergeCell ref="P252:Q252"/>
    <mergeCell ref="T253:X253"/>
    <mergeCell ref="R254:S254"/>
    <mergeCell ref="R253:S253"/>
    <mergeCell ref="T254:X254"/>
    <mergeCell ref="P254:Q254"/>
    <mergeCell ref="P253:Q253"/>
    <mergeCell ref="J254:L254"/>
    <mergeCell ref="B147:F147"/>
    <mergeCell ref="G145:K145"/>
    <mergeCell ref="O153:Q153"/>
    <mergeCell ref="L147:M147"/>
    <mergeCell ref="L148:M148"/>
    <mergeCell ref="P147:Q147"/>
    <mergeCell ref="P182:Q182"/>
    <mergeCell ref="R196:X196"/>
    <mergeCell ref="B254:D254"/>
    <mergeCell ref="E254:G254"/>
    <mergeCell ref="B251:D251"/>
    <mergeCell ref="H251:I251"/>
    <mergeCell ref="T251:X251"/>
    <mergeCell ref="E210:J210"/>
    <mergeCell ref="B204:D204"/>
    <mergeCell ref="H205:K205"/>
    <mergeCell ref="T243:W243"/>
    <mergeCell ref="N236:R236"/>
    <mergeCell ref="M248:O248"/>
    <mergeCell ref="H248:I248"/>
    <mergeCell ref="H247:I247"/>
    <mergeCell ref="H243:L243"/>
    <mergeCell ref="H242:L242"/>
    <mergeCell ref="J247:L247"/>
    <mergeCell ref="A1:X1"/>
    <mergeCell ref="A2:X2"/>
    <mergeCell ref="M4:X4"/>
    <mergeCell ref="S3:X3"/>
    <mergeCell ref="G11:N11"/>
    <mergeCell ref="B8:F8"/>
    <mergeCell ref="P9:S9"/>
    <mergeCell ref="T9:X9"/>
    <mergeCell ref="T10:X10"/>
    <mergeCell ref="P8:S8"/>
    <mergeCell ref="G8:N8"/>
    <mergeCell ref="P10:S10"/>
    <mergeCell ref="P11:S11"/>
    <mergeCell ref="G9:N9"/>
    <mergeCell ref="T8:X8"/>
    <mergeCell ref="D5:G5"/>
    <mergeCell ref="P14:X14"/>
    <mergeCell ref="B13:F13"/>
    <mergeCell ref="B9:F9"/>
    <mergeCell ref="N135:Q135"/>
    <mergeCell ref="P144:Q144"/>
    <mergeCell ref="P142:Q142"/>
    <mergeCell ref="R142:S142"/>
    <mergeCell ref="R143:S143"/>
    <mergeCell ref="P143:Q143"/>
    <mergeCell ref="N136:S136"/>
    <mergeCell ref="P138:Q138"/>
    <mergeCell ref="P139:Q139"/>
    <mergeCell ref="R140:S140"/>
    <mergeCell ref="R141:S141"/>
    <mergeCell ref="P140:Q140"/>
    <mergeCell ref="R138:S138"/>
    <mergeCell ref="N138:O138"/>
    <mergeCell ref="V141:X141"/>
    <mergeCell ref="L142:M142"/>
    <mergeCell ref="L139:M139"/>
    <mergeCell ref="L144:M144"/>
    <mergeCell ref="G144:K144"/>
    <mergeCell ref="T11:X11"/>
    <mergeCell ref="P13:S13"/>
    <mergeCell ref="S228:X228"/>
    <mergeCell ref="N241:R241"/>
    <mergeCell ref="L201:O201"/>
    <mergeCell ref="Q205:R205"/>
    <mergeCell ref="V203:X203"/>
    <mergeCell ref="V142:X142"/>
    <mergeCell ref="V148:X148"/>
    <mergeCell ref="P148:Q148"/>
    <mergeCell ref="V146:X146"/>
    <mergeCell ref="T145:U145"/>
    <mergeCell ref="P145:Q145"/>
    <mergeCell ref="T143:U143"/>
    <mergeCell ref="V143:X143"/>
    <mergeCell ref="P179:Q179"/>
    <mergeCell ref="P214:T214"/>
    <mergeCell ref="L205:O205"/>
    <mergeCell ref="P215:T215"/>
    <mergeCell ref="T237:W237"/>
    <mergeCell ref="O223:S223"/>
    <mergeCell ref="T235:W235"/>
    <mergeCell ref="T234:W234"/>
    <mergeCell ref="S154:U154"/>
    <mergeCell ref="T146:U146"/>
    <mergeCell ref="V145:X145"/>
    <mergeCell ref="R249:S249"/>
    <mergeCell ref="R251:S251"/>
    <mergeCell ref="P248:Q248"/>
    <mergeCell ref="T240:W240"/>
    <mergeCell ref="T250:X250"/>
    <mergeCell ref="R250:S250"/>
    <mergeCell ref="T241:W241"/>
    <mergeCell ref="T248:X248"/>
    <mergeCell ref="N240:R240"/>
    <mergeCell ref="M249:O249"/>
    <mergeCell ref="M251:O251"/>
    <mergeCell ref="M250:O250"/>
    <mergeCell ref="P251:Q251"/>
    <mergeCell ref="T249:X249"/>
    <mergeCell ref="T244:W244"/>
    <mergeCell ref="P247:Q247"/>
    <mergeCell ref="N243:R243"/>
    <mergeCell ref="T247:X247"/>
    <mergeCell ref="N244:R244"/>
    <mergeCell ref="M247:O247"/>
    <mergeCell ref="R247:S247"/>
    <mergeCell ref="N235:R235"/>
    <mergeCell ref="T236:W236"/>
    <mergeCell ref="M229:X229"/>
    <mergeCell ref="T225:X225"/>
    <mergeCell ref="A227:X227"/>
    <mergeCell ref="E251:G251"/>
    <mergeCell ref="A226:X226"/>
    <mergeCell ref="O224:S224"/>
    <mergeCell ref="G164:N164"/>
    <mergeCell ref="P165:Q165"/>
    <mergeCell ref="R165:X165"/>
    <mergeCell ref="B176:F176"/>
    <mergeCell ref="H202:K202"/>
    <mergeCell ref="V205:X205"/>
    <mergeCell ref="T220:X220"/>
    <mergeCell ref="P216:T216"/>
    <mergeCell ref="S205:U205"/>
    <mergeCell ref="E208:J208"/>
    <mergeCell ref="B219:G219"/>
    <mergeCell ref="E211:J211"/>
    <mergeCell ref="R187:X187"/>
    <mergeCell ref="R192:X192"/>
    <mergeCell ref="R193:X193"/>
    <mergeCell ref="R194:X194"/>
    <mergeCell ref="Q204:R204"/>
    <mergeCell ref="Q202:R202"/>
    <mergeCell ref="V202:X202"/>
    <mergeCell ref="V204:X204"/>
    <mergeCell ref="B216:K216"/>
    <mergeCell ref="B162:F162"/>
    <mergeCell ref="G162:N162"/>
    <mergeCell ref="K208:O208"/>
    <mergeCell ref="A169:X169"/>
    <mergeCell ref="B164:F164"/>
    <mergeCell ref="P164:Q164"/>
    <mergeCell ref="H201:K201"/>
    <mergeCell ref="G177:N177"/>
    <mergeCell ref="G178:N178"/>
    <mergeCell ref="B180:F180"/>
    <mergeCell ref="B187:F187"/>
    <mergeCell ref="G163:N163"/>
    <mergeCell ref="B163:F163"/>
    <mergeCell ref="B177:F177"/>
    <mergeCell ref="B178:F178"/>
    <mergeCell ref="A170:X170"/>
    <mergeCell ref="M172:X172"/>
    <mergeCell ref="B181:F181"/>
    <mergeCell ref="E202:G202"/>
    <mergeCell ref="L140:M140"/>
    <mergeCell ref="G140:K140"/>
    <mergeCell ref="B161:F161"/>
    <mergeCell ref="B143:F143"/>
    <mergeCell ref="L145:M145"/>
    <mergeCell ref="M159:P159"/>
    <mergeCell ref="N146:O146"/>
    <mergeCell ref="L143:M143"/>
    <mergeCell ref="G143:K143"/>
    <mergeCell ref="N142:O142"/>
    <mergeCell ref="N143:O143"/>
    <mergeCell ref="G161:N161"/>
    <mergeCell ref="N140:O140"/>
    <mergeCell ref="O154:Q154"/>
    <mergeCell ref="C159:L159"/>
    <mergeCell ref="L146:M146"/>
    <mergeCell ref="G146:K146"/>
    <mergeCell ref="B141:F141"/>
    <mergeCell ref="N147:O147"/>
    <mergeCell ref="B148:F148"/>
    <mergeCell ref="N144:O144"/>
    <mergeCell ref="N141:O141"/>
    <mergeCell ref="G142:K142"/>
    <mergeCell ref="B145:F145"/>
    <mergeCell ref="E256:G256"/>
    <mergeCell ref="J256:L256"/>
    <mergeCell ref="H263:L263"/>
    <mergeCell ref="E203:G203"/>
    <mergeCell ref="B202:D202"/>
    <mergeCell ref="L203:O203"/>
    <mergeCell ref="B257:D257"/>
    <mergeCell ref="E257:G257"/>
    <mergeCell ref="L215:N215"/>
    <mergeCell ref="B255:D255"/>
    <mergeCell ref="E205:G205"/>
    <mergeCell ref="E204:G204"/>
    <mergeCell ref="N242:R242"/>
    <mergeCell ref="L204:O204"/>
    <mergeCell ref="L214:N214"/>
    <mergeCell ref="O221:S221"/>
    <mergeCell ref="O220:S220"/>
    <mergeCell ref="N234:R234"/>
    <mergeCell ref="B253:D253"/>
    <mergeCell ref="E253:G253"/>
    <mergeCell ref="B252:D252"/>
    <mergeCell ref="E252:G252"/>
    <mergeCell ref="B205:D205"/>
    <mergeCell ref="B203:D203"/>
    <mergeCell ref="B265:G265"/>
    <mergeCell ref="H265:L265"/>
    <mergeCell ref="H258:I258"/>
    <mergeCell ref="H257:I257"/>
    <mergeCell ref="B258:D258"/>
    <mergeCell ref="H264:L264"/>
    <mergeCell ref="H262:L262"/>
    <mergeCell ref="B264:G264"/>
    <mergeCell ref="B262:G262"/>
    <mergeCell ref="B263:G263"/>
    <mergeCell ref="A261:G261"/>
    <mergeCell ref="E258:G258"/>
    <mergeCell ref="H261:L261"/>
    <mergeCell ref="J257:L257"/>
    <mergeCell ref="H286:L286"/>
    <mergeCell ref="N283:S284"/>
    <mergeCell ref="H285:L285"/>
    <mergeCell ref="T283:X283"/>
    <mergeCell ref="N285:S285"/>
    <mergeCell ref="B285:F285"/>
    <mergeCell ref="B284:F284"/>
    <mergeCell ref="T284:X284"/>
    <mergeCell ref="H283:L283"/>
    <mergeCell ref="H284:L284"/>
    <mergeCell ref="H282:L282"/>
    <mergeCell ref="A282:G282"/>
    <mergeCell ref="B266:G266"/>
    <mergeCell ref="H267:L267"/>
    <mergeCell ref="B267:G267"/>
    <mergeCell ref="M273:X273"/>
    <mergeCell ref="T270:X270"/>
    <mergeCell ref="H266:L266"/>
    <mergeCell ref="N277:Q277"/>
    <mergeCell ref="B279:X279"/>
    <mergeCell ref="L202:O202"/>
    <mergeCell ref="H203:K203"/>
    <mergeCell ref="R177:X177"/>
    <mergeCell ref="L216:N216"/>
    <mergeCell ref="O219:Q219"/>
    <mergeCell ref="T224:X224"/>
    <mergeCell ref="B217:N217"/>
    <mergeCell ref="G180:N180"/>
    <mergeCell ref="E201:G201"/>
    <mergeCell ref="G188:N188"/>
    <mergeCell ref="V200:X200"/>
    <mergeCell ref="S200:U200"/>
    <mergeCell ref="U214:X214"/>
    <mergeCell ref="T223:X223"/>
    <mergeCell ref="R189:X189"/>
    <mergeCell ref="U216:X216"/>
    <mergeCell ref="T221:X221"/>
    <mergeCell ref="P199:P200"/>
    <mergeCell ref="R180:X180"/>
    <mergeCell ref="P181:Q181"/>
    <mergeCell ref="K211:O211"/>
    <mergeCell ref="R182:X183"/>
    <mergeCell ref="S201:U201"/>
    <mergeCell ref="S204:U204"/>
    <mergeCell ref="J255:L255"/>
    <mergeCell ref="E255:G255"/>
    <mergeCell ref="M254:O254"/>
    <mergeCell ref="M257:O257"/>
    <mergeCell ref="G165:N165"/>
    <mergeCell ref="J252:L252"/>
    <mergeCell ref="J250:L250"/>
    <mergeCell ref="J248:L248"/>
    <mergeCell ref="H252:I252"/>
    <mergeCell ref="G166:N166"/>
    <mergeCell ref="H256:I256"/>
    <mergeCell ref="B220:F220"/>
    <mergeCell ref="B235:F235"/>
    <mergeCell ref="B239:F239"/>
    <mergeCell ref="G220:K220"/>
    <mergeCell ref="H236:L236"/>
    <mergeCell ref="B237:F237"/>
    <mergeCell ref="H240:L240"/>
    <mergeCell ref="H237:L237"/>
    <mergeCell ref="B240:F240"/>
    <mergeCell ref="B232:C232"/>
    <mergeCell ref="B223:F223"/>
    <mergeCell ref="H235:L235"/>
    <mergeCell ref="B224:F224"/>
    <mergeCell ref="P258:Q258"/>
    <mergeCell ref="B283:F283"/>
    <mergeCell ref="W282:X282"/>
    <mergeCell ref="N282:V282"/>
    <mergeCell ref="R166:X166"/>
    <mergeCell ref="P167:Q167"/>
    <mergeCell ref="M255:O255"/>
    <mergeCell ref="M253:O253"/>
    <mergeCell ref="H253:I253"/>
    <mergeCell ref="J253:L253"/>
    <mergeCell ref="R248:S248"/>
    <mergeCell ref="U215:X215"/>
    <mergeCell ref="S175:U175"/>
    <mergeCell ref="S203:U203"/>
    <mergeCell ref="S202:U202"/>
    <mergeCell ref="R195:X195"/>
    <mergeCell ref="Q200:R200"/>
    <mergeCell ref="Q203:R203"/>
    <mergeCell ref="V201:X201"/>
    <mergeCell ref="T222:X222"/>
    <mergeCell ref="G221:K221"/>
    <mergeCell ref="O225:S225"/>
    <mergeCell ref="B221:F221"/>
    <mergeCell ref="R256:S256"/>
    <mergeCell ref="T287:X287"/>
    <mergeCell ref="N286:S287"/>
    <mergeCell ref="K260:X260"/>
    <mergeCell ref="T262:X262"/>
    <mergeCell ref="N262:S262"/>
    <mergeCell ref="J258:L258"/>
    <mergeCell ref="T285:X285"/>
    <mergeCell ref="T281:X281"/>
    <mergeCell ref="T277:X277"/>
    <mergeCell ref="N276:Q276"/>
    <mergeCell ref="B281:S281"/>
    <mergeCell ref="B280:X280"/>
    <mergeCell ref="B276:H276"/>
    <mergeCell ref="M258:O258"/>
    <mergeCell ref="R258:S258"/>
    <mergeCell ref="T276:X276"/>
    <mergeCell ref="T264:X264"/>
    <mergeCell ref="T261:X261"/>
    <mergeCell ref="T263:X263"/>
    <mergeCell ref="N264:S264"/>
    <mergeCell ref="T258:X258"/>
    <mergeCell ref="N263:S263"/>
    <mergeCell ref="N261:S261"/>
    <mergeCell ref="B286:G286"/>
    <mergeCell ref="R257:S257"/>
    <mergeCell ref="P22:S22"/>
    <mergeCell ref="P41:T41"/>
    <mergeCell ref="P45:T45"/>
    <mergeCell ref="P40:T40"/>
    <mergeCell ref="U39:X39"/>
    <mergeCell ref="P39:T39"/>
    <mergeCell ref="T31:X31"/>
    <mergeCell ref="T257:X257"/>
    <mergeCell ref="P255:Q255"/>
    <mergeCell ref="T36:X36"/>
    <mergeCell ref="P141:Q141"/>
    <mergeCell ref="T138:U138"/>
    <mergeCell ref="T139:U139"/>
    <mergeCell ref="T140:U140"/>
    <mergeCell ref="R139:S139"/>
    <mergeCell ref="V139:X139"/>
    <mergeCell ref="T136:X136"/>
    <mergeCell ref="P250:Q250"/>
    <mergeCell ref="T239:W239"/>
    <mergeCell ref="R178:X178"/>
    <mergeCell ref="P257:Q257"/>
    <mergeCell ref="T242:W242"/>
    <mergeCell ref="T238:W238"/>
    <mergeCell ref="P28:S28"/>
    <mergeCell ref="T28:X28"/>
    <mergeCell ref="P26:X26"/>
    <mergeCell ref="T17:X17"/>
    <mergeCell ref="P15:S15"/>
    <mergeCell ref="T16:X16"/>
    <mergeCell ref="P17:S17"/>
    <mergeCell ref="U21:W21"/>
    <mergeCell ref="P23:S23"/>
    <mergeCell ref="U22:W22"/>
    <mergeCell ref="T15:X15"/>
    <mergeCell ref="P16:S16"/>
    <mergeCell ref="P12:X12"/>
    <mergeCell ref="T32:X32"/>
    <mergeCell ref="P33:S33"/>
    <mergeCell ref="T29:X29"/>
    <mergeCell ref="P36:S36"/>
    <mergeCell ref="T30:X30"/>
    <mergeCell ref="P35:S35"/>
    <mergeCell ref="P34:S34"/>
    <mergeCell ref="T34:X34"/>
    <mergeCell ref="T33:X33"/>
    <mergeCell ref="T35:X35"/>
    <mergeCell ref="P32:S32"/>
    <mergeCell ref="T13:X13"/>
    <mergeCell ref="P21:S21"/>
    <mergeCell ref="P20:X20"/>
    <mergeCell ref="T18:X19"/>
    <mergeCell ref="P18:S19"/>
    <mergeCell ref="P31:S31"/>
    <mergeCell ref="P29:S29"/>
    <mergeCell ref="P30:S30"/>
    <mergeCell ref="P24:W24"/>
    <mergeCell ref="U23:W23"/>
    <mergeCell ref="P27:S27"/>
    <mergeCell ref="T27:X27"/>
    <mergeCell ref="S43:X44"/>
    <mergeCell ref="U40:X40"/>
    <mergeCell ref="U46:X46"/>
    <mergeCell ref="P43:R44"/>
    <mergeCell ref="U42:X42"/>
    <mergeCell ref="P42:T42"/>
    <mergeCell ref="U41:X41"/>
    <mergeCell ref="B72:F72"/>
    <mergeCell ref="J59:X59"/>
    <mergeCell ref="B59:H59"/>
    <mergeCell ref="U51:X51"/>
    <mergeCell ref="P51:T51"/>
    <mergeCell ref="P49:T49"/>
    <mergeCell ref="G71:N71"/>
    <mergeCell ref="U49:X49"/>
    <mergeCell ref="V72:X72"/>
    <mergeCell ref="P72:U72"/>
    <mergeCell ref="S60:X60"/>
    <mergeCell ref="U45:X45"/>
    <mergeCell ref="B42:F42"/>
    <mergeCell ref="B43:F43"/>
    <mergeCell ref="G43:N43"/>
    <mergeCell ref="G72:N72"/>
    <mergeCell ref="B52:F52"/>
    <mergeCell ref="P48:T48"/>
    <mergeCell ref="S62:X62"/>
    <mergeCell ref="J57:X57"/>
    <mergeCell ref="B61:R61"/>
    <mergeCell ref="G48:N48"/>
    <mergeCell ref="U50:X50"/>
    <mergeCell ref="P50:T50"/>
    <mergeCell ref="A63:X63"/>
    <mergeCell ref="B58:H58"/>
    <mergeCell ref="B57:H57"/>
    <mergeCell ref="G51:J51"/>
    <mergeCell ref="M51:N51"/>
    <mergeCell ref="J58:X58"/>
    <mergeCell ref="P52:T52"/>
    <mergeCell ref="B56:H56"/>
    <mergeCell ref="B54:F54"/>
    <mergeCell ref="P53:T53"/>
    <mergeCell ref="K52:N52"/>
    <mergeCell ref="B53:F53"/>
    <mergeCell ref="B51:F51"/>
    <mergeCell ref="B49:F49"/>
    <mergeCell ref="G54:N54"/>
    <mergeCell ref="U53:X53"/>
    <mergeCell ref="G53:N53"/>
    <mergeCell ref="P75:U75"/>
    <mergeCell ref="P74:U74"/>
    <mergeCell ref="G74:N74"/>
    <mergeCell ref="V74:X74"/>
    <mergeCell ref="V69:X69"/>
    <mergeCell ref="P54:T54"/>
    <mergeCell ref="U55:X55"/>
    <mergeCell ref="U52:X52"/>
    <mergeCell ref="B70:F70"/>
    <mergeCell ref="B73:F73"/>
    <mergeCell ref="M66:X66"/>
    <mergeCell ref="G73:N73"/>
    <mergeCell ref="P73:X73"/>
    <mergeCell ref="B71:F71"/>
    <mergeCell ref="B69:F69"/>
    <mergeCell ref="G70:N70"/>
    <mergeCell ref="P70:U70"/>
    <mergeCell ref="T71:X71"/>
    <mergeCell ref="P71:S71"/>
    <mergeCell ref="V70:X70"/>
    <mergeCell ref="G69:N69"/>
    <mergeCell ref="B74:F74"/>
    <mergeCell ref="J56:X56"/>
    <mergeCell ref="P46:T46"/>
    <mergeCell ref="U47:X47"/>
    <mergeCell ref="V75:X75"/>
    <mergeCell ref="U48:X48"/>
    <mergeCell ref="B60:R60"/>
    <mergeCell ref="G81:N81"/>
    <mergeCell ref="S61:X61"/>
    <mergeCell ref="B81:F81"/>
    <mergeCell ref="G52:J52"/>
    <mergeCell ref="B48:F48"/>
    <mergeCell ref="G50:J50"/>
    <mergeCell ref="K50:L50"/>
    <mergeCell ref="V77:X77"/>
    <mergeCell ref="P77:U77"/>
    <mergeCell ref="A64:X64"/>
    <mergeCell ref="S65:X65"/>
    <mergeCell ref="B50:F50"/>
    <mergeCell ref="P47:T47"/>
    <mergeCell ref="G47:N47"/>
    <mergeCell ref="B47:F47"/>
    <mergeCell ref="P55:T55"/>
    <mergeCell ref="U54:X54"/>
    <mergeCell ref="M50:N50"/>
    <mergeCell ref="G49:N49"/>
    <mergeCell ref="G84:N84"/>
    <mergeCell ref="K82:L82"/>
    <mergeCell ref="M83:N83"/>
    <mergeCell ref="N122:O122"/>
    <mergeCell ref="I107:J107"/>
    <mergeCell ref="R146:S146"/>
    <mergeCell ref="S91:X91"/>
    <mergeCell ref="S90:X90"/>
    <mergeCell ref="F135:I135"/>
    <mergeCell ref="E98:H98"/>
    <mergeCell ref="P146:Q146"/>
    <mergeCell ref="K87:X87"/>
    <mergeCell ref="B138:F138"/>
    <mergeCell ref="K88:X88"/>
    <mergeCell ref="K86:X86"/>
    <mergeCell ref="V140:X140"/>
    <mergeCell ref="G83:J83"/>
    <mergeCell ref="B83:F83"/>
    <mergeCell ref="R135:X135"/>
    <mergeCell ref="V138:X138"/>
    <mergeCell ref="F136:I136"/>
    <mergeCell ref="G139:K139"/>
    <mergeCell ref="B140:F140"/>
    <mergeCell ref="J136:M136"/>
  </mergeCells>
  <phoneticPr fontId="13" type="noConversion"/>
  <conditionalFormatting sqref="K85:K88 L86:X88 J56:X59">
    <cfRule type="cellIs" dxfId="1" priority="1" stopIfTrue="1" operator="equal">
      <formula>"choose"</formula>
    </cfRule>
  </conditionalFormatting>
  <conditionalFormatting sqref="V101:X101">
    <cfRule type="expression" dxfId="0" priority="2" stopIfTrue="1">
      <formula>"CommonToAllSites!I38&lt;&gt;""Yes"""</formula>
    </cfRule>
  </conditionalFormatting>
  <dataValidations count="42">
    <dataValidation type="whole" allowBlank="1" showInputMessage="1" showErrorMessage="1" errorTitle="BEST Error: Value not in Range" error="The value should be calculated in accordance to the instructions provided._x000a__x000a_Minimum Value must be equal to the Site &quot;Total of max. needed Concurrent Calls&quot; " promptTitle="BEST Site Maximum" prompt="Represents the most concurrent calls that the site can sustain within the following restrictions._x000a__x000a_Enter the smallest value_x000a_a) Enterprise Concurrent Call Total_x000a_b) Maximum CC supportable by site Circuit, Bandwidth and CPE_x000a_c) Site Concurrent Calls + 50" sqref="V101:X101" xr:uid="{00000000-0002-0000-0500-000000000000}">
      <formula1>I101</formula1>
      <formula2>I101+50</formula2>
    </dataValidation>
    <dataValidation type="list" allowBlank="1" showInputMessage="1" showErrorMessage="1" sqref="E208:E211 S89:X90 V74:X75 V69:X69 W282:X282 U42:X42 S60:X61 U216:X216 G104:G111" xr:uid="{00000000-0002-0000-0500-000001000000}">
      <formula1>"Yes, No"</formula1>
    </dataValidation>
    <dataValidation type="list" allowBlank="1" showInputMessage="1" showErrorMessage="1" sqref="H265:L265" xr:uid="{00000000-0002-0000-0500-000002000000}">
      <formula1>"Yes,No,not applicable"</formula1>
    </dataValidation>
    <dataValidation type="list" allowBlank="1" showInputMessage="1" showErrorMessage="1" sqref="H266:L266 T262:X262" xr:uid="{00000000-0002-0000-0500-000003000000}">
      <formula1>"Yes, No, not applicable"</formula1>
    </dataValidation>
    <dataValidation type="list" allowBlank="1" showInputMessage="1" showErrorMessage="1" sqref="H263" xr:uid="{00000000-0002-0000-0500-000004000000}">
      <formula1>"Public,Private,not applicable"</formula1>
    </dataValidation>
    <dataValidation type="list" allowBlank="1" showInputMessage="1" showErrorMessage="1" sqref="S235:S244 M82:N83 U83 U55:X55 M50:N51 H261:L261 K113:L113 X235:X244 M235:M244 G235:G244" xr:uid="{00000000-0002-0000-0500-000005000000}">
      <formula1>"Yes,No"</formula1>
    </dataValidation>
    <dataValidation type="list" allowBlank="1" showInputMessage="1" showErrorMessage="1" sqref="I276" xr:uid="{00000000-0002-0000-0500-000006000000}">
      <formula1>"No Inbound Failover / Load Balancing, Inbound Failover only, Inbound Failover and Load Balancing"</formula1>
    </dataValidation>
    <dataValidation type="list" allowBlank="1" showInputMessage="1" showErrorMessage="1" sqref="B276:H276" xr:uid="{00000000-0002-0000-0500-000007000000}">
      <formula1>"No Inbound Failover /No  Load Balancing, Inbound Failover only,Load Balancing with Inbound Failover"</formula1>
    </dataValidation>
    <dataValidation type="list" allowBlank="1" showInputMessage="1" showErrorMessage="1" sqref="T261:X261" xr:uid="{00000000-0002-0000-0500-000008000000}">
      <formula1>"Static, Dynamic"</formula1>
    </dataValidation>
    <dataValidation type="list" allowBlank="1" showInputMessage="1" showErrorMessage="1" sqref="T269:X270" xr:uid="{00000000-0002-0000-0500-000009000000}">
      <formula1>"Yes/No,Yes,No"</formula1>
    </dataValidation>
    <dataValidation type="list" allowBlank="1" showInputMessage="1" showErrorMessage="1" sqref="R248:R258 P248:P258" xr:uid="{00000000-0002-0000-0500-00000A000000}">
      <formula1>"Yes/No, Yes, No"</formula1>
    </dataValidation>
    <dataValidation type="list" allowBlank="1" showInputMessage="1" showErrorMessage="1" sqref="H248:H258" xr:uid="{00000000-0002-0000-0500-00000B000000}">
      <formula1>"None,All,1,2,3,4,5,6,7,8,9,10,11,12,13,14,15"</formula1>
    </dataValidation>
    <dataValidation type="list" allowBlank="1" showInputMessage="1" showErrorMessage="1" sqref="M248:M258" xr:uid="{00000000-0002-0000-0500-00000C000000}">
      <formula1>"Private, Public"</formula1>
    </dataValidation>
    <dataValidation type="whole" allowBlank="1" showInputMessage="1" showErrorMessage="1" sqref="H235:L244" xr:uid="{00000000-0002-0000-0500-00000D000000}">
      <formula1>0</formula1>
      <formula2>999999999999999</formula2>
    </dataValidation>
    <dataValidation type="list" allowBlank="1" showInputMessage="1" showErrorMessage="1" sqref="U215:X215" xr:uid="{00000000-0002-0000-0500-00000E000000}">
      <formula1>"Yes (CLIR), No (CLIP)"</formula1>
    </dataValidation>
    <dataValidation type="list" allowBlank="1" showInputMessage="1" showErrorMessage="1" sqref="H262:L262" xr:uid="{00000000-0002-0000-0500-00000F000000}">
      <formula1>"Statefull Packet Filter,Application Layer Gateway,Other / don't know,not applicable"</formula1>
    </dataValidation>
    <dataValidation type="list" allowBlank="1" showInputMessage="1" showErrorMessage="1" sqref="F202:G207 E201:G201 E202:E206" xr:uid="{00000000-0002-0000-0500-000010000000}">
      <formula1>"PBX Grp - TDM PBX, Key Grp - TDM PBX, PBX Grp - IPPBX"</formula1>
    </dataValidation>
    <dataValidation type="list" allowBlank="1" showInputMessage="1" showErrorMessage="1" sqref="K114" xr:uid="{00000000-0002-0000-0500-000011000000}">
      <formula1>"00:00 to 05:00 (local time), 07:00 to 12:00 (local time), 12:00 to 15:00 (local time), 17:00 to 22:00 (local time)"</formula1>
    </dataValidation>
    <dataValidation type="list" allowBlank="1" showInputMessage="1" showErrorMessage="1" sqref="T139:T148" xr:uid="{00000000-0002-0000-0500-000012000000}">
      <formula1>"Full Range, Yes from 10, Yes from 100, Yes from 1.000, Yes from 10.000"</formula1>
    </dataValidation>
    <dataValidation type="list" allowBlank="1" showInputMessage="1" showErrorMessage="1" sqref="P139:P148" xr:uid="{00000000-0002-0000-0500-000013000000}">
      <formula1>"PSTN analogue, ISDN2, n*ISDN2, ISDN2-&gt;ISDN30"</formula1>
    </dataValidation>
    <dataValidation allowBlank="1" showDropDown="1" showInputMessage="1" showErrorMessage="1" sqref="R131:R132 G70:N70" xr:uid="{00000000-0002-0000-0500-000014000000}"/>
    <dataValidation type="list" allowBlank="1" showInputMessage="1" showErrorMessage="1" sqref="J126:K126" xr:uid="{00000000-0002-0000-0500-000015000000}">
      <formula1>"4, 5, 6, 7,"</formula1>
    </dataValidation>
    <dataValidation type="list" allowBlank="1" showInputMessage="1" showErrorMessage="1" sqref="W104:X105 V104:V111" xr:uid="{00000000-0002-0000-0500-000016000000}">
      <formula1>"256 kbps, 384 kbps, 512 kbps, E1, 2 x E1, 3 x E1, 4 x E1, E3"</formula1>
    </dataValidation>
    <dataValidation type="list" allowBlank="1" showInputMessage="1" showErrorMessage="1" sqref="B104:E111" xr:uid="{00000000-0002-0000-0500-000017000000}">
      <formula1>"Primary CPE Router (VoIP-enabled), Secondary CPE Router (Adv-enabled), Standalone Enterprise GW, Combo Enterprise GW, Hardware Upgrade, IP Phones, Analogue Converter,Ethernet Switches, Firewall, Brix100, Out-of-band-Modem, MACD-No change to exist. equipmt"</formula1>
    </dataValidation>
    <dataValidation type="list" allowBlank="1" showInputMessage="1" showErrorMessage="1" sqref="U78:X78" xr:uid="{00000000-0002-0000-0500-000018000000}">
      <formula1>"SIP"</formula1>
    </dataValidation>
    <dataValidation type="list" allowBlank="1" showInputMessage="1" showErrorMessage="1" sqref="U79:X79 U50:X50" xr:uid="{00000000-0002-0000-0500-000019000000}">
      <formula1>"OFF"</formula1>
    </dataValidation>
    <dataValidation type="list" allowBlank="1" showInputMessage="1" showErrorMessage="1" sqref="U80:X80" xr:uid="{00000000-0002-0000-0500-00001A000000}">
      <formula1>"No, Yes"</formula1>
    </dataValidation>
    <dataValidation type="list" allowBlank="1" showInputMessage="1" showErrorMessage="1" sqref="G84 G53" xr:uid="{00000000-0002-0000-0500-00001B000000}">
      <formula1>"Must be set to ENBLOC"</formula1>
    </dataValidation>
    <dataValidation type="list" allowBlank="1" showInputMessage="1" showErrorMessage="1" sqref="J88 J85 I59 I56" xr:uid="{00000000-0002-0000-0500-00001C000000}">
      <formula1>"1,2,3"</formula1>
    </dataValidation>
    <dataValidation type="list" allowBlank="1" showInputMessage="1" showErrorMessage="1" sqref="J86 I57" xr:uid="{00000000-0002-0000-0500-00001D000000}">
      <formula1>"1,2,3,4,5,6,7,8"</formula1>
    </dataValidation>
    <dataValidation type="list" allowBlank="1" showInputMessage="1" showErrorMessage="1" sqref="J87 I58" xr:uid="{00000000-0002-0000-0500-00001E000000}">
      <formula1>"1,2,3,4,5,6,7,8,9,10,11"</formula1>
    </dataValidation>
    <dataValidation type="list" allowBlank="1" showInputMessage="1" showErrorMessage="1" sqref="S91:X91 S62:X62" xr:uid="{00000000-0002-0000-0500-00001F000000}">
      <formula1>"IPSec AH protocol, IPSec ESP protocol"</formula1>
    </dataValidation>
    <dataValidation type="list" allowBlank="1" showInputMessage="1" showErrorMessage="1" sqref="G54" xr:uid="{00000000-0002-0000-0500-000020000000}">
      <formula1>"On, Off"</formula1>
    </dataValidation>
    <dataValidation type="list" allowBlank="1" showInputMessage="1" showErrorMessage="1" sqref="U51:X51" xr:uid="{00000000-0002-0000-0500-000021000000}">
      <formula1>"No,Yes"</formula1>
    </dataValidation>
    <dataValidation type="list" allowBlank="1" showInputMessage="1" showErrorMessage="1" sqref="U49:X49" xr:uid="{00000000-0002-0000-0500-000022000000}">
      <formula1>"ETSI ISDN / Q.931"</formula1>
    </dataValidation>
    <dataValidation type="list" allowBlank="1" showInputMessage="1" showErrorMessage="1" sqref="U47:X47" xr:uid="{00000000-0002-0000-0500-000023000000}">
      <formula1>"Cyclic - Ascending, Cyclic Descending, Sequential Ascending, Sequential Descending, Random"</formula1>
    </dataValidation>
    <dataValidation type="list" allowBlank="1" showInputMessage="1" showErrorMessage="1" sqref="U48:X48" xr:uid="{00000000-0002-0000-0500-000024000000}">
      <formula1>"Own, Verizon EGW"</formula1>
    </dataValidation>
    <dataValidation type="list" allowBlank="1" showInputMessage="1" showErrorMessage="1" sqref="U39:X39" xr:uid="{00000000-0002-0000-0500-000025000000}">
      <formula1>"1, 2, 3, 4, 5, 6"</formula1>
    </dataValidation>
    <dataValidation type="list" allowBlank="1" showInputMessage="1" showErrorMessage="1" sqref="U45:X45" xr:uid="{00000000-0002-0000-0500-000026000000}">
      <formula1>"RJ45 [1,2/4,5], DB15-M, DA-15, DA, BALUN, BANTAM, BNC"</formula1>
    </dataValidation>
    <dataValidation type="list" allowBlank="1" showInputMessage="1" showErrorMessage="1" sqref="U40:X40" xr:uid="{00000000-0002-0000-0500-000027000000}">
      <formula1>"1 PRI (30), 2 PRI (60), 3 PRI (90), 4 PRI (120), 5 PRI (150), 6 PRI (180), 1 BRI (2), 2 BRI (4), 3 BRI (6), 4 BRI (8)"</formula1>
    </dataValidation>
    <dataValidation type="list" allowBlank="1" showInputMessage="1" showErrorMessage="1" sqref="J135" xr:uid="{00000000-0002-0000-0500-000028000000}">
      <formula1>"Add, Delete, Modify"</formula1>
    </dataValidation>
    <dataValidation type="list" allowBlank="1" showInputMessage="1" showErrorMessage="1" sqref="W231:X231" xr:uid="{00000000-0002-0000-0500-000029000000}">
      <formula1>"yes,no"</formula1>
    </dataValidation>
  </dataValidations>
  <hyperlinks>
    <hyperlink ref="O154" location="'DE GNP -Site1'!A1" display="DE GNP - Site X" xr:uid="{00000000-0004-0000-0500-000000000000}"/>
    <hyperlink ref="S154" location="'DE DirectoryEnq-Site1'!A1" display="DE DirectoryEnq-Site X" xr:uid="{00000000-0004-0000-0500-000001000000}"/>
    <hyperlink ref="M156" location="'FR GNP -Site1'!A1" display="FR GNP - Site X," xr:uid="{00000000-0004-0000-0500-000002000000}"/>
    <hyperlink ref="M156:O156" location="'FR GNP -Site1'!A1" display="FR GNP - Site X," xr:uid="{00000000-0004-0000-0500-000003000000}"/>
    <hyperlink ref="M158" location="'IT GNP Site1'!A1" display="IT GNP - Site X," xr:uid="{00000000-0004-0000-0500-000004000000}"/>
    <hyperlink ref="M158:O158" location="'FR GNP -Site1'!A1" display="FR GNP - Site X," xr:uid="{00000000-0004-0000-0500-000005000000}"/>
    <hyperlink ref="M155" location="'ES GNP Site1'!A1" display="ES GNP - Site X." xr:uid="{00000000-0004-0000-0500-000006000000}"/>
    <hyperlink ref="M155:O155" location="'FR GNP -Site1'!A1" display="FR GNP - Site X," xr:uid="{00000000-0004-0000-0500-000007000000}"/>
    <hyperlink ref="M157:O157" location="'FR GNP -Site1'!A1" display="FR GNP - Site X," xr:uid="{00000000-0004-0000-0500-000008000000}"/>
    <hyperlink ref="M157" location="'IE GNP -Site1'!A1" display="IE GNP - Site X," xr:uid="{00000000-0004-0000-0500-000009000000}"/>
    <hyperlink ref="S157" location="'IE DirectoryEnq-Site1'!A1" display="IE DirectoryEnq-Site X" xr:uid="{00000000-0004-0000-0500-00000A000000}"/>
    <hyperlink ref="S175" location="'SE DirectoryEnq Site1'!A1" display="SE DirectoryEnq-Site X" xr:uid="{00000000-0004-0000-0500-00000B000000}"/>
    <hyperlink ref="N184" location="'UK GNP -SiteX'!A1" display="UK GNP - Site X" xr:uid="{00000000-0004-0000-0500-00000C000000}"/>
    <hyperlink ref="E186" r:id="rId1" display="@ OP Porting Desk" xr:uid="{00000000-0004-0000-0500-00000D000000}"/>
    <hyperlink ref="S184" location="SIF_Site1!R184" display="&quot;Capacity Planning Questionnaire&quot;" xr:uid="{00000000-0004-0000-0500-00000E000000}"/>
    <hyperlink ref="O153" location="'DE GNP -Site1'!A1" display="DE GNP - Site X" xr:uid="{00000000-0004-0000-0500-00000F000000}"/>
    <hyperlink ref="S153" location="'DE DirectoryEnq-Site1'!A1" display="DE DirectoryEnq-Site X" xr:uid="{00000000-0004-0000-0500-000010000000}"/>
    <hyperlink ref="O152" location="'DE GNP -Site1'!A1" display="DE GNP - Site X" xr:uid="{00000000-0004-0000-0500-000011000000}"/>
    <hyperlink ref="O152:Q152" location="'BE-GNP-Site1'!A1" display="BE GNP - Site X" xr:uid="{00000000-0004-0000-0500-000012000000}"/>
    <hyperlink ref="S152:U152" location="'BE-Directory -Site1'!A1" display="BE Directory-Site x" xr:uid="{00000000-0004-0000-0500-000013000000}"/>
    <hyperlink ref="O153:Q153" location="'CH GNP -Site1'!A1" display="CH GNP - Site X" xr:uid="{00000000-0004-0000-0500-000014000000}"/>
    <hyperlink ref="S153:V153" location="'CH-Directory-Site1'!A1" display="CH DirectoryEnq-Site X" xr:uid="{00000000-0004-0000-0500-000015000000}"/>
    <hyperlink ref="M159:P159" location="'LUX GNP-Site1'!A1" display="LUX GNP - Site x" xr:uid="{00000000-0004-0000-0500-000016000000}"/>
    <hyperlink ref="S159:V159" location="'LUX -Directory-Site1'!A1" display="LUX Directory-Site x" xr:uid="{00000000-0004-0000-0500-000017000000}"/>
  </hyperlinks>
  <printOptions horizontalCentered="1"/>
  <pageMargins left="0.21" right="0.2" top="0.21" bottom="0.51" header="0.2" footer="0.2"/>
  <pageSetup paperSize="9" scale="86" fitToHeight="2" orientation="portrait" r:id="rId2"/>
  <headerFooter alignWithMargins="0">
    <oddFooter>&amp;L&amp;8SIF Version 7.4; Status: July 2013
Printed: &amp;D, &amp;T Local Time&amp;R&amp;8&amp;A
Page &amp;P of &amp;N</oddFooter>
  </headerFooter>
  <rowBreaks count="4" manualBreakCount="4">
    <brk id="62" max="16383" man="1"/>
    <brk id="115" max="16383" man="1"/>
    <brk id="168" max="16383" man="1"/>
    <brk id="225" max="16383" man="1"/>
  </rowBreaks>
  <ignoredErrors>
    <ignoredError sqref="R195:R196 S228 M229 B249 E249 T249 T262 H266:H267 S3 M4 G8:G18 T8:T11 T13 T15:T18 G20:G22 T21:T23 T27:T30 T34:T36 G39 U51 J58 S65 M66 V70 G72:G75 V72 V76:V77 G77:G79 U80:U82 E96:E99 I96:I98 L96:L98 O96 K104:K111 P104:P111 S104:S111 S118 M119 N122 W122 R129 R131:R135 T136 B139:B148 G139:G148 L139:L148 N139:N148 G161:G166 S171 M172 G176:G181 G187:G189 R187:R189 R192:R194" unlockedFormula="1"/>
    <ignoredError sqref="BW291:BW300" evalError="1"/>
  </ignoredError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USICP2">
    <tabColor indexed="12"/>
    <pageSetUpPr fitToPage="1"/>
  </sheetPr>
  <dimension ref="A1:CA437"/>
  <sheetViews>
    <sheetView zoomScaleNormal="70" zoomScaleSheetLayoutView="100" workbookViewId="0">
      <pane xSplit="10" ySplit="12" topLeftCell="AZ13" activePane="bottomRight" state="frozen"/>
      <selection pane="topRight" activeCell="K1" sqref="K1"/>
      <selection pane="bottomLeft" activeCell="A13" sqref="A13"/>
      <selection pane="bottomRight" activeCell="BH44" sqref="BH44"/>
    </sheetView>
  </sheetViews>
  <sheetFormatPr defaultRowHeight="15" customHeight="1"/>
  <cols>
    <col min="1" max="1" width="4.1796875" customWidth="1"/>
    <col min="2" max="2" width="4.54296875" customWidth="1"/>
    <col min="3" max="10" width="4.7265625" customWidth="1"/>
    <col min="11" max="11" width="8.54296875" customWidth="1"/>
    <col min="12" max="12" width="4.26953125" customWidth="1"/>
    <col min="13" max="13" width="8.54296875" customWidth="1"/>
    <col min="14" max="14" width="4.26953125" customWidth="1"/>
    <col min="15" max="18" width="4.7265625" customWidth="1"/>
    <col min="19" max="19" width="11" customWidth="1"/>
    <col min="20" max="20" width="4.1796875" customWidth="1"/>
    <col min="21" max="21" width="4.81640625" customWidth="1"/>
    <col min="22" max="22" width="2.81640625" customWidth="1"/>
    <col min="23" max="23" width="7.7265625" customWidth="1"/>
    <col min="24" max="24" width="5" customWidth="1"/>
    <col min="25" max="27" width="4.7265625" customWidth="1"/>
    <col min="28" max="28" width="7.1796875" customWidth="1"/>
    <col min="29" max="30" width="7" customWidth="1"/>
    <col min="31" max="31" width="12.1796875" customWidth="1"/>
    <col min="32" max="32" width="10.54296875" customWidth="1"/>
    <col min="33" max="33" width="13.54296875" customWidth="1"/>
    <col min="34" max="34" width="11.26953125" customWidth="1"/>
    <col min="35" max="35" width="16.453125" customWidth="1"/>
    <col min="36" max="36" width="14" customWidth="1"/>
    <col min="37" max="37" width="10" style="144" customWidth="1"/>
    <col min="38" max="38" width="5.54296875" style="144" customWidth="1"/>
    <col min="39" max="39" width="7.1796875" style="144" customWidth="1"/>
    <col min="40" max="40" width="3.81640625" style="144" customWidth="1"/>
    <col min="41" max="41" width="4.7265625" customWidth="1"/>
    <col min="42" max="42" width="8.81640625" customWidth="1"/>
    <col min="43" max="43" width="4.453125" customWidth="1"/>
    <col min="44" max="44" width="6.453125" customWidth="1"/>
    <col min="45" max="45" width="4.81640625" customWidth="1"/>
    <col min="46" max="46" width="4.1796875" customWidth="1"/>
    <col min="47" max="47" width="5.1796875" customWidth="1"/>
    <col min="48" max="54" width="4.1796875" customWidth="1"/>
    <col min="55" max="55" width="5.26953125" customWidth="1"/>
    <col min="56" max="56" width="5.453125" customWidth="1"/>
    <col min="57" max="57" width="5.54296875" customWidth="1"/>
    <col min="58" max="59" width="4.1796875" customWidth="1"/>
    <col min="60" max="60" width="13.453125" style="237" bestFit="1" customWidth="1"/>
    <col min="61" max="61" width="12.81640625" style="237" bestFit="1" customWidth="1"/>
    <col min="62" max="62" width="14" style="398" customWidth="1"/>
    <col min="63" max="63" width="21.26953125" style="237" customWidth="1"/>
    <col min="64" max="64" width="12.54296875" style="237" customWidth="1"/>
    <col min="65" max="65" width="13.54296875" style="237" bestFit="1" customWidth="1"/>
    <col min="66" max="66" width="13.7265625" style="237" customWidth="1"/>
    <col min="67" max="67" width="13" style="237" bestFit="1" customWidth="1"/>
    <col min="68" max="68" width="10.54296875" style="237" customWidth="1"/>
    <col min="69" max="69" width="11.26953125" style="237" customWidth="1"/>
    <col min="70" max="70" width="14" style="237" bestFit="1" customWidth="1"/>
    <col min="71" max="71" width="17.453125" style="237" bestFit="1" customWidth="1"/>
    <col min="72" max="73" width="14.81640625" style="237" customWidth="1"/>
    <col min="74" max="74" width="14.7265625" style="237" bestFit="1" customWidth="1"/>
    <col min="75" max="75" width="20.453125" style="237" bestFit="1" customWidth="1"/>
    <col min="76" max="77" width="12.453125" style="237" bestFit="1" customWidth="1"/>
    <col min="78" max="78" width="7.7265625" style="237" customWidth="1"/>
    <col min="79" max="79" width="7.54296875" style="237" customWidth="1"/>
  </cols>
  <sheetData>
    <row r="1" spans="1:79" ht="30" customHeight="1">
      <c r="A1" s="85" t="s">
        <v>280</v>
      </c>
      <c r="B1" s="85"/>
      <c r="C1" s="85"/>
      <c r="D1" s="85"/>
      <c r="E1" s="85"/>
      <c r="F1" s="85"/>
      <c r="G1" s="85"/>
      <c r="H1" s="85"/>
      <c r="I1" s="85"/>
      <c r="J1" s="85"/>
      <c r="K1" s="85"/>
      <c r="L1" s="85"/>
      <c r="M1" s="85"/>
      <c r="N1" s="85"/>
      <c r="O1" s="85"/>
      <c r="P1" s="85"/>
      <c r="Q1" s="85"/>
      <c r="R1" s="85"/>
      <c r="S1" s="85"/>
      <c r="T1" s="85"/>
      <c r="U1" s="85"/>
      <c r="V1" s="85"/>
      <c r="AK1" s="148"/>
      <c r="AL1" s="1180"/>
      <c r="AM1" s="1180"/>
      <c r="AN1" s="1180"/>
    </row>
    <row r="2" spans="1:79" ht="30" customHeight="1">
      <c r="A2" s="85" t="s">
        <v>281</v>
      </c>
      <c r="B2" s="85"/>
      <c r="C2" s="85"/>
      <c r="D2" s="85"/>
      <c r="E2" s="85"/>
      <c r="F2" s="85"/>
      <c r="G2" s="85"/>
      <c r="H2" s="85"/>
      <c r="I2" s="85"/>
      <c r="J2" s="85"/>
      <c r="K2" s="85"/>
      <c r="L2" s="85"/>
      <c r="M2" s="85"/>
      <c r="N2" s="85"/>
      <c r="O2" s="85"/>
      <c r="P2" s="85"/>
      <c r="Q2" s="85"/>
      <c r="R2" s="85"/>
      <c r="S2" s="85"/>
      <c r="T2" s="85"/>
      <c r="U2" s="85"/>
      <c r="V2" s="85"/>
      <c r="W2" s="85"/>
      <c r="X2" s="85"/>
      <c r="Y2" s="85"/>
      <c r="Z2" s="85"/>
      <c r="AA2" s="85"/>
      <c r="AB2" s="85"/>
      <c r="AC2" s="85"/>
      <c r="AD2" s="85"/>
      <c r="AK2" s="140"/>
      <c r="AL2" s="654"/>
      <c r="AM2" s="654"/>
      <c r="AN2" s="654"/>
    </row>
    <row r="3" spans="1:79" ht="15" customHeight="1" thickBot="1">
      <c r="A3" s="5" t="s">
        <v>229</v>
      </c>
      <c r="B3" s="5"/>
      <c r="C3" s="5"/>
      <c r="D3" s="5"/>
      <c r="E3" s="5"/>
      <c r="F3" s="162" t="e">
        <f ca="1">sheetindex("USICP",A1)</f>
        <v>#NAME?</v>
      </c>
      <c r="G3" s="5" t="s">
        <v>230</v>
      </c>
      <c r="I3" s="5"/>
      <c r="J3" s="5"/>
      <c r="K3" s="5"/>
      <c r="M3" s="5"/>
      <c r="O3" s="645" t="s">
        <v>564</v>
      </c>
      <c r="P3" s="645"/>
      <c r="Q3" s="645"/>
      <c r="R3" s="645"/>
      <c r="S3" s="645"/>
      <c r="T3" s="645"/>
      <c r="U3" s="645"/>
      <c r="V3" s="644" t="s">
        <v>5</v>
      </c>
      <c r="W3" s="644"/>
      <c r="X3" s="644"/>
      <c r="Y3" s="149"/>
      <c r="Z3" s="149"/>
      <c r="AA3" s="149"/>
      <c r="AB3" s="149"/>
      <c r="AC3" s="149"/>
      <c r="AD3" s="149"/>
      <c r="AE3" s="149"/>
      <c r="AF3" s="150"/>
      <c r="AG3" s="150"/>
      <c r="AH3" s="150"/>
      <c r="AI3" s="150"/>
      <c r="AJ3" s="150"/>
      <c r="AK3" s="151"/>
      <c r="AL3" s="1181"/>
      <c r="AM3" s="1181"/>
      <c r="AN3" s="1181"/>
    </row>
    <row r="4" spans="1:79" ht="15" customHeight="1" thickBot="1">
      <c r="A4" s="270" t="s">
        <v>512</v>
      </c>
      <c r="B4" s="270"/>
      <c r="C4" s="270"/>
      <c r="D4" s="270"/>
      <c r="E4" s="270"/>
      <c r="F4" s="270"/>
      <c r="G4" s="270"/>
      <c r="H4" s="270"/>
      <c r="I4" s="270"/>
      <c r="J4" s="270"/>
      <c r="K4" s="243"/>
      <c r="L4" s="244"/>
      <c r="M4" s="243"/>
      <c r="N4" s="244"/>
      <c r="O4" s="642" t="s">
        <v>614</v>
      </c>
      <c r="P4" s="643"/>
      <c r="Q4" s="643"/>
      <c r="R4" s="643"/>
      <c r="S4" s="643"/>
      <c r="T4" s="643"/>
      <c r="U4" s="643"/>
      <c r="V4" s="643"/>
      <c r="W4" s="643"/>
      <c r="X4" s="643"/>
      <c r="Y4" s="643"/>
      <c r="Z4" s="643"/>
      <c r="AA4" s="152"/>
      <c r="AB4" s="152"/>
      <c r="AC4" s="152"/>
      <c r="AD4" s="152"/>
      <c r="AE4" s="152"/>
      <c r="AF4" s="153"/>
      <c r="AG4" s="153"/>
      <c r="AH4" s="153"/>
      <c r="AI4" s="153"/>
      <c r="AJ4" s="153"/>
      <c r="AK4" s="151"/>
      <c r="AL4" s="1181"/>
      <c r="AM4" s="1181"/>
      <c r="AN4" s="1181"/>
    </row>
    <row r="5" spans="1:79" ht="15" customHeight="1" thickTop="1" thickBot="1">
      <c r="A5" s="10" t="s">
        <v>402</v>
      </c>
      <c r="B5" s="1"/>
      <c r="C5" s="1"/>
      <c r="D5" s="504"/>
      <c r="E5" s="505"/>
      <c r="F5" s="505"/>
      <c r="G5" s="506"/>
      <c r="H5" s="10" t="s">
        <v>403</v>
      </c>
      <c r="I5" s="11"/>
      <c r="J5" s="12"/>
      <c r="Y5" s="187"/>
      <c r="Z5" s="187"/>
      <c r="AA5" s="187"/>
      <c r="AB5" s="187"/>
      <c r="AC5" s="187"/>
      <c r="AD5" s="187"/>
      <c r="AE5" s="187"/>
      <c r="AF5" s="47"/>
      <c r="AG5" s="47"/>
      <c r="AH5" s="47"/>
      <c r="AK5" s="154"/>
      <c r="AL5" s="1184"/>
      <c r="AM5" s="1184"/>
      <c r="AN5" s="1184"/>
      <c r="AO5" s="138"/>
      <c r="AP5" s="138"/>
    </row>
    <row r="6" spans="1:79" ht="15" customHeight="1" thickTop="1" thickBot="1">
      <c r="A6" s="10"/>
      <c r="B6" s="1"/>
      <c r="C6" s="1"/>
      <c r="D6" s="1"/>
      <c r="E6" s="1"/>
      <c r="F6" s="1"/>
      <c r="G6" s="11"/>
      <c r="H6" s="11"/>
      <c r="I6" s="11"/>
      <c r="J6" s="12"/>
      <c r="K6" s="14"/>
      <c r="L6" s="14"/>
      <c r="M6" s="14"/>
      <c r="N6" s="14"/>
      <c r="O6" s="14"/>
      <c r="P6" s="155"/>
      <c r="Q6" s="155"/>
      <c r="R6" s="155"/>
      <c r="S6" s="155"/>
      <c r="T6" s="14"/>
      <c r="U6" s="15"/>
      <c r="V6" s="15"/>
      <c r="W6" s="15"/>
      <c r="X6" s="15"/>
      <c r="Y6" s="188"/>
      <c r="Z6" s="188"/>
      <c r="AA6" s="188"/>
      <c r="AB6" s="188"/>
      <c r="AC6" s="188"/>
      <c r="AD6" s="188"/>
      <c r="AE6" s="134"/>
      <c r="AF6" s="188"/>
      <c r="AG6" s="188"/>
      <c r="AH6" s="188"/>
      <c r="AK6" s="156"/>
      <c r="AL6" s="1172"/>
      <c r="AM6" s="1172"/>
      <c r="AN6" s="1172"/>
      <c r="AO6" s="139"/>
      <c r="AP6" s="139"/>
    </row>
    <row r="7" spans="1:79" ht="21.75" customHeight="1" thickBot="1">
      <c r="A7" s="16">
        <v>1</v>
      </c>
      <c r="B7" s="17" t="s">
        <v>293</v>
      </c>
      <c r="C7" s="35"/>
      <c r="D7" s="35"/>
      <c r="E7" s="35"/>
      <c r="F7" s="35"/>
      <c r="G7" s="35"/>
      <c r="H7" s="35"/>
      <c r="I7" s="35"/>
      <c r="J7" s="35"/>
      <c r="K7" s="184" t="s">
        <v>291</v>
      </c>
      <c r="L7" s="189"/>
      <c r="M7" s="184" t="s">
        <v>291</v>
      </c>
      <c r="N7" s="189"/>
      <c r="O7" s="189"/>
      <c r="P7" s="189"/>
      <c r="Q7" s="189"/>
      <c r="R7" s="189"/>
      <c r="S7" s="189"/>
      <c r="T7" s="189"/>
      <c r="U7" s="189"/>
      <c r="V7" s="189"/>
      <c r="W7" s="189"/>
      <c r="X7" s="189"/>
      <c r="Y7" s="190"/>
      <c r="AI7" s="186"/>
      <c r="AJ7" s="186"/>
      <c r="AK7" s="157"/>
      <c r="AL7" s="1185"/>
      <c r="AM7" s="1185"/>
      <c r="AN7" s="1185"/>
      <c r="AO7" s="158"/>
      <c r="AP7" s="158"/>
      <c r="AQ7" s="35"/>
      <c r="AR7" s="35"/>
      <c r="AS7" s="35"/>
      <c r="AT7" s="44"/>
      <c r="AU7" s="35"/>
      <c r="AV7" s="35"/>
      <c r="AW7" s="35"/>
      <c r="AX7" s="35"/>
      <c r="AY7" s="35"/>
      <c r="AZ7" s="44"/>
      <c r="BA7" s="35"/>
      <c r="BB7" s="35"/>
      <c r="BC7" s="35"/>
      <c r="BD7" s="35"/>
      <c r="BE7" s="35"/>
      <c r="BF7" s="35"/>
      <c r="BG7" s="35"/>
    </row>
    <row r="8" spans="1:79" ht="15" hidden="1" customHeight="1">
      <c r="A8" s="80"/>
      <c r="B8" s="159"/>
      <c r="C8" s="47"/>
      <c r="D8" s="47"/>
      <c r="E8" s="47"/>
      <c r="F8" s="47"/>
      <c r="G8" s="47"/>
      <c r="H8" s="47"/>
      <c r="I8" s="47"/>
      <c r="J8" s="47"/>
      <c r="K8" s="47"/>
      <c r="L8" s="47"/>
      <c r="M8" s="47"/>
      <c r="N8" s="47"/>
      <c r="O8" s="47"/>
      <c r="T8" s="160"/>
      <c r="U8" s="161"/>
      <c r="V8" s="161"/>
      <c r="W8" s="161"/>
      <c r="X8" s="161"/>
      <c r="Y8" s="161"/>
      <c r="Z8" s="161"/>
      <c r="AA8" s="161"/>
      <c r="AB8" s="161"/>
      <c r="AC8" s="161"/>
      <c r="AD8" s="161"/>
      <c r="AE8" s="161"/>
      <c r="AF8" s="161"/>
      <c r="AG8" s="161"/>
      <c r="AH8" s="161"/>
      <c r="AI8" s="161"/>
      <c r="AJ8" s="161"/>
      <c r="AK8" s="157"/>
      <c r="AL8" s="1182" t="s">
        <v>282</v>
      </c>
      <c r="AM8" s="1182"/>
      <c r="AN8" s="1182"/>
      <c r="AO8" s="161"/>
      <c r="AP8" s="161"/>
      <c r="AQ8" s="47"/>
      <c r="AR8" s="47"/>
      <c r="AS8" s="47"/>
      <c r="AT8" s="68"/>
      <c r="AU8" s="47"/>
      <c r="AV8" s="47"/>
      <c r="AW8" s="47"/>
      <c r="AX8" s="47"/>
      <c r="AY8" s="47"/>
      <c r="AZ8" s="68"/>
      <c r="BA8" s="47"/>
      <c r="BB8" s="47"/>
      <c r="BC8" s="47"/>
      <c r="BD8" s="47"/>
      <c r="BE8" s="47"/>
      <c r="BF8" s="47"/>
      <c r="BG8" s="47"/>
    </row>
    <row r="9" spans="1:79" ht="15" hidden="1" customHeight="1">
      <c r="A9" s="80"/>
      <c r="B9" s="159"/>
      <c r="C9" s="47"/>
      <c r="D9" s="47"/>
      <c r="E9" s="47"/>
      <c r="F9" s="47"/>
      <c r="G9" s="47"/>
      <c r="H9" s="47"/>
      <c r="I9" s="47"/>
      <c r="J9" s="47"/>
      <c r="K9" s="47"/>
      <c r="L9" s="47"/>
      <c r="M9" s="47"/>
      <c r="N9" s="47"/>
      <c r="O9" s="47"/>
      <c r="T9" s="160"/>
      <c r="U9" s="161"/>
      <c r="V9" s="161"/>
      <c r="W9" s="161"/>
      <c r="X9" s="161"/>
      <c r="Y9" s="161"/>
      <c r="Z9" s="161"/>
      <c r="AA9" s="161"/>
      <c r="AB9" s="161"/>
      <c r="AC9" s="161"/>
      <c r="AD9" s="161"/>
      <c r="AE9" s="161"/>
      <c r="AF9" s="161"/>
      <c r="AG9" s="161"/>
      <c r="AH9" s="161"/>
      <c r="AI9" s="161"/>
      <c r="AJ9" s="161"/>
      <c r="AK9" s="157"/>
      <c r="AL9" s="1182" t="s">
        <v>283</v>
      </c>
      <c r="AM9" s="1182"/>
      <c r="AN9" s="1182"/>
      <c r="AO9" s="161"/>
      <c r="AP9" s="161"/>
      <c r="AQ9" s="47"/>
      <c r="AR9" s="47"/>
      <c r="AS9" s="47"/>
      <c r="AT9" s="68"/>
      <c r="AU9" s="47"/>
      <c r="AV9" s="47"/>
      <c r="AW9" s="47"/>
      <c r="AX9" s="47"/>
      <c r="AY9" s="47"/>
      <c r="AZ9" s="68"/>
      <c r="BA9" s="47"/>
      <c r="BB9" s="47"/>
      <c r="BC9" s="47"/>
      <c r="BD9" s="47"/>
      <c r="BE9" s="47"/>
      <c r="BF9" s="47"/>
      <c r="BG9" s="47"/>
    </row>
    <row r="10" spans="1:79" ht="15" hidden="1" customHeight="1" thickBot="1">
      <c r="A10" s="80"/>
      <c r="B10" s="159"/>
      <c r="C10" s="47"/>
      <c r="D10" s="47"/>
      <c r="E10" s="47"/>
      <c r="F10" s="47"/>
      <c r="G10" s="47"/>
      <c r="H10" s="47"/>
      <c r="I10" s="47"/>
      <c r="J10" s="47"/>
      <c r="K10" s="47"/>
      <c r="L10" s="47"/>
      <c r="M10" s="47"/>
      <c r="N10" s="47"/>
      <c r="O10" s="47"/>
      <c r="T10" s="160"/>
      <c r="U10" s="161"/>
      <c r="V10" s="161"/>
      <c r="W10" s="161"/>
      <c r="X10" s="161"/>
      <c r="Y10" s="161"/>
      <c r="Z10" s="161"/>
      <c r="AA10" s="161"/>
      <c r="AB10" s="161"/>
      <c r="AC10" s="161"/>
      <c r="AD10" s="161"/>
      <c r="AE10" s="161"/>
      <c r="AF10" s="161"/>
      <c r="AG10" s="161"/>
      <c r="AH10" s="161"/>
      <c r="AI10" s="161"/>
      <c r="AJ10" s="161"/>
      <c r="AK10" s="157"/>
      <c r="AL10" s="1182"/>
      <c r="AM10" s="1182"/>
      <c r="AN10" s="1182"/>
      <c r="AO10" s="161"/>
      <c r="AP10" s="161"/>
      <c r="AQ10" s="47"/>
      <c r="AR10" s="47"/>
      <c r="AS10" s="47"/>
      <c r="AT10" s="68"/>
      <c r="AU10" s="47"/>
      <c r="AV10" s="47"/>
      <c r="AW10" s="47"/>
      <c r="AX10" s="47"/>
      <c r="AY10" s="47"/>
      <c r="AZ10" s="68"/>
      <c r="BA10" s="47"/>
      <c r="BB10" s="47"/>
      <c r="BC10" s="47"/>
      <c r="BD10" s="47"/>
      <c r="BE10" s="47"/>
      <c r="BF10" s="47"/>
      <c r="BG10" s="47"/>
    </row>
    <row r="11" spans="1:79" s="34" customFormat="1" ht="15" customHeight="1" thickTop="1" thickBot="1">
      <c r="A11" s="69"/>
      <c r="B11" s="271"/>
      <c r="C11" s="272"/>
      <c r="D11" s="272"/>
      <c r="E11" s="272"/>
      <c r="F11" s="273"/>
      <c r="G11" s="274"/>
      <c r="H11" s="275"/>
      <c r="I11" s="275"/>
      <c r="J11" s="275"/>
      <c r="K11" s="276"/>
      <c r="L11" s="68"/>
      <c r="M11" s="276"/>
      <c r="N11" s="68"/>
      <c r="AK11" s="157"/>
      <c r="AL11" s="1183"/>
      <c r="AM11" s="1183"/>
      <c r="AN11" s="1183"/>
      <c r="AQ11" s="68"/>
      <c r="AR11" s="68"/>
      <c r="AS11" s="68"/>
      <c r="AT11" s="68"/>
      <c r="AU11" s="68"/>
      <c r="AV11" s="68"/>
      <c r="AW11" s="68"/>
      <c r="AX11" s="68"/>
      <c r="AY11" s="68"/>
      <c r="AZ11" s="68"/>
      <c r="BA11" s="68"/>
      <c r="BB11" s="68"/>
      <c r="BC11" s="68"/>
      <c r="BD11" s="68"/>
      <c r="BE11" s="68"/>
      <c r="BF11" s="68"/>
      <c r="BG11" s="68"/>
      <c r="BH11" s="1164"/>
      <c r="BI11" s="1164"/>
      <c r="BJ11" s="1164"/>
      <c r="BK11" s="1164"/>
      <c r="BL11" s="1164"/>
      <c r="BM11" s="1164"/>
      <c r="BN11" s="1164"/>
      <c r="BO11" s="1164"/>
      <c r="BP11" s="1164"/>
      <c r="BQ11" s="1164"/>
      <c r="BR11" s="1164"/>
      <c r="BS11" s="1164"/>
      <c r="BT11" s="1164"/>
      <c r="BU11" s="1164"/>
      <c r="BV11" s="1164"/>
      <c r="BW11" s="1164"/>
      <c r="BX11" s="1164"/>
      <c r="BY11" s="1164"/>
      <c r="BZ11" s="1164"/>
      <c r="CA11" s="1164"/>
    </row>
    <row r="12" spans="1:79" s="351" customFormat="1" ht="22" thickTop="1" thickBot="1">
      <c r="B12" s="352" t="s">
        <v>484</v>
      </c>
      <c r="C12" s="1173" t="s">
        <v>533</v>
      </c>
      <c r="D12" s="1174"/>
      <c r="E12" s="1174"/>
      <c r="F12" s="1175"/>
      <c r="G12" s="1173" t="s">
        <v>532</v>
      </c>
      <c r="H12" s="1174"/>
      <c r="I12" s="1174"/>
      <c r="J12" s="1175"/>
      <c r="K12" s="1173" t="s">
        <v>501</v>
      </c>
      <c r="L12" s="1174"/>
      <c r="M12" s="1173" t="s">
        <v>430</v>
      </c>
      <c r="N12" s="1174"/>
      <c r="O12" s="1176" t="s">
        <v>390</v>
      </c>
      <c r="P12" s="1177"/>
      <c r="Q12" s="1177"/>
      <c r="R12" s="1177"/>
      <c r="S12" s="1178"/>
      <c r="T12" s="1173" t="s">
        <v>295</v>
      </c>
      <c r="U12" s="1174"/>
      <c r="V12" s="1175"/>
      <c r="W12" s="1173" t="s">
        <v>336</v>
      </c>
      <c r="X12" s="1175"/>
      <c r="Y12" s="1179" t="s">
        <v>633</v>
      </c>
      <c r="Z12" s="1179"/>
      <c r="AA12" s="1179"/>
      <c r="AB12" s="1173" t="s">
        <v>284</v>
      </c>
      <c r="AC12" s="1174"/>
      <c r="AD12" s="1175"/>
      <c r="AE12" s="353" t="s">
        <v>285</v>
      </c>
      <c r="AF12" s="353" t="s">
        <v>268</v>
      </c>
      <c r="AG12" s="353" t="s">
        <v>269</v>
      </c>
      <c r="AH12" s="353" t="s">
        <v>554</v>
      </c>
      <c r="AI12" s="353" t="s">
        <v>169</v>
      </c>
      <c r="AJ12" s="355" t="s">
        <v>286</v>
      </c>
      <c r="AK12" s="354" t="s">
        <v>288</v>
      </c>
      <c r="AL12" s="1173" t="s">
        <v>287</v>
      </c>
      <c r="AM12" s="1174"/>
      <c r="AN12" s="1175"/>
      <c r="AO12" s="1186" t="s">
        <v>440</v>
      </c>
      <c r="AP12" s="1187"/>
      <c r="AQ12" s="1186" t="s">
        <v>289</v>
      </c>
      <c r="AR12" s="1187"/>
      <c r="AS12" s="1186" t="s">
        <v>290</v>
      </c>
      <c r="AT12" s="1191"/>
      <c r="AU12" s="1187"/>
      <c r="AV12" s="1190" t="s">
        <v>541</v>
      </c>
      <c r="AW12" s="1188"/>
      <c r="AX12" s="1188"/>
      <c r="AY12" s="1188" t="s">
        <v>453</v>
      </c>
      <c r="AZ12" s="1188"/>
      <c r="BA12" s="1188"/>
      <c r="BB12" s="1188" t="s">
        <v>364</v>
      </c>
      <c r="BC12" s="1188"/>
      <c r="BD12" s="1188"/>
      <c r="BE12" s="1188" t="s">
        <v>579</v>
      </c>
      <c r="BF12" s="1188"/>
      <c r="BG12" s="1189"/>
      <c r="BH12" s="397"/>
      <c r="BI12" s="397"/>
      <c r="BJ12" s="399"/>
      <c r="BK12" s="397"/>
      <c r="BL12" s="397"/>
      <c r="BM12" s="397"/>
      <c r="BN12" s="397"/>
      <c r="BO12" s="397"/>
      <c r="BP12" s="397"/>
      <c r="BQ12" s="397"/>
      <c r="BR12" s="397"/>
      <c r="BS12" s="397"/>
      <c r="BT12" s="397"/>
      <c r="BU12" s="397"/>
      <c r="BV12" s="397"/>
      <c r="BW12" s="397"/>
      <c r="BX12" s="397"/>
      <c r="BY12" s="397"/>
      <c r="BZ12" s="397"/>
      <c r="CA12" s="397"/>
    </row>
    <row r="13" spans="1:79" s="33" customFormat="1" ht="15" customHeight="1" thickTop="1" thickBot="1">
      <c r="B13" s="70">
        <v>1</v>
      </c>
      <c r="C13" s="648"/>
      <c r="D13" s="649"/>
      <c r="E13" s="649"/>
      <c r="F13" s="649"/>
      <c r="G13" s="649"/>
      <c r="H13" s="649"/>
      <c r="I13" s="649"/>
      <c r="J13" s="649"/>
      <c r="K13" s="629"/>
      <c r="L13" s="629"/>
      <c r="M13" s="629"/>
      <c r="N13" s="629"/>
      <c r="O13" s="1171"/>
      <c r="P13" s="649"/>
      <c r="Q13" s="649"/>
      <c r="R13" s="649"/>
      <c r="S13" s="649"/>
      <c r="T13" s="892"/>
      <c r="U13" s="892"/>
      <c r="V13" s="892"/>
      <c r="W13" s="1166"/>
      <c r="X13" s="1166"/>
      <c r="Y13" s="1167"/>
      <c r="Z13" s="1168"/>
      <c r="AA13" s="1169"/>
      <c r="AB13" s="1170"/>
      <c r="AC13" s="1170"/>
      <c r="AD13" s="1170"/>
      <c r="AE13" s="141"/>
      <c r="AF13" s="195"/>
      <c r="AG13" s="195"/>
      <c r="AH13" s="195"/>
      <c r="AI13" s="195"/>
      <c r="AJ13" s="141"/>
      <c r="AK13" s="137"/>
      <c r="AL13" s="649"/>
      <c r="AM13" s="649"/>
      <c r="AN13" s="649"/>
      <c r="AO13" s="649" t="s">
        <v>462</v>
      </c>
      <c r="AP13" s="649"/>
      <c r="AQ13" s="649" t="s">
        <v>565</v>
      </c>
      <c r="AR13" s="649"/>
      <c r="AS13" s="649" t="s">
        <v>431</v>
      </c>
      <c r="AT13" s="649"/>
      <c r="AU13" s="649"/>
      <c r="AV13" s="650" t="str">
        <f t="shared" ref="AV13:AV76" si="0">IF($AQ13="Static",IF($AS13="Yes","___.___.___.__","VzB supplies"),IF(AQ13="Dynamic","Not applicable",""))</f>
        <v>Not applicable</v>
      </c>
      <c r="AW13" s="650"/>
      <c r="AX13" s="650"/>
      <c r="AY13" s="650" t="s">
        <v>432</v>
      </c>
      <c r="AZ13" s="650"/>
      <c r="BA13" s="650"/>
      <c r="BB13" s="650" t="s">
        <v>433</v>
      </c>
      <c r="BC13" s="650"/>
      <c r="BD13" s="650"/>
      <c r="BE13" s="650" t="s">
        <v>624</v>
      </c>
      <c r="BF13" s="650"/>
      <c r="BG13" s="1165"/>
      <c r="BH13" s="305"/>
      <c r="BI13" s="396"/>
      <c r="BJ13" s="400"/>
      <c r="BK13" s="305"/>
      <c r="BL13" s="396"/>
      <c r="BM13" s="396"/>
      <c r="BN13" s="396"/>
      <c r="BO13" s="396"/>
      <c r="BP13" s="401"/>
      <c r="BQ13" s="396"/>
      <c r="BR13" s="396"/>
      <c r="BS13" s="396"/>
      <c r="BT13" s="396"/>
      <c r="BU13" s="396"/>
      <c r="BV13" s="396"/>
      <c r="BW13" s="396"/>
      <c r="BX13" s="402"/>
      <c r="BY13" s="396"/>
      <c r="BZ13" s="396"/>
      <c r="CA13" s="396"/>
    </row>
    <row r="14" spans="1:79" s="33" customFormat="1" ht="15" customHeight="1" thickTop="1" thickBot="1">
      <c r="B14" s="70">
        <f ca="1">N(OFFSET(C14,-1,-1,1,1))+1</f>
        <v>2</v>
      </c>
      <c r="C14" s="648"/>
      <c r="D14" s="649"/>
      <c r="E14" s="649"/>
      <c r="F14" s="649"/>
      <c r="G14" s="649"/>
      <c r="H14" s="649"/>
      <c r="I14" s="649"/>
      <c r="J14" s="649"/>
      <c r="K14" s="629"/>
      <c r="L14" s="629"/>
      <c r="M14" s="629"/>
      <c r="N14" s="629"/>
      <c r="O14" s="1171"/>
      <c r="P14" s="649"/>
      <c r="Q14" s="649"/>
      <c r="R14" s="649"/>
      <c r="S14" s="649"/>
      <c r="T14" s="892"/>
      <c r="U14" s="892"/>
      <c r="V14" s="892"/>
      <c r="W14" s="1166"/>
      <c r="X14" s="1166"/>
      <c r="Y14" s="1167"/>
      <c r="Z14" s="1168"/>
      <c r="AA14" s="1169"/>
      <c r="AB14" s="1170"/>
      <c r="AC14" s="1170"/>
      <c r="AD14" s="1170"/>
      <c r="AE14" s="141"/>
      <c r="AF14" s="195"/>
      <c r="AG14" s="195"/>
      <c r="AH14" s="195"/>
      <c r="AI14" s="195"/>
      <c r="AJ14" s="141"/>
      <c r="AK14" s="137"/>
      <c r="AL14" s="649"/>
      <c r="AM14" s="649"/>
      <c r="AN14" s="649"/>
      <c r="AO14" s="649" t="s">
        <v>462</v>
      </c>
      <c r="AP14" s="649"/>
      <c r="AQ14" s="649" t="s">
        <v>565</v>
      </c>
      <c r="AR14" s="649"/>
      <c r="AS14" s="649" t="s">
        <v>431</v>
      </c>
      <c r="AT14" s="649"/>
      <c r="AU14" s="649"/>
      <c r="AV14" s="650" t="str">
        <f t="shared" si="0"/>
        <v>Not applicable</v>
      </c>
      <c r="AW14" s="650"/>
      <c r="AX14" s="650"/>
      <c r="AY14" s="650" t="s">
        <v>432</v>
      </c>
      <c r="AZ14" s="650"/>
      <c r="BA14" s="650"/>
      <c r="BB14" s="650" t="s">
        <v>433</v>
      </c>
      <c r="BC14" s="650"/>
      <c r="BD14" s="650"/>
      <c r="BE14" s="650" t="s">
        <v>624</v>
      </c>
      <c r="BF14" s="650"/>
      <c r="BG14" s="1165"/>
      <c r="BH14" s="305"/>
      <c r="BI14" s="396"/>
      <c r="BJ14" s="400"/>
      <c r="BK14" s="305"/>
      <c r="BL14" s="396"/>
      <c r="BM14" s="396"/>
      <c r="BN14" s="396"/>
      <c r="BO14" s="396"/>
      <c r="BP14" s="396"/>
      <c r="BQ14" s="396"/>
      <c r="BR14" s="396"/>
      <c r="BS14" s="396"/>
      <c r="BT14" s="396"/>
      <c r="BU14" s="396"/>
      <c r="BV14" s="396"/>
      <c r="BW14" s="396"/>
      <c r="BX14" s="402"/>
      <c r="BY14" s="396"/>
      <c r="BZ14" s="396"/>
      <c r="CA14" s="396"/>
    </row>
    <row r="15" spans="1:79" s="33" customFormat="1" ht="15" customHeight="1" thickTop="1" thickBot="1">
      <c r="B15" s="70">
        <v>3</v>
      </c>
      <c r="C15" s="648"/>
      <c r="D15" s="649"/>
      <c r="E15" s="649"/>
      <c r="F15" s="649"/>
      <c r="G15" s="649"/>
      <c r="H15" s="649"/>
      <c r="I15" s="649"/>
      <c r="J15" s="649"/>
      <c r="K15" s="629"/>
      <c r="L15" s="629"/>
      <c r="M15" s="629"/>
      <c r="N15" s="629"/>
      <c r="O15" s="1171"/>
      <c r="P15" s="649"/>
      <c r="Q15" s="649"/>
      <c r="R15" s="649"/>
      <c r="S15" s="649"/>
      <c r="T15" s="892"/>
      <c r="U15" s="892"/>
      <c r="V15" s="892"/>
      <c r="W15" s="1166"/>
      <c r="X15" s="1166"/>
      <c r="Y15" s="1167"/>
      <c r="Z15" s="1168"/>
      <c r="AA15" s="1169"/>
      <c r="AB15" s="1170"/>
      <c r="AC15" s="1170"/>
      <c r="AD15" s="1170"/>
      <c r="AE15" s="141"/>
      <c r="AF15" s="195"/>
      <c r="AG15" s="195"/>
      <c r="AH15" s="195"/>
      <c r="AI15" s="195"/>
      <c r="AJ15" s="141"/>
      <c r="AK15" s="137"/>
      <c r="AL15" s="649"/>
      <c r="AM15" s="649"/>
      <c r="AN15" s="649"/>
      <c r="AO15" s="649" t="s">
        <v>462</v>
      </c>
      <c r="AP15" s="649"/>
      <c r="AQ15" s="649" t="s">
        <v>565</v>
      </c>
      <c r="AR15" s="649"/>
      <c r="AS15" s="649" t="s">
        <v>431</v>
      </c>
      <c r="AT15" s="649"/>
      <c r="AU15" s="649"/>
      <c r="AV15" s="650" t="str">
        <f t="shared" si="0"/>
        <v>Not applicable</v>
      </c>
      <c r="AW15" s="650"/>
      <c r="AX15" s="650"/>
      <c r="AY15" s="650" t="s">
        <v>432</v>
      </c>
      <c r="AZ15" s="650"/>
      <c r="BA15" s="650"/>
      <c r="BB15" s="650" t="s">
        <v>433</v>
      </c>
      <c r="BC15" s="650"/>
      <c r="BD15" s="650"/>
      <c r="BE15" s="650" t="s">
        <v>624</v>
      </c>
      <c r="BF15" s="650"/>
      <c r="BG15" s="1165"/>
      <c r="BH15" s="305"/>
      <c r="BI15" s="396"/>
      <c r="BJ15" s="400"/>
      <c r="BK15" s="305"/>
      <c r="BL15" s="396"/>
      <c r="BM15" s="396"/>
      <c r="BN15" s="396"/>
      <c r="BO15" s="396"/>
      <c r="BP15" s="396"/>
      <c r="BQ15" s="396"/>
      <c r="BR15" s="396"/>
      <c r="BS15" s="396"/>
      <c r="BT15" s="396"/>
      <c r="BU15" s="396"/>
      <c r="BV15" s="396"/>
      <c r="BW15" s="396"/>
      <c r="BX15" s="402"/>
      <c r="BY15" s="396"/>
      <c r="BZ15" s="396"/>
      <c r="CA15" s="396"/>
    </row>
    <row r="16" spans="1:79" s="33" customFormat="1" ht="15" customHeight="1" thickTop="1" thickBot="1">
      <c r="B16" s="70">
        <f t="shared" ref="B16:B79" ca="1" si="1">N(OFFSET(C16,-1,-1,1,1))+1</f>
        <v>4</v>
      </c>
      <c r="C16" s="648"/>
      <c r="D16" s="649"/>
      <c r="E16" s="649"/>
      <c r="F16" s="649"/>
      <c r="G16" s="649"/>
      <c r="H16" s="649"/>
      <c r="I16" s="649"/>
      <c r="J16" s="649"/>
      <c r="K16" s="629"/>
      <c r="L16" s="629"/>
      <c r="M16" s="629"/>
      <c r="N16" s="629"/>
      <c r="O16" s="1171"/>
      <c r="P16" s="649"/>
      <c r="Q16" s="649"/>
      <c r="R16" s="649"/>
      <c r="S16" s="649"/>
      <c r="T16" s="892"/>
      <c r="U16" s="892"/>
      <c r="V16" s="892"/>
      <c r="W16" s="1166"/>
      <c r="X16" s="1166"/>
      <c r="Y16" s="1167"/>
      <c r="Z16" s="1168"/>
      <c r="AA16" s="1169"/>
      <c r="AB16" s="1170"/>
      <c r="AC16" s="1170"/>
      <c r="AD16" s="1170"/>
      <c r="AE16" s="141"/>
      <c r="AF16" s="195"/>
      <c r="AG16" s="195" t="str">
        <f t="shared" ref="AG16:AG76" si="2">IF(AE16="No","None",IF(AE16="Yes","VM 20"," "))</f>
        <v xml:space="preserve"> </v>
      </c>
      <c r="AH16" s="195"/>
      <c r="AI16" s="195"/>
      <c r="AJ16" s="141"/>
      <c r="AK16" s="137"/>
      <c r="AL16" s="649"/>
      <c r="AM16" s="649"/>
      <c r="AN16" s="649"/>
      <c r="AO16" s="649" t="s">
        <v>462</v>
      </c>
      <c r="AP16" s="649"/>
      <c r="AQ16" s="649"/>
      <c r="AR16" s="649"/>
      <c r="AS16" s="649" t="s">
        <v>431</v>
      </c>
      <c r="AT16" s="649"/>
      <c r="AU16" s="649"/>
      <c r="AV16" s="650" t="str">
        <f t="shared" si="0"/>
        <v/>
      </c>
      <c r="AW16" s="650"/>
      <c r="AX16" s="650"/>
      <c r="AY16" s="650" t="str">
        <f t="shared" ref="AY16:AY79" si="3">IF($AQ16="Static","Not applicable","Yes/No")</f>
        <v>Yes/No</v>
      </c>
      <c r="AZ16" s="650"/>
      <c r="BA16" s="650"/>
      <c r="BB16" s="650" t="str">
        <f t="shared" ref="BB16:BB79" si="4">IF($AQ16="Static","Not applicable","Yes/No")</f>
        <v>Yes/No</v>
      </c>
      <c r="BC16" s="650"/>
      <c r="BD16" s="650"/>
      <c r="BE16" s="650" t="str">
        <f t="shared" ref="BE16:BE79" si="5">IF(AS16="Yes/No","",IF($AS16="Yes","___.___.___.__",IF($AS16="Yes(Special)","___.___.___.__","VzB supplies")))</f>
        <v/>
      </c>
      <c r="BF16" s="650"/>
      <c r="BG16" s="1165"/>
      <c r="BH16" s="396"/>
      <c r="BI16" s="396"/>
      <c r="BJ16" s="400"/>
      <c r="BK16" s="396"/>
      <c r="BL16" s="396"/>
      <c r="BM16" s="396"/>
      <c r="BN16" s="396"/>
      <c r="BO16" s="396"/>
      <c r="BP16" s="396"/>
      <c r="BQ16" s="396"/>
      <c r="BR16" s="396"/>
      <c r="BS16" s="396"/>
      <c r="BT16" s="396"/>
      <c r="BU16" s="396"/>
      <c r="BV16" s="396"/>
      <c r="BW16" s="396"/>
      <c r="BX16" s="396"/>
      <c r="BY16" s="396"/>
      <c r="BZ16" s="396"/>
      <c r="CA16" s="396"/>
    </row>
    <row r="17" spans="2:79" s="33" customFormat="1" ht="15" customHeight="1" thickTop="1" thickBot="1">
      <c r="B17" s="70">
        <f t="shared" ca="1" si="1"/>
        <v>5</v>
      </c>
      <c r="C17" s="648"/>
      <c r="D17" s="649"/>
      <c r="E17" s="649"/>
      <c r="F17" s="649"/>
      <c r="G17" s="649"/>
      <c r="H17" s="649"/>
      <c r="I17" s="649"/>
      <c r="J17" s="649"/>
      <c r="K17" s="629"/>
      <c r="L17" s="629"/>
      <c r="M17" s="629"/>
      <c r="N17" s="629"/>
      <c r="O17" s="1171"/>
      <c r="P17" s="649"/>
      <c r="Q17" s="649"/>
      <c r="R17" s="649"/>
      <c r="S17" s="649"/>
      <c r="T17" s="892"/>
      <c r="U17" s="892"/>
      <c r="V17" s="892"/>
      <c r="W17" s="1166"/>
      <c r="X17" s="1166"/>
      <c r="Y17" s="1167"/>
      <c r="Z17" s="1168"/>
      <c r="AA17" s="1169"/>
      <c r="AB17" s="1170"/>
      <c r="AC17" s="1170"/>
      <c r="AD17" s="1170"/>
      <c r="AE17" s="141"/>
      <c r="AF17" s="195"/>
      <c r="AG17" s="195" t="str">
        <f t="shared" si="2"/>
        <v xml:space="preserve"> </v>
      </c>
      <c r="AH17" s="195"/>
      <c r="AI17" s="195"/>
      <c r="AJ17" s="141"/>
      <c r="AK17" s="137"/>
      <c r="AL17" s="649"/>
      <c r="AM17" s="649"/>
      <c r="AN17" s="649"/>
      <c r="AO17" s="649" t="s">
        <v>462</v>
      </c>
      <c r="AP17" s="649"/>
      <c r="AQ17" s="649"/>
      <c r="AR17" s="649"/>
      <c r="AS17" s="649" t="s">
        <v>431</v>
      </c>
      <c r="AT17" s="649"/>
      <c r="AU17" s="649"/>
      <c r="AV17" s="650" t="str">
        <f t="shared" si="0"/>
        <v/>
      </c>
      <c r="AW17" s="650"/>
      <c r="AX17" s="650"/>
      <c r="AY17" s="650" t="str">
        <f t="shared" si="3"/>
        <v>Yes/No</v>
      </c>
      <c r="AZ17" s="650"/>
      <c r="BA17" s="650"/>
      <c r="BB17" s="650" t="str">
        <f t="shared" si="4"/>
        <v>Yes/No</v>
      </c>
      <c r="BC17" s="650"/>
      <c r="BD17" s="650"/>
      <c r="BE17" s="650" t="str">
        <f t="shared" si="5"/>
        <v/>
      </c>
      <c r="BF17" s="650"/>
      <c r="BG17" s="1165"/>
      <c r="BH17" s="396"/>
      <c r="BI17" s="396"/>
      <c r="BJ17" s="400"/>
      <c r="BK17" s="396"/>
      <c r="BL17" s="396"/>
      <c r="BM17" s="396"/>
      <c r="BN17" s="396"/>
      <c r="BO17" s="396"/>
      <c r="BP17" s="396"/>
      <c r="BQ17" s="396"/>
      <c r="BR17" s="396"/>
      <c r="BS17" s="396"/>
      <c r="BT17" s="396"/>
      <c r="BU17" s="396"/>
      <c r="BV17" s="396"/>
      <c r="BW17" s="396"/>
      <c r="BX17" s="396"/>
      <c r="BY17" s="396"/>
      <c r="BZ17" s="396"/>
      <c r="CA17" s="396"/>
    </row>
    <row r="18" spans="2:79" s="33" customFormat="1" ht="15" customHeight="1" thickTop="1" thickBot="1">
      <c r="B18" s="70">
        <f t="shared" ca="1" si="1"/>
        <v>6</v>
      </c>
      <c r="C18" s="648"/>
      <c r="D18" s="649"/>
      <c r="E18" s="649"/>
      <c r="F18" s="649"/>
      <c r="G18" s="649"/>
      <c r="H18" s="649"/>
      <c r="I18" s="649"/>
      <c r="J18" s="649"/>
      <c r="K18" s="629"/>
      <c r="L18" s="629"/>
      <c r="M18" s="629"/>
      <c r="N18" s="629"/>
      <c r="O18" s="1171"/>
      <c r="P18" s="649"/>
      <c r="Q18" s="649"/>
      <c r="R18" s="649"/>
      <c r="S18" s="649"/>
      <c r="T18" s="892"/>
      <c r="U18" s="892"/>
      <c r="V18" s="892"/>
      <c r="W18" s="1166"/>
      <c r="X18" s="1166"/>
      <c r="Y18" s="1167"/>
      <c r="Z18" s="1168"/>
      <c r="AA18" s="1169"/>
      <c r="AB18" s="1170"/>
      <c r="AC18" s="1170"/>
      <c r="AD18" s="1170"/>
      <c r="AE18" s="141"/>
      <c r="AF18" s="195"/>
      <c r="AG18" s="195" t="str">
        <f t="shared" si="2"/>
        <v xml:space="preserve"> </v>
      </c>
      <c r="AH18" s="195"/>
      <c r="AI18" s="195"/>
      <c r="AJ18" s="141"/>
      <c r="AK18" s="137"/>
      <c r="AL18" s="649"/>
      <c r="AM18" s="649"/>
      <c r="AN18" s="649"/>
      <c r="AO18" s="649" t="s">
        <v>462</v>
      </c>
      <c r="AP18" s="649"/>
      <c r="AQ18" s="649"/>
      <c r="AR18" s="649"/>
      <c r="AS18" s="649" t="s">
        <v>431</v>
      </c>
      <c r="AT18" s="649"/>
      <c r="AU18" s="649"/>
      <c r="AV18" s="650" t="str">
        <f t="shared" si="0"/>
        <v/>
      </c>
      <c r="AW18" s="650"/>
      <c r="AX18" s="650"/>
      <c r="AY18" s="650" t="str">
        <f t="shared" si="3"/>
        <v>Yes/No</v>
      </c>
      <c r="AZ18" s="650"/>
      <c r="BA18" s="650"/>
      <c r="BB18" s="650" t="str">
        <f t="shared" si="4"/>
        <v>Yes/No</v>
      </c>
      <c r="BC18" s="650"/>
      <c r="BD18" s="650"/>
      <c r="BE18" s="650" t="str">
        <f t="shared" si="5"/>
        <v/>
      </c>
      <c r="BF18" s="650"/>
      <c r="BG18" s="1165"/>
      <c r="BH18" s="396"/>
      <c r="BI18" s="396"/>
      <c r="BJ18" s="400"/>
      <c r="BK18" s="396"/>
      <c r="BL18" s="396"/>
      <c r="BM18" s="396"/>
      <c r="BN18" s="396"/>
      <c r="BO18" s="396"/>
      <c r="BP18" s="396"/>
      <c r="BQ18" s="396"/>
      <c r="BR18" s="396"/>
      <c r="BS18" s="396"/>
      <c r="BT18" s="396"/>
      <c r="BU18" s="396"/>
      <c r="BV18" s="396"/>
      <c r="BW18" s="396"/>
      <c r="BX18" s="396"/>
      <c r="BY18" s="396"/>
      <c r="BZ18" s="396"/>
      <c r="CA18" s="396"/>
    </row>
    <row r="19" spans="2:79" s="33" customFormat="1" ht="15" customHeight="1" thickTop="1" thickBot="1">
      <c r="B19" s="70">
        <f t="shared" ca="1" si="1"/>
        <v>7</v>
      </c>
      <c r="C19" s="648"/>
      <c r="D19" s="649"/>
      <c r="E19" s="649"/>
      <c r="F19" s="649"/>
      <c r="G19" s="649"/>
      <c r="H19" s="649"/>
      <c r="I19" s="649"/>
      <c r="J19" s="649"/>
      <c r="K19" s="629"/>
      <c r="L19" s="629"/>
      <c r="M19" s="629"/>
      <c r="N19" s="629"/>
      <c r="O19" s="1171"/>
      <c r="P19" s="649"/>
      <c r="Q19" s="649"/>
      <c r="R19" s="649"/>
      <c r="S19" s="649"/>
      <c r="T19" s="892"/>
      <c r="U19" s="892"/>
      <c r="V19" s="892"/>
      <c r="W19" s="1166"/>
      <c r="X19" s="1166"/>
      <c r="Y19" s="1167"/>
      <c r="Z19" s="1168"/>
      <c r="AA19" s="1169"/>
      <c r="AB19" s="1170"/>
      <c r="AC19" s="1170"/>
      <c r="AD19" s="1170"/>
      <c r="AE19" s="141"/>
      <c r="AF19" s="195"/>
      <c r="AG19" s="195" t="str">
        <f t="shared" si="2"/>
        <v xml:space="preserve"> </v>
      </c>
      <c r="AH19" s="195"/>
      <c r="AI19" s="195"/>
      <c r="AJ19" s="141"/>
      <c r="AK19" s="137"/>
      <c r="AL19" s="649"/>
      <c r="AM19" s="649"/>
      <c r="AN19" s="649"/>
      <c r="AO19" s="649" t="s">
        <v>462</v>
      </c>
      <c r="AP19" s="649"/>
      <c r="AQ19" s="649"/>
      <c r="AR19" s="649"/>
      <c r="AS19" s="649" t="s">
        <v>431</v>
      </c>
      <c r="AT19" s="649"/>
      <c r="AU19" s="649"/>
      <c r="AV19" s="650" t="str">
        <f t="shared" si="0"/>
        <v/>
      </c>
      <c r="AW19" s="650"/>
      <c r="AX19" s="650"/>
      <c r="AY19" s="650" t="str">
        <f t="shared" si="3"/>
        <v>Yes/No</v>
      </c>
      <c r="AZ19" s="650"/>
      <c r="BA19" s="650"/>
      <c r="BB19" s="650" t="str">
        <f t="shared" si="4"/>
        <v>Yes/No</v>
      </c>
      <c r="BC19" s="650"/>
      <c r="BD19" s="650"/>
      <c r="BE19" s="650" t="str">
        <f t="shared" si="5"/>
        <v/>
      </c>
      <c r="BF19" s="650"/>
      <c r="BG19" s="1165"/>
      <c r="BH19" s="396"/>
      <c r="BI19" s="396"/>
      <c r="BJ19" s="400"/>
      <c r="BK19" s="396"/>
      <c r="BL19" s="396"/>
      <c r="BM19" s="396"/>
      <c r="BN19" s="396"/>
      <c r="BO19" s="396"/>
      <c r="BP19" s="396"/>
      <c r="BQ19" s="396"/>
      <c r="BR19" s="396"/>
      <c r="BS19" s="396"/>
      <c r="BT19" s="396"/>
      <c r="BU19" s="396"/>
      <c r="BV19" s="396"/>
      <c r="BW19" s="396"/>
      <c r="BX19" s="396"/>
      <c r="BY19" s="396"/>
      <c r="BZ19" s="396"/>
      <c r="CA19" s="396"/>
    </row>
    <row r="20" spans="2:79" s="33" customFormat="1" ht="15" customHeight="1" thickTop="1" thickBot="1">
      <c r="B20" s="70">
        <f t="shared" ca="1" si="1"/>
        <v>8</v>
      </c>
      <c r="C20" s="648"/>
      <c r="D20" s="649"/>
      <c r="E20" s="649"/>
      <c r="F20" s="649"/>
      <c r="G20" s="649"/>
      <c r="H20" s="649"/>
      <c r="I20" s="649"/>
      <c r="J20" s="649"/>
      <c r="K20" s="629"/>
      <c r="L20" s="629"/>
      <c r="M20" s="629"/>
      <c r="N20" s="629"/>
      <c r="O20" s="1171"/>
      <c r="P20" s="649"/>
      <c r="Q20" s="649"/>
      <c r="R20" s="649"/>
      <c r="S20" s="649"/>
      <c r="T20" s="892"/>
      <c r="U20" s="892"/>
      <c r="V20" s="892"/>
      <c r="W20" s="1166"/>
      <c r="X20" s="1166"/>
      <c r="Y20" s="1167"/>
      <c r="Z20" s="1168"/>
      <c r="AA20" s="1169"/>
      <c r="AB20" s="1170"/>
      <c r="AC20" s="1170"/>
      <c r="AD20" s="1170"/>
      <c r="AE20" s="141"/>
      <c r="AF20" s="195"/>
      <c r="AG20" s="195" t="str">
        <f t="shared" si="2"/>
        <v xml:space="preserve"> </v>
      </c>
      <c r="AH20" s="195"/>
      <c r="AI20" s="141"/>
      <c r="AJ20" s="141"/>
      <c r="AK20" s="137"/>
      <c r="AL20" s="649"/>
      <c r="AM20" s="649"/>
      <c r="AN20" s="649"/>
      <c r="AO20" s="649" t="s">
        <v>462</v>
      </c>
      <c r="AP20" s="649"/>
      <c r="AQ20" s="649"/>
      <c r="AR20" s="649"/>
      <c r="AS20" s="649" t="s">
        <v>431</v>
      </c>
      <c r="AT20" s="649"/>
      <c r="AU20" s="649"/>
      <c r="AV20" s="650" t="str">
        <f t="shared" si="0"/>
        <v/>
      </c>
      <c r="AW20" s="650"/>
      <c r="AX20" s="650"/>
      <c r="AY20" s="650" t="str">
        <f t="shared" si="3"/>
        <v>Yes/No</v>
      </c>
      <c r="AZ20" s="650"/>
      <c r="BA20" s="650"/>
      <c r="BB20" s="650" t="str">
        <f t="shared" si="4"/>
        <v>Yes/No</v>
      </c>
      <c r="BC20" s="650"/>
      <c r="BD20" s="650"/>
      <c r="BE20" s="650" t="str">
        <f t="shared" si="5"/>
        <v/>
      </c>
      <c r="BF20" s="650"/>
      <c r="BG20" s="1165"/>
      <c r="BH20" s="396"/>
      <c r="BI20" s="396"/>
      <c r="BJ20" s="400"/>
      <c r="BK20" s="396"/>
      <c r="BL20" s="396"/>
      <c r="BM20" s="396"/>
      <c r="BN20" s="396"/>
      <c r="BO20" s="396"/>
      <c r="BP20" s="396"/>
      <c r="BQ20" s="396"/>
      <c r="BR20" s="396"/>
      <c r="BS20" s="396"/>
      <c r="BT20" s="396"/>
      <c r="BU20" s="396"/>
      <c r="BV20" s="396"/>
      <c r="BW20" s="396"/>
      <c r="BX20" s="396"/>
      <c r="BY20" s="396"/>
      <c r="BZ20" s="396"/>
      <c r="CA20" s="396"/>
    </row>
    <row r="21" spans="2:79" s="33" customFormat="1" ht="15" customHeight="1" thickTop="1" thickBot="1">
      <c r="B21" s="70">
        <f t="shared" ca="1" si="1"/>
        <v>9</v>
      </c>
      <c r="C21" s="648"/>
      <c r="D21" s="649"/>
      <c r="E21" s="649"/>
      <c r="F21" s="649"/>
      <c r="G21" s="649"/>
      <c r="H21" s="649"/>
      <c r="I21" s="649"/>
      <c r="J21" s="649"/>
      <c r="K21" s="629"/>
      <c r="L21" s="629"/>
      <c r="M21" s="629"/>
      <c r="N21" s="629"/>
      <c r="O21" s="1171"/>
      <c r="P21" s="649"/>
      <c r="Q21" s="649"/>
      <c r="R21" s="649"/>
      <c r="S21" s="649"/>
      <c r="T21" s="892"/>
      <c r="U21" s="892"/>
      <c r="V21" s="892"/>
      <c r="W21" s="1166"/>
      <c r="X21" s="1166"/>
      <c r="Y21" s="1167"/>
      <c r="Z21" s="1168"/>
      <c r="AA21" s="1169"/>
      <c r="AB21" s="1170"/>
      <c r="AC21" s="1170"/>
      <c r="AD21" s="1170"/>
      <c r="AE21" s="141"/>
      <c r="AF21" s="195"/>
      <c r="AG21" s="195" t="str">
        <f t="shared" si="2"/>
        <v xml:space="preserve"> </v>
      </c>
      <c r="AH21" s="195"/>
      <c r="AI21" s="141"/>
      <c r="AJ21" s="141"/>
      <c r="AK21" s="137"/>
      <c r="AL21" s="649"/>
      <c r="AM21" s="649"/>
      <c r="AN21" s="649"/>
      <c r="AO21" s="649" t="s">
        <v>462</v>
      </c>
      <c r="AP21" s="649"/>
      <c r="AQ21" s="649"/>
      <c r="AR21" s="649"/>
      <c r="AS21" s="649" t="s">
        <v>431</v>
      </c>
      <c r="AT21" s="649"/>
      <c r="AU21" s="649"/>
      <c r="AV21" s="650" t="str">
        <f t="shared" si="0"/>
        <v/>
      </c>
      <c r="AW21" s="650"/>
      <c r="AX21" s="650"/>
      <c r="AY21" s="650" t="str">
        <f t="shared" si="3"/>
        <v>Yes/No</v>
      </c>
      <c r="AZ21" s="650"/>
      <c r="BA21" s="650"/>
      <c r="BB21" s="650" t="str">
        <f t="shared" si="4"/>
        <v>Yes/No</v>
      </c>
      <c r="BC21" s="650"/>
      <c r="BD21" s="650"/>
      <c r="BE21" s="650" t="str">
        <f t="shared" si="5"/>
        <v/>
      </c>
      <c r="BF21" s="650"/>
      <c r="BG21" s="1165"/>
      <c r="BH21" s="396"/>
      <c r="BI21" s="396"/>
      <c r="BJ21" s="400"/>
      <c r="BK21" s="396"/>
      <c r="BL21" s="396"/>
      <c r="BM21" s="396"/>
      <c r="BN21" s="396"/>
      <c r="BO21" s="396"/>
      <c r="BP21" s="396"/>
      <c r="BQ21" s="396"/>
      <c r="BR21" s="396"/>
      <c r="BS21" s="396"/>
      <c r="BT21" s="396"/>
      <c r="BU21" s="396"/>
      <c r="BV21" s="396"/>
      <c r="BW21" s="396"/>
      <c r="BX21" s="396"/>
      <c r="BY21" s="396"/>
      <c r="BZ21" s="396"/>
      <c r="CA21" s="396"/>
    </row>
    <row r="22" spans="2:79" s="33" customFormat="1" ht="15" customHeight="1" thickTop="1" thickBot="1">
      <c r="B22" s="70">
        <f t="shared" ca="1" si="1"/>
        <v>10</v>
      </c>
      <c r="C22" s="648"/>
      <c r="D22" s="649"/>
      <c r="E22" s="649"/>
      <c r="F22" s="649"/>
      <c r="G22" s="649"/>
      <c r="H22" s="649"/>
      <c r="I22" s="649"/>
      <c r="J22" s="649"/>
      <c r="K22" s="629"/>
      <c r="L22" s="629"/>
      <c r="M22" s="629"/>
      <c r="N22" s="629"/>
      <c r="O22" s="1171"/>
      <c r="P22" s="649"/>
      <c r="Q22" s="649"/>
      <c r="R22" s="649"/>
      <c r="S22" s="649"/>
      <c r="T22" s="892"/>
      <c r="U22" s="892"/>
      <c r="V22" s="892"/>
      <c r="W22" s="1166"/>
      <c r="X22" s="1166"/>
      <c r="Y22" s="1167"/>
      <c r="Z22" s="1168"/>
      <c r="AA22" s="1169"/>
      <c r="AB22" s="1170"/>
      <c r="AC22" s="1170"/>
      <c r="AD22" s="1170"/>
      <c r="AE22" s="141"/>
      <c r="AF22" s="195"/>
      <c r="AG22" s="195" t="str">
        <f t="shared" si="2"/>
        <v xml:space="preserve"> </v>
      </c>
      <c r="AH22" s="195"/>
      <c r="AI22" s="141"/>
      <c r="AJ22" s="141"/>
      <c r="AK22" s="137"/>
      <c r="AL22" s="649"/>
      <c r="AM22" s="649"/>
      <c r="AN22" s="649"/>
      <c r="AO22" s="649" t="s">
        <v>462</v>
      </c>
      <c r="AP22" s="649"/>
      <c r="AQ22" s="649"/>
      <c r="AR22" s="649"/>
      <c r="AS22" s="649" t="s">
        <v>431</v>
      </c>
      <c r="AT22" s="649"/>
      <c r="AU22" s="649"/>
      <c r="AV22" s="650" t="str">
        <f t="shared" si="0"/>
        <v/>
      </c>
      <c r="AW22" s="650"/>
      <c r="AX22" s="650"/>
      <c r="AY22" s="650" t="str">
        <f t="shared" si="3"/>
        <v>Yes/No</v>
      </c>
      <c r="AZ22" s="650"/>
      <c r="BA22" s="650"/>
      <c r="BB22" s="650" t="str">
        <f t="shared" si="4"/>
        <v>Yes/No</v>
      </c>
      <c r="BC22" s="650"/>
      <c r="BD22" s="650"/>
      <c r="BE22" s="650" t="str">
        <f t="shared" si="5"/>
        <v/>
      </c>
      <c r="BF22" s="650"/>
      <c r="BG22" s="1165"/>
      <c r="BH22" s="396"/>
      <c r="BI22" s="396"/>
      <c r="BJ22" s="400"/>
      <c r="BK22" s="396"/>
      <c r="BL22" s="396"/>
      <c r="BM22" s="396"/>
      <c r="BN22" s="396"/>
      <c r="BO22" s="396"/>
      <c r="BP22" s="396"/>
      <c r="BQ22" s="396"/>
      <c r="BR22" s="396"/>
      <c r="BS22" s="396"/>
      <c r="BT22" s="396"/>
      <c r="BU22" s="396"/>
      <c r="BV22" s="396"/>
      <c r="BW22" s="396"/>
      <c r="BX22" s="396"/>
      <c r="BY22" s="396"/>
      <c r="BZ22" s="396"/>
      <c r="CA22" s="396"/>
    </row>
    <row r="23" spans="2:79" s="33" customFormat="1" ht="15" customHeight="1" thickTop="1" thickBot="1">
      <c r="B23" s="70">
        <f t="shared" ca="1" si="1"/>
        <v>11</v>
      </c>
      <c r="C23" s="648"/>
      <c r="D23" s="649"/>
      <c r="E23" s="649"/>
      <c r="F23" s="649"/>
      <c r="G23" s="649"/>
      <c r="H23" s="649"/>
      <c r="I23" s="649"/>
      <c r="J23" s="649"/>
      <c r="K23" s="629"/>
      <c r="L23" s="629"/>
      <c r="M23" s="629"/>
      <c r="N23" s="629"/>
      <c r="O23" s="1171"/>
      <c r="P23" s="649"/>
      <c r="Q23" s="649"/>
      <c r="R23" s="649"/>
      <c r="S23" s="649"/>
      <c r="T23" s="892"/>
      <c r="U23" s="892"/>
      <c r="V23" s="892"/>
      <c r="W23" s="1166"/>
      <c r="X23" s="1166"/>
      <c r="Y23" s="1167"/>
      <c r="Z23" s="1168"/>
      <c r="AA23" s="1169"/>
      <c r="AB23" s="1170"/>
      <c r="AC23" s="1170"/>
      <c r="AD23" s="1170"/>
      <c r="AE23" s="141"/>
      <c r="AF23" s="195"/>
      <c r="AG23" s="195" t="str">
        <f t="shared" si="2"/>
        <v xml:space="preserve"> </v>
      </c>
      <c r="AH23" s="195"/>
      <c r="AI23" s="141"/>
      <c r="AJ23" s="141"/>
      <c r="AK23" s="137"/>
      <c r="AL23" s="649"/>
      <c r="AM23" s="649"/>
      <c r="AN23" s="649"/>
      <c r="AO23" s="649" t="s">
        <v>462</v>
      </c>
      <c r="AP23" s="649"/>
      <c r="AQ23" s="649"/>
      <c r="AR23" s="649"/>
      <c r="AS23" s="649" t="s">
        <v>431</v>
      </c>
      <c r="AT23" s="649"/>
      <c r="AU23" s="649"/>
      <c r="AV23" s="650" t="str">
        <f t="shared" si="0"/>
        <v/>
      </c>
      <c r="AW23" s="650"/>
      <c r="AX23" s="650"/>
      <c r="AY23" s="650" t="str">
        <f t="shared" si="3"/>
        <v>Yes/No</v>
      </c>
      <c r="AZ23" s="650"/>
      <c r="BA23" s="650"/>
      <c r="BB23" s="650" t="str">
        <f t="shared" si="4"/>
        <v>Yes/No</v>
      </c>
      <c r="BC23" s="650"/>
      <c r="BD23" s="650"/>
      <c r="BE23" s="650" t="str">
        <f t="shared" si="5"/>
        <v/>
      </c>
      <c r="BF23" s="650"/>
      <c r="BG23" s="1165"/>
      <c r="BH23" s="396"/>
      <c r="BI23" s="396"/>
      <c r="BJ23" s="400"/>
      <c r="BK23" s="396"/>
      <c r="BL23" s="396"/>
      <c r="BM23" s="396"/>
      <c r="BN23" s="396"/>
      <c r="BO23" s="396"/>
      <c r="BP23" s="396"/>
      <c r="BQ23" s="396"/>
      <c r="BR23" s="396"/>
      <c r="BS23" s="396"/>
      <c r="BT23" s="396"/>
      <c r="BU23" s="396"/>
      <c r="BV23" s="396"/>
      <c r="BW23" s="396"/>
      <c r="BX23" s="396"/>
      <c r="BY23" s="396"/>
      <c r="BZ23" s="396"/>
      <c r="CA23" s="396"/>
    </row>
    <row r="24" spans="2:79" s="33" customFormat="1" ht="15" customHeight="1" thickTop="1" thickBot="1">
      <c r="B24" s="70">
        <f t="shared" ca="1" si="1"/>
        <v>12</v>
      </c>
      <c r="C24" s="648"/>
      <c r="D24" s="649"/>
      <c r="E24" s="649"/>
      <c r="F24" s="649"/>
      <c r="G24" s="649"/>
      <c r="H24" s="649"/>
      <c r="I24" s="649"/>
      <c r="J24" s="649"/>
      <c r="K24" s="629"/>
      <c r="L24" s="629"/>
      <c r="M24" s="629"/>
      <c r="N24" s="629"/>
      <c r="O24" s="1171"/>
      <c r="P24" s="649"/>
      <c r="Q24" s="649"/>
      <c r="R24" s="649"/>
      <c r="S24" s="649"/>
      <c r="T24" s="892"/>
      <c r="U24" s="892"/>
      <c r="V24" s="892"/>
      <c r="W24" s="1166"/>
      <c r="X24" s="1166"/>
      <c r="Y24" s="1167"/>
      <c r="Z24" s="1168"/>
      <c r="AA24" s="1169"/>
      <c r="AB24" s="1170"/>
      <c r="AC24" s="1170"/>
      <c r="AD24" s="1170"/>
      <c r="AE24" s="141"/>
      <c r="AF24" s="195"/>
      <c r="AG24" s="195" t="str">
        <f t="shared" si="2"/>
        <v xml:space="preserve"> </v>
      </c>
      <c r="AH24" s="195"/>
      <c r="AI24" s="141"/>
      <c r="AJ24" s="141"/>
      <c r="AK24" s="137"/>
      <c r="AL24" s="649"/>
      <c r="AM24" s="649"/>
      <c r="AN24" s="649"/>
      <c r="AO24" s="649" t="s">
        <v>462</v>
      </c>
      <c r="AP24" s="649"/>
      <c r="AQ24" s="649"/>
      <c r="AR24" s="649"/>
      <c r="AS24" s="649" t="s">
        <v>431</v>
      </c>
      <c r="AT24" s="649"/>
      <c r="AU24" s="649"/>
      <c r="AV24" s="650" t="str">
        <f t="shared" si="0"/>
        <v/>
      </c>
      <c r="AW24" s="650"/>
      <c r="AX24" s="650"/>
      <c r="AY24" s="650" t="str">
        <f t="shared" si="3"/>
        <v>Yes/No</v>
      </c>
      <c r="AZ24" s="650"/>
      <c r="BA24" s="650"/>
      <c r="BB24" s="650" t="str">
        <f t="shared" si="4"/>
        <v>Yes/No</v>
      </c>
      <c r="BC24" s="650"/>
      <c r="BD24" s="650"/>
      <c r="BE24" s="650" t="str">
        <f t="shared" si="5"/>
        <v/>
      </c>
      <c r="BF24" s="650"/>
      <c r="BG24" s="1165"/>
      <c r="BH24" s="396"/>
      <c r="BI24" s="396"/>
      <c r="BJ24" s="400"/>
      <c r="BK24" s="396"/>
      <c r="BL24" s="396"/>
      <c r="BM24" s="396"/>
      <c r="BN24" s="396"/>
      <c r="BO24" s="396"/>
      <c r="BP24" s="396"/>
      <c r="BQ24" s="396"/>
      <c r="BR24" s="396"/>
      <c r="BS24" s="396"/>
      <c r="BT24" s="396"/>
      <c r="BU24" s="396"/>
      <c r="BV24" s="396"/>
      <c r="BW24" s="396"/>
      <c r="BX24" s="396"/>
      <c r="BY24" s="396"/>
      <c r="BZ24" s="396"/>
      <c r="CA24" s="396"/>
    </row>
    <row r="25" spans="2:79" s="33" customFormat="1" ht="15" customHeight="1" thickTop="1" thickBot="1">
      <c r="B25" s="70">
        <f t="shared" ca="1" si="1"/>
        <v>13</v>
      </c>
      <c r="C25" s="648"/>
      <c r="D25" s="649"/>
      <c r="E25" s="649"/>
      <c r="F25" s="649"/>
      <c r="G25" s="649"/>
      <c r="H25" s="649"/>
      <c r="I25" s="649"/>
      <c r="J25" s="649"/>
      <c r="K25" s="629"/>
      <c r="L25" s="629"/>
      <c r="M25" s="629"/>
      <c r="N25" s="629"/>
      <c r="O25" s="1171"/>
      <c r="P25" s="649"/>
      <c r="Q25" s="649"/>
      <c r="R25" s="649"/>
      <c r="S25" s="649"/>
      <c r="T25" s="892"/>
      <c r="U25" s="892"/>
      <c r="V25" s="892"/>
      <c r="W25" s="1166"/>
      <c r="X25" s="1166"/>
      <c r="Y25" s="1167"/>
      <c r="Z25" s="1168"/>
      <c r="AA25" s="1169"/>
      <c r="AB25" s="1170"/>
      <c r="AC25" s="1170"/>
      <c r="AD25" s="1170"/>
      <c r="AE25" s="141"/>
      <c r="AF25" s="195"/>
      <c r="AG25" s="195" t="str">
        <f t="shared" si="2"/>
        <v xml:space="preserve"> </v>
      </c>
      <c r="AH25" s="195"/>
      <c r="AI25" s="141"/>
      <c r="AJ25" s="141"/>
      <c r="AK25" s="137"/>
      <c r="AL25" s="649"/>
      <c r="AM25" s="649"/>
      <c r="AN25" s="649"/>
      <c r="AO25" s="649" t="s">
        <v>462</v>
      </c>
      <c r="AP25" s="649"/>
      <c r="AQ25" s="649"/>
      <c r="AR25" s="649"/>
      <c r="AS25" s="649" t="s">
        <v>431</v>
      </c>
      <c r="AT25" s="649"/>
      <c r="AU25" s="649"/>
      <c r="AV25" s="650" t="str">
        <f t="shared" si="0"/>
        <v/>
      </c>
      <c r="AW25" s="650"/>
      <c r="AX25" s="650"/>
      <c r="AY25" s="650" t="str">
        <f t="shared" si="3"/>
        <v>Yes/No</v>
      </c>
      <c r="AZ25" s="650"/>
      <c r="BA25" s="650"/>
      <c r="BB25" s="650" t="str">
        <f t="shared" si="4"/>
        <v>Yes/No</v>
      </c>
      <c r="BC25" s="650"/>
      <c r="BD25" s="650"/>
      <c r="BE25" s="650" t="str">
        <f t="shared" si="5"/>
        <v/>
      </c>
      <c r="BF25" s="650"/>
      <c r="BG25" s="1165"/>
      <c r="BH25" s="396"/>
      <c r="BI25" s="396"/>
      <c r="BJ25" s="400"/>
      <c r="BK25" s="396"/>
      <c r="BL25" s="396"/>
      <c r="BM25" s="396"/>
      <c r="BN25" s="396"/>
      <c r="BO25" s="396"/>
      <c r="BP25" s="396"/>
      <c r="BQ25" s="396"/>
      <c r="BR25" s="396"/>
      <c r="BS25" s="396"/>
      <c r="BT25" s="396"/>
      <c r="BU25" s="396"/>
      <c r="BV25" s="396"/>
      <c r="BW25" s="396"/>
      <c r="BX25" s="396"/>
      <c r="BY25" s="396"/>
      <c r="BZ25" s="396"/>
      <c r="CA25" s="396"/>
    </row>
    <row r="26" spans="2:79" s="33" customFormat="1" ht="15" customHeight="1" thickTop="1" thickBot="1">
      <c r="B26" s="70">
        <f t="shared" ca="1" si="1"/>
        <v>14</v>
      </c>
      <c r="C26" s="648"/>
      <c r="D26" s="649"/>
      <c r="E26" s="649"/>
      <c r="F26" s="649"/>
      <c r="G26" s="649"/>
      <c r="H26" s="649"/>
      <c r="I26" s="649"/>
      <c r="J26" s="649"/>
      <c r="K26" s="629"/>
      <c r="L26" s="629"/>
      <c r="M26" s="629"/>
      <c r="N26" s="629"/>
      <c r="O26" s="1171"/>
      <c r="P26" s="649"/>
      <c r="Q26" s="649"/>
      <c r="R26" s="649"/>
      <c r="S26" s="649"/>
      <c r="T26" s="892"/>
      <c r="U26" s="892"/>
      <c r="V26" s="892"/>
      <c r="W26" s="1166"/>
      <c r="X26" s="1166"/>
      <c r="Y26" s="1167"/>
      <c r="Z26" s="1168"/>
      <c r="AA26" s="1169"/>
      <c r="AB26" s="1170"/>
      <c r="AC26" s="1170"/>
      <c r="AD26" s="1170"/>
      <c r="AE26" s="141"/>
      <c r="AF26" s="195"/>
      <c r="AG26" s="195" t="str">
        <f t="shared" si="2"/>
        <v xml:space="preserve"> </v>
      </c>
      <c r="AH26" s="195"/>
      <c r="AI26" s="141"/>
      <c r="AJ26" s="141"/>
      <c r="AK26" s="137"/>
      <c r="AL26" s="649"/>
      <c r="AM26" s="649"/>
      <c r="AN26" s="649"/>
      <c r="AO26" s="649" t="s">
        <v>462</v>
      </c>
      <c r="AP26" s="649"/>
      <c r="AQ26" s="649"/>
      <c r="AR26" s="649"/>
      <c r="AS26" s="649" t="s">
        <v>431</v>
      </c>
      <c r="AT26" s="649"/>
      <c r="AU26" s="649"/>
      <c r="AV26" s="650" t="str">
        <f t="shared" si="0"/>
        <v/>
      </c>
      <c r="AW26" s="650"/>
      <c r="AX26" s="650"/>
      <c r="AY26" s="650" t="str">
        <f t="shared" si="3"/>
        <v>Yes/No</v>
      </c>
      <c r="AZ26" s="650"/>
      <c r="BA26" s="650"/>
      <c r="BB26" s="650" t="str">
        <f t="shared" si="4"/>
        <v>Yes/No</v>
      </c>
      <c r="BC26" s="650"/>
      <c r="BD26" s="650"/>
      <c r="BE26" s="650" t="str">
        <f t="shared" si="5"/>
        <v/>
      </c>
      <c r="BF26" s="650"/>
      <c r="BG26" s="1165"/>
      <c r="BH26" s="396"/>
      <c r="BI26" s="396"/>
      <c r="BJ26" s="400"/>
      <c r="BK26" s="396"/>
      <c r="BL26" s="396"/>
      <c r="BM26" s="396"/>
      <c r="BN26" s="396"/>
      <c r="BO26" s="396"/>
      <c r="BP26" s="396"/>
      <c r="BQ26" s="396"/>
      <c r="BR26" s="396"/>
      <c r="BS26" s="396"/>
      <c r="BT26" s="396"/>
      <c r="BU26" s="396"/>
      <c r="BV26" s="396"/>
      <c r="BW26" s="396"/>
      <c r="BX26" s="396"/>
      <c r="BY26" s="396"/>
      <c r="BZ26" s="396"/>
      <c r="CA26" s="396"/>
    </row>
    <row r="27" spans="2:79" s="33" customFormat="1" ht="15" customHeight="1" thickTop="1" thickBot="1">
      <c r="B27" s="70">
        <f t="shared" ca="1" si="1"/>
        <v>15</v>
      </c>
      <c r="C27" s="648"/>
      <c r="D27" s="649"/>
      <c r="E27" s="649"/>
      <c r="F27" s="649"/>
      <c r="G27" s="649"/>
      <c r="H27" s="649"/>
      <c r="I27" s="649"/>
      <c r="J27" s="649"/>
      <c r="K27" s="629"/>
      <c r="L27" s="629"/>
      <c r="M27" s="629"/>
      <c r="N27" s="629"/>
      <c r="O27" s="1171"/>
      <c r="P27" s="649"/>
      <c r="Q27" s="649"/>
      <c r="R27" s="649"/>
      <c r="S27" s="649"/>
      <c r="T27" s="892"/>
      <c r="U27" s="892"/>
      <c r="V27" s="892"/>
      <c r="W27" s="1166"/>
      <c r="X27" s="1166"/>
      <c r="Y27" s="1167"/>
      <c r="Z27" s="1168"/>
      <c r="AA27" s="1169"/>
      <c r="AB27" s="1170"/>
      <c r="AC27" s="1170"/>
      <c r="AD27" s="1170"/>
      <c r="AE27" s="141"/>
      <c r="AF27" s="195"/>
      <c r="AG27" s="195" t="str">
        <f t="shared" si="2"/>
        <v xml:space="preserve"> </v>
      </c>
      <c r="AH27" s="195"/>
      <c r="AI27" s="141"/>
      <c r="AJ27" s="141"/>
      <c r="AK27" s="137"/>
      <c r="AL27" s="649"/>
      <c r="AM27" s="649"/>
      <c r="AN27" s="649"/>
      <c r="AO27" s="649" t="s">
        <v>462</v>
      </c>
      <c r="AP27" s="649"/>
      <c r="AQ27" s="649"/>
      <c r="AR27" s="649"/>
      <c r="AS27" s="649" t="s">
        <v>431</v>
      </c>
      <c r="AT27" s="649"/>
      <c r="AU27" s="649"/>
      <c r="AV27" s="650" t="str">
        <f t="shared" si="0"/>
        <v/>
      </c>
      <c r="AW27" s="650"/>
      <c r="AX27" s="650"/>
      <c r="AY27" s="650" t="str">
        <f t="shared" si="3"/>
        <v>Yes/No</v>
      </c>
      <c r="AZ27" s="650"/>
      <c r="BA27" s="650"/>
      <c r="BB27" s="650" t="str">
        <f t="shared" si="4"/>
        <v>Yes/No</v>
      </c>
      <c r="BC27" s="650"/>
      <c r="BD27" s="650"/>
      <c r="BE27" s="650" t="str">
        <f t="shared" si="5"/>
        <v/>
      </c>
      <c r="BF27" s="650"/>
      <c r="BG27" s="1165"/>
      <c r="BH27" s="396"/>
      <c r="BI27" s="396"/>
      <c r="BJ27" s="400"/>
      <c r="BK27" s="396"/>
      <c r="BL27" s="396"/>
      <c r="BM27" s="396"/>
      <c r="BN27" s="396"/>
      <c r="BO27" s="396"/>
      <c r="BP27" s="396"/>
      <c r="BQ27" s="396"/>
      <c r="BR27" s="396"/>
      <c r="BS27" s="396"/>
      <c r="BT27" s="396"/>
      <c r="BU27" s="396"/>
      <c r="BV27" s="396"/>
      <c r="BW27" s="396"/>
      <c r="BX27" s="396"/>
      <c r="BY27" s="396"/>
      <c r="BZ27" s="396"/>
      <c r="CA27" s="396"/>
    </row>
    <row r="28" spans="2:79" s="33" customFormat="1" ht="15" customHeight="1" thickTop="1" thickBot="1">
      <c r="B28" s="70">
        <f t="shared" ca="1" si="1"/>
        <v>16</v>
      </c>
      <c r="C28" s="648"/>
      <c r="D28" s="649"/>
      <c r="E28" s="649"/>
      <c r="F28" s="649"/>
      <c r="G28" s="649"/>
      <c r="H28" s="649"/>
      <c r="I28" s="649"/>
      <c r="J28" s="649"/>
      <c r="K28" s="629"/>
      <c r="L28" s="629"/>
      <c r="M28" s="629"/>
      <c r="N28" s="629"/>
      <c r="O28" s="1171"/>
      <c r="P28" s="649"/>
      <c r="Q28" s="649"/>
      <c r="R28" s="649"/>
      <c r="S28" s="649"/>
      <c r="T28" s="892"/>
      <c r="U28" s="892"/>
      <c r="V28" s="892"/>
      <c r="W28" s="1166"/>
      <c r="X28" s="1166"/>
      <c r="Y28" s="1167"/>
      <c r="Z28" s="1168"/>
      <c r="AA28" s="1169"/>
      <c r="AB28" s="1170"/>
      <c r="AC28" s="1170"/>
      <c r="AD28" s="1170"/>
      <c r="AE28" s="141"/>
      <c r="AF28" s="195"/>
      <c r="AG28" s="195" t="str">
        <f t="shared" si="2"/>
        <v xml:space="preserve"> </v>
      </c>
      <c r="AH28" s="195"/>
      <c r="AI28" s="141"/>
      <c r="AJ28" s="141"/>
      <c r="AK28" s="137"/>
      <c r="AL28" s="649"/>
      <c r="AM28" s="649"/>
      <c r="AN28" s="649"/>
      <c r="AO28" s="649" t="s">
        <v>462</v>
      </c>
      <c r="AP28" s="649"/>
      <c r="AQ28" s="649"/>
      <c r="AR28" s="649"/>
      <c r="AS28" s="649" t="s">
        <v>431</v>
      </c>
      <c r="AT28" s="649"/>
      <c r="AU28" s="649"/>
      <c r="AV28" s="650" t="str">
        <f t="shared" si="0"/>
        <v/>
      </c>
      <c r="AW28" s="650"/>
      <c r="AX28" s="650"/>
      <c r="AY28" s="650" t="str">
        <f t="shared" si="3"/>
        <v>Yes/No</v>
      </c>
      <c r="AZ28" s="650"/>
      <c r="BA28" s="650"/>
      <c r="BB28" s="650" t="str">
        <f t="shared" si="4"/>
        <v>Yes/No</v>
      </c>
      <c r="BC28" s="650"/>
      <c r="BD28" s="650"/>
      <c r="BE28" s="650" t="str">
        <f t="shared" si="5"/>
        <v/>
      </c>
      <c r="BF28" s="650"/>
      <c r="BG28" s="1165"/>
      <c r="BH28" s="396"/>
      <c r="BI28" s="396"/>
      <c r="BJ28" s="400"/>
      <c r="BK28" s="396"/>
      <c r="BL28" s="396"/>
      <c r="BM28" s="396"/>
      <c r="BN28" s="396"/>
      <c r="BO28" s="396"/>
      <c r="BP28" s="396"/>
      <c r="BQ28" s="396"/>
      <c r="BR28" s="396"/>
      <c r="BS28" s="396"/>
      <c r="BT28" s="396"/>
      <c r="BU28" s="396"/>
      <c r="BV28" s="396"/>
      <c r="BW28" s="396"/>
      <c r="BX28" s="396"/>
      <c r="BY28" s="396"/>
      <c r="BZ28" s="396"/>
      <c r="CA28" s="396"/>
    </row>
    <row r="29" spans="2:79" s="33" customFormat="1" ht="15" customHeight="1" thickTop="1" thickBot="1">
      <c r="B29" s="70">
        <f t="shared" ca="1" si="1"/>
        <v>17</v>
      </c>
      <c r="C29" s="648"/>
      <c r="D29" s="649"/>
      <c r="E29" s="649"/>
      <c r="F29" s="649"/>
      <c r="G29" s="649"/>
      <c r="H29" s="649"/>
      <c r="I29" s="649"/>
      <c r="J29" s="649"/>
      <c r="K29" s="629"/>
      <c r="L29" s="629"/>
      <c r="M29" s="629"/>
      <c r="N29" s="629"/>
      <c r="O29" s="1171"/>
      <c r="P29" s="649"/>
      <c r="Q29" s="649"/>
      <c r="R29" s="649"/>
      <c r="S29" s="649"/>
      <c r="T29" s="892"/>
      <c r="U29" s="892"/>
      <c r="V29" s="892"/>
      <c r="W29" s="1166"/>
      <c r="X29" s="1166"/>
      <c r="Y29" s="1167"/>
      <c r="Z29" s="1168"/>
      <c r="AA29" s="1169"/>
      <c r="AB29" s="1170"/>
      <c r="AC29" s="1170"/>
      <c r="AD29" s="1170"/>
      <c r="AE29" s="141"/>
      <c r="AF29" s="195"/>
      <c r="AG29" s="195" t="str">
        <f t="shared" si="2"/>
        <v xml:space="preserve"> </v>
      </c>
      <c r="AH29" s="195"/>
      <c r="AI29" s="141"/>
      <c r="AJ29" s="141"/>
      <c r="AK29" s="137"/>
      <c r="AL29" s="649"/>
      <c r="AM29" s="649"/>
      <c r="AN29" s="649"/>
      <c r="AO29" s="649" t="s">
        <v>462</v>
      </c>
      <c r="AP29" s="649"/>
      <c r="AQ29" s="649"/>
      <c r="AR29" s="649"/>
      <c r="AS29" s="649" t="s">
        <v>431</v>
      </c>
      <c r="AT29" s="649"/>
      <c r="AU29" s="649"/>
      <c r="AV29" s="650" t="str">
        <f t="shared" si="0"/>
        <v/>
      </c>
      <c r="AW29" s="650"/>
      <c r="AX29" s="650"/>
      <c r="AY29" s="650" t="str">
        <f t="shared" si="3"/>
        <v>Yes/No</v>
      </c>
      <c r="AZ29" s="650"/>
      <c r="BA29" s="650"/>
      <c r="BB29" s="650" t="str">
        <f t="shared" si="4"/>
        <v>Yes/No</v>
      </c>
      <c r="BC29" s="650"/>
      <c r="BD29" s="650"/>
      <c r="BE29" s="650" t="str">
        <f t="shared" si="5"/>
        <v/>
      </c>
      <c r="BF29" s="650"/>
      <c r="BG29" s="1165"/>
      <c r="BH29" s="396"/>
      <c r="BI29" s="396"/>
      <c r="BJ29" s="400"/>
      <c r="BK29" s="396"/>
      <c r="BL29" s="396"/>
      <c r="BM29" s="396"/>
      <c r="BN29" s="396"/>
      <c r="BO29" s="396"/>
      <c r="BP29" s="396"/>
      <c r="BQ29" s="396"/>
      <c r="BR29" s="396"/>
      <c r="BS29" s="396"/>
      <c r="BT29" s="396"/>
      <c r="BU29" s="396"/>
      <c r="BV29" s="396"/>
      <c r="BW29" s="396"/>
      <c r="BX29" s="396"/>
      <c r="BY29" s="396"/>
      <c r="BZ29" s="396"/>
      <c r="CA29" s="396"/>
    </row>
    <row r="30" spans="2:79" s="33" customFormat="1" ht="15" customHeight="1" thickTop="1" thickBot="1">
      <c r="B30" s="70">
        <f t="shared" ca="1" si="1"/>
        <v>18</v>
      </c>
      <c r="C30" s="648"/>
      <c r="D30" s="649"/>
      <c r="E30" s="649"/>
      <c r="F30" s="649"/>
      <c r="G30" s="649"/>
      <c r="H30" s="649"/>
      <c r="I30" s="649"/>
      <c r="J30" s="649"/>
      <c r="K30" s="629"/>
      <c r="L30" s="629"/>
      <c r="M30" s="629"/>
      <c r="N30" s="629"/>
      <c r="O30" s="1171"/>
      <c r="P30" s="649"/>
      <c r="Q30" s="649"/>
      <c r="R30" s="649"/>
      <c r="S30" s="649"/>
      <c r="T30" s="892"/>
      <c r="U30" s="892"/>
      <c r="V30" s="892"/>
      <c r="W30" s="1166"/>
      <c r="X30" s="1166"/>
      <c r="Y30" s="1167"/>
      <c r="Z30" s="1168"/>
      <c r="AA30" s="1169"/>
      <c r="AB30" s="1170"/>
      <c r="AC30" s="1170"/>
      <c r="AD30" s="1170"/>
      <c r="AE30" s="141"/>
      <c r="AF30" s="195"/>
      <c r="AG30" s="195" t="str">
        <f t="shared" si="2"/>
        <v xml:space="preserve"> </v>
      </c>
      <c r="AH30" s="195"/>
      <c r="AI30" s="141"/>
      <c r="AJ30" s="141"/>
      <c r="AK30" s="137"/>
      <c r="AL30" s="649"/>
      <c r="AM30" s="649"/>
      <c r="AN30" s="649"/>
      <c r="AO30" s="649" t="s">
        <v>462</v>
      </c>
      <c r="AP30" s="649"/>
      <c r="AQ30" s="649"/>
      <c r="AR30" s="649"/>
      <c r="AS30" s="649" t="s">
        <v>431</v>
      </c>
      <c r="AT30" s="649"/>
      <c r="AU30" s="649"/>
      <c r="AV30" s="650" t="str">
        <f t="shared" si="0"/>
        <v/>
      </c>
      <c r="AW30" s="650"/>
      <c r="AX30" s="650"/>
      <c r="AY30" s="650" t="str">
        <f t="shared" si="3"/>
        <v>Yes/No</v>
      </c>
      <c r="AZ30" s="650"/>
      <c r="BA30" s="650"/>
      <c r="BB30" s="650" t="str">
        <f t="shared" si="4"/>
        <v>Yes/No</v>
      </c>
      <c r="BC30" s="650"/>
      <c r="BD30" s="650"/>
      <c r="BE30" s="650" t="str">
        <f t="shared" si="5"/>
        <v/>
      </c>
      <c r="BF30" s="650"/>
      <c r="BG30" s="1165"/>
      <c r="BH30" s="396"/>
      <c r="BI30" s="396"/>
      <c r="BJ30" s="400"/>
      <c r="BK30" s="396"/>
      <c r="BL30" s="396"/>
      <c r="BM30" s="396"/>
      <c r="BN30" s="396"/>
      <c r="BO30" s="396"/>
      <c r="BP30" s="396"/>
      <c r="BQ30" s="396"/>
      <c r="BR30" s="396"/>
      <c r="BS30" s="396"/>
      <c r="BT30" s="396"/>
      <c r="BU30" s="396"/>
      <c r="BV30" s="396"/>
      <c r="BW30" s="396"/>
      <c r="BX30" s="396"/>
      <c r="BY30" s="396"/>
      <c r="BZ30" s="396"/>
      <c r="CA30" s="396"/>
    </row>
    <row r="31" spans="2:79" s="33" customFormat="1" ht="15" customHeight="1" thickTop="1" thickBot="1">
      <c r="B31" s="70">
        <f t="shared" ca="1" si="1"/>
        <v>19</v>
      </c>
      <c r="C31" s="648"/>
      <c r="D31" s="649"/>
      <c r="E31" s="649"/>
      <c r="F31" s="649"/>
      <c r="G31" s="649"/>
      <c r="H31" s="649"/>
      <c r="I31" s="649"/>
      <c r="J31" s="649"/>
      <c r="K31" s="629"/>
      <c r="L31" s="629"/>
      <c r="M31" s="629"/>
      <c r="N31" s="629"/>
      <c r="O31" s="1171"/>
      <c r="P31" s="649"/>
      <c r="Q31" s="649"/>
      <c r="R31" s="649"/>
      <c r="S31" s="649"/>
      <c r="T31" s="892"/>
      <c r="U31" s="892"/>
      <c r="V31" s="892"/>
      <c r="W31" s="1166"/>
      <c r="X31" s="1166"/>
      <c r="Y31" s="1167"/>
      <c r="Z31" s="1168"/>
      <c r="AA31" s="1169"/>
      <c r="AB31" s="1170"/>
      <c r="AC31" s="1170"/>
      <c r="AD31" s="1170"/>
      <c r="AE31" s="141"/>
      <c r="AF31" s="195"/>
      <c r="AG31" s="195" t="str">
        <f t="shared" si="2"/>
        <v xml:space="preserve"> </v>
      </c>
      <c r="AH31" s="195"/>
      <c r="AI31" s="141"/>
      <c r="AJ31" s="141"/>
      <c r="AK31" s="137"/>
      <c r="AL31" s="649"/>
      <c r="AM31" s="649"/>
      <c r="AN31" s="649"/>
      <c r="AO31" s="649" t="s">
        <v>462</v>
      </c>
      <c r="AP31" s="649"/>
      <c r="AQ31" s="649"/>
      <c r="AR31" s="649"/>
      <c r="AS31" s="649" t="s">
        <v>431</v>
      </c>
      <c r="AT31" s="649"/>
      <c r="AU31" s="649"/>
      <c r="AV31" s="650" t="str">
        <f t="shared" si="0"/>
        <v/>
      </c>
      <c r="AW31" s="650"/>
      <c r="AX31" s="650"/>
      <c r="AY31" s="650" t="str">
        <f t="shared" si="3"/>
        <v>Yes/No</v>
      </c>
      <c r="AZ31" s="650"/>
      <c r="BA31" s="650"/>
      <c r="BB31" s="650" t="str">
        <f t="shared" si="4"/>
        <v>Yes/No</v>
      </c>
      <c r="BC31" s="650"/>
      <c r="BD31" s="650"/>
      <c r="BE31" s="650" t="str">
        <f t="shared" si="5"/>
        <v/>
      </c>
      <c r="BF31" s="650"/>
      <c r="BG31" s="1165"/>
      <c r="BH31" s="396"/>
      <c r="BI31" s="396"/>
      <c r="BJ31" s="400"/>
      <c r="BK31" s="396"/>
      <c r="BL31" s="396"/>
      <c r="BM31" s="396"/>
      <c r="BN31" s="396"/>
      <c r="BO31" s="396"/>
      <c r="BP31" s="396"/>
      <c r="BQ31" s="396"/>
      <c r="BR31" s="396"/>
      <c r="BS31" s="396"/>
      <c r="BT31" s="396"/>
      <c r="BU31" s="396"/>
      <c r="BV31" s="396"/>
      <c r="BW31" s="396"/>
      <c r="BX31" s="396"/>
      <c r="BY31" s="396"/>
      <c r="BZ31" s="396"/>
      <c r="CA31" s="396"/>
    </row>
    <row r="32" spans="2:79" s="33" customFormat="1" ht="15" customHeight="1" thickTop="1" thickBot="1">
      <c r="B32" s="70">
        <f t="shared" ca="1" si="1"/>
        <v>20</v>
      </c>
      <c r="C32" s="648"/>
      <c r="D32" s="649"/>
      <c r="E32" s="649"/>
      <c r="F32" s="649"/>
      <c r="G32" s="649"/>
      <c r="H32" s="649"/>
      <c r="I32" s="649"/>
      <c r="J32" s="649"/>
      <c r="K32" s="629"/>
      <c r="L32" s="629"/>
      <c r="M32" s="629"/>
      <c r="N32" s="629"/>
      <c r="O32" s="1171"/>
      <c r="P32" s="649"/>
      <c r="Q32" s="649"/>
      <c r="R32" s="649"/>
      <c r="S32" s="649"/>
      <c r="T32" s="892"/>
      <c r="U32" s="892"/>
      <c r="V32" s="892"/>
      <c r="W32" s="1166"/>
      <c r="X32" s="1166"/>
      <c r="Y32" s="1167"/>
      <c r="Z32" s="1168"/>
      <c r="AA32" s="1169"/>
      <c r="AB32" s="1170"/>
      <c r="AC32" s="1170"/>
      <c r="AD32" s="1170"/>
      <c r="AE32" s="141"/>
      <c r="AF32" s="195"/>
      <c r="AG32" s="195" t="str">
        <f t="shared" si="2"/>
        <v xml:space="preserve"> </v>
      </c>
      <c r="AH32" s="195"/>
      <c r="AI32" s="141"/>
      <c r="AJ32" s="141"/>
      <c r="AK32" s="137"/>
      <c r="AL32" s="649"/>
      <c r="AM32" s="649"/>
      <c r="AN32" s="649"/>
      <c r="AO32" s="649" t="s">
        <v>462</v>
      </c>
      <c r="AP32" s="649"/>
      <c r="AQ32" s="649"/>
      <c r="AR32" s="649"/>
      <c r="AS32" s="649" t="s">
        <v>431</v>
      </c>
      <c r="AT32" s="649"/>
      <c r="AU32" s="649"/>
      <c r="AV32" s="650" t="str">
        <f t="shared" si="0"/>
        <v/>
      </c>
      <c r="AW32" s="650"/>
      <c r="AX32" s="650"/>
      <c r="AY32" s="650" t="str">
        <f t="shared" si="3"/>
        <v>Yes/No</v>
      </c>
      <c r="AZ32" s="650"/>
      <c r="BA32" s="650"/>
      <c r="BB32" s="650" t="str">
        <f t="shared" si="4"/>
        <v>Yes/No</v>
      </c>
      <c r="BC32" s="650"/>
      <c r="BD32" s="650"/>
      <c r="BE32" s="650" t="str">
        <f t="shared" si="5"/>
        <v/>
      </c>
      <c r="BF32" s="650"/>
      <c r="BG32" s="1165"/>
      <c r="BH32" s="396"/>
      <c r="BI32" s="396"/>
      <c r="BJ32" s="400"/>
      <c r="BK32" s="396"/>
      <c r="BL32" s="396"/>
      <c r="BM32" s="396"/>
      <c r="BN32" s="396"/>
      <c r="BO32" s="396"/>
      <c r="BP32" s="396"/>
      <c r="BQ32" s="396"/>
      <c r="BR32" s="396"/>
      <c r="BS32" s="396"/>
      <c r="BT32" s="396"/>
      <c r="BU32" s="396"/>
      <c r="BV32" s="396"/>
      <c r="BW32" s="396"/>
      <c r="BX32" s="396"/>
      <c r="BY32" s="396"/>
      <c r="BZ32" s="396"/>
      <c r="CA32" s="396"/>
    </row>
    <row r="33" spans="2:79" s="33" customFormat="1" ht="15" customHeight="1" thickTop="1" thickBot="1">
      <c r="B33" s="70">
        <f t="shared" ca="1" si="1"/>
        <v>21</v>
      </c>
      <c r="C33" s="648"/>
      <c r="D33" s="649"/>
      <c r="E33" s="649"/>
      <c r="F33" s="649"/>
      <c r="G33" s="649"/>
      <c r="H33" s="649"/>
      <c r="I33" s="649"/>
      <c r="J33" s="649"/>
      <c r="K33" s="629"/>
      <c r="L33" s="629"/>
      <c r="M33" s="629"/>
      <c r="N33" s="629"/>
      <c r="O33" s="1171"/>
      <c r="P33" s="649"/>
      <c r="Q33" s="649"/>
      <c r="R33" s="649"/>
      <c r="S33" s="649"/>
      <c r="T33" s="892"/>
      <c r="U33" s="892"/>
      <c r="V33" s="892"/>
      <c r="W33" s="1166"/>
      <c r="X33" s="1166"/>
      <c r="Y33" s="1167"/>
      <c r="Z33" s="1168"/>
      <c r="AA33" s="1169"/>
      <c r="AB33" s="1170"/>
      <c r="AC33" s="1170"/>
      <c r="AD33" s="1170"/>
      <c r="AE33" s="141"/>
      <c r="AF33" s="195"/>
      <c r="AG33" s="195" t="str">
        <f t="shared" si="2"/>
        <v xml:space="preserve"> </v>
      </c>
      <c r="AH33" s="195"/>
      <c r="AI33" s="141"/>
      <c r="AJ33" s="141"/>
      <c r="AK33" s="137"/>
      <c r="AL33" s="649"/>
      <c r="AM33" s="649"/>
      <c r="AN33" s="649"/>
      <c r="AO33" s="649" t="s">
        <v>462</v>
      </c>
      <c r="AP33" s="649"/>
      <c r="AQ33" s="649"/>
      <c r="AR33" s="649"/>
      <c r="AS33" s="649" t="s">
        <v>431</v>
      </c>
      <c r="AT33" s="649"/>
      <c r="AU33" s="649"/>
      <c r="AV33" s="650" t="str">
        <f t="shared" si="0"/>
        <v/>
      </c>
      <c r="AW33" s="650"/>
      <c r="AX33" s="650"/>
      <c r="AY33" s="650" t="str">
        <f t="shared" si="3"/>
        <v>Yes/No</v>
      </c>
      <c r="AZ33" s="650"/>
      <c r="BA33" s="650"/>
      <c r="BB33" s="650" t="str">
        <f t="shared" si="4"/>
        <v>Yes/No</v>
      </c>
      <c r="BC33" s="650"/>
      <c r="BD33" s="650"/>
      <c r="BE33" s="650" t="str">
        <f t="shared" si="5"/>
        <v/>
      </c>
      <c r="BF33" s="650"/>
      <c r="BG33" s="1165"/>
      <c r="BH33" s="396"/>
      <c r="BI33" s="396"/>
      <c r="BJ33" s="400"/>
      <c r="BK33" s="396"/>
      <c r="BL33" s="396"/>
      <c r="BM33" s="396"/>
      <c r="BN33" s="396"/>
      <c r="BO33" s="396"/>
      <c r="BP33" s="396"/>
      <c r="BQ33" s="396"/>
      <c r="BR33" s="396"/>
      <c r="BS33" s="396"/>
      <c r="BT33" s="396"/>
      <c r="BU33" s="396"/>
      <c r="BV33" s="396"/>
      <c r="BW33" s="396"/>
      <c r="BX33" s="396"/>
      <c r="BY33" s="396"/>
      <c r="BZ33" s="396"/>
      <c r="CA33" s="396"/>
    </row>
    <row r="34" spans="2:79" s="33" customFormat="1" ht="15" customHeight="1" thickTop="1" thickBot="1">
      <c r="B34" s="70">
        <f t="shared" ca="1" si="1"/>
        <v>22</v>
      </c>
      <c r="C34" s="648"/>
      <c r="D34" s="649"/>
      <c r="E34" s="649"/>
      <c r="F34" s="649"/>
      <c r="G34" s="649"/>
      <c r="H34" s="649"/>
      <c r="I34" s="649"/>
      <c r="J34" s="649"/>
      <c r="K34" s="629"/>
      <c r="L34" s="629"/>
      <c r="M34" s="629"/>
      <c r="N34" s="629"/>
      <c r="O34" s="1171"/>
      <c r="P34" s="649"/>
      <c r="Q34" s="649"/>
      <c r="R34" s="649"/>
      <c r="S34" s="649"/>
      <c r="T34" s="892"/>
      <c r="U34" s="892"/>
      <c r="V34" s="892"/>
      <c r="W34" s="1166"/>
      <c r="X34" s="1166"/>
      <c r="Y34" s="1167"/>
      <c r="Z34" s="1168"/>
      <c r="AA34" s="1169"/>
      <c r="AB34" s="1170"/>
      <c r="AC34" s="1170"/>
      <c r="AD34" s="1170"/>
      <c r="AE34" s="141"/>
      <c r="AF34" s="195"/>
      <c r="AG34" s="195" t="str">
        <f t="shared" si="2"/>
        <v xml:space="preserve"> </v>
      </c>
      <c r="AH34" s="195"/>
      <c r="AI34" s="141"/>
      <c r="AJ34" s="141"/>
      <c r="AK34" s="137"/>
      <c r="AL34" s="649"/>
      <c r="AM34" s="649"/>
      <c r="AN34" s="649"/>
      <c r="AO34" s="649" t="s">
        <v>462</v>
      </c>
      <c r="AP34" s="649"/>
      <c r="AQ34" s="649"/>
      <c r="AR34" s="649"/>
      <c r="AS34" s="649" t="s">
        <v>431</v>
      </c>
      <c r="AT34" s="649"/>
      <c r="AU34" s="649"/>
      <c r="AV34" s="650" t="str">
        <f t="shared" si="0"/>
        <v/>
      </c>
      <c r="AW34" s="650"/>
      <c r="AX34" s="650"/>
      <c r="AY34" s="650" t="str">
        <f t="shared" si="3"/>
        <v>Yes/No</v>
      </c>
      <c r="AZ34" s="650"/>
      <c r="BA34" s="650"/>
      <c r="BB34" s="650" t="str">
        <f t="shared" si="4"/>
        <v>Yes/No</v>
      </c>
      <c r="BC34" s="650"/>
      <c r="BD34" s="650"/>
      <c r="BE34" s="650" t="str">
        <f t="shared" si="5"/>
        <v/>
      </c>
      <c r="BF34" s="650"/>
      <c r="BG34" s="1165"/>
      <c r="BH34" s="396"/>
      <c r="BI34" s="396"/>
      <c r="BJ34" s="400"/>
      <c r="BK34" s="396"/>
      <c r="BL34" s="396"/>
      <c r="BM34" s="396"/>
      <c r="BN34" s="396"/>
      <c r="BO34" s="396"/>
      <c r="BP34" s="396"/>
      <c r="BQ34" s="396"/>
      <c r="BR34" s="396"/>
      <c r="BS34" s="396"/>
      <c r="BT34" s="396"/>
      <c r="BU34" s="396"/>
      <c r="BV34" s="396"/>
      <c r="BW34" s="396"/>
      <c r="BX34" s="396"/>
      <c r="BY34" s="396"/>
      <c r="BZ34" s="396"/>
      <c r="CA34" s="396"/>
    </row>
    <row r="35" spans="2:79" s="33" customFormat="1" ht="15" customHeight="1" thickTop="1" thickBot="1">
      <c r="B35" s="70">
        <f t="shared" ca="1" si="1"/>
        <v>23</v>
      </c>
      <c r="C35" s="648"/>
      <c r="D35" s="649"/>
      <c r="E35" s="649"/>
      <c r="F35" s="649"/>
      <c r="G35" s="649"/>
      <c r="H35" s="649"/>
      <c r="I35" s="649"/>
      <c r="J35" s="649"/>
      <c r="K35" s="629"/>
      <c r="L35" s="629"/>
      <c r="M35" s="629"/>
      <c r="N35" s="629"/>
      <c r="O35" s="1171"/>
      <c r="P35" s="649"/>
      <c r="Q35" s="649"/>
      <c r="R35" s="649"/>
      <c r="S35" s="649"/>
      <c r="T35" s="892"/>
      <c r="U35" s="892"/>
      <c r="V35" s="892"/>
      <c r="W35" s="1166"/>
      <c r="X35" s="1166"/>
      <c r="Y35" s="1167"/>
      <c r="Z35" s="1168"/>
      <c r="AA35" s="1169"/>
      <c r="AB35" s="1170"/>
      <c r="AC35" s="1170"/>
      <c r="AD35" s="1170"/>
      <c r="AE35" s="141"/>
      <c r="AF35" s="195"/>
      <c r="AG35" s="195" t="str">
        <f t="shared" si="2"/>
        <v xml:space="preserve"> </v>
      </c>
      <c r="AH35" s="195"/>
      <c r="AI35" s="141"/>
      <c r="AJ35" s="141"/>
      <c r="AK35" s="137"/>
      <c r="AL35" s="649"/>
      <c r="AM35" s="649"/>
      <c r="AN35" s="649"/>
      <c r="AO35" s="649" t="s">
        <v>462</v>
      </c>
      <c r="AP35" s="649"/>
      <c r="AQ35" s="649"/>
      <c r="AR35" s="649"/>
      <c r="AS35" s="649" t="s">
        <v>431</v>
      </c>
      <c r="AT35" s="649"/>
      <c r="AU35" s="649"/>
      <c r="AV35" s="650" t="str">
        <f t="shared" si="0"/>
        <v/>
      </c>
      <c r="AW35" s="650"/>
      <c r="AX35" s="650"/>
      <c r="AY35" s="650" t="str">
        <f t="shared" si="3"/>
        <v>Yes/No</v>
      </c>
      <c r="AZ35" s="650"/>
      <c r="BA35" s="650"/>
      <c r="BB35" s="650" t="str">
        <f t="shared" si="4"/>
        <v>Yes/No</v>
      </c>
      <c r="BC35" s="650"/>
      <c r="BD35" s="650"/>
      <c r="BE35" s="650" t="str">
        <f t="shared" si="5"/>
        <v/>
      </c>
      <c r="BF35" s="650"/>
      <c r="BG35" s="1165"/>
      <c r="BH35" s="396"/>
      <c r="BI35" s="396"/>
      <c r="BJ35" s="400"/>
      <c r="BK35" s="396"/>
      <c r="BL35" s="396"/>
      <c r="BM35" s="396"/>
      <c r="BN35" s="396"/>
      <c r="BO35" s="396"/>
      <c r="BP35" s="396"/>
      <c r="BQ35" s="396"/>
      <c r="BR35" s="396"/>
      <c r="BS35" s="396"/>
      <c r="BT35" s="396"/>
      <c r="BU35" s="396"/>
      <c r="BV35" s="396"/>
      <c r="BW35" s="396"/>
      <c r="BX35" s="396"/>
      <c r="BY35" s="396"/>
      <c r="BZ35" s="396"/>
      <c r="CA35" s="396"/>
    </row>
    <row r="36" spans="2:79" s="33" customFormat="1" ht="15" customHeight="1" thickTop="1" thickBot="1">
      <c r="B36" s="70">
        <f t="shared" ca="1" si="1"/>
        <v>24</v>
      </c>
      <c r="C36" s="648"/>
      <c r="D36" s="649"/>
      <c r="E36" s="649"/>
      <c r="F36" s="649"/>
      <c r="G36" s="649"/>
      <c r="H36" s="649"/>
      <c r="I36" s="649"/>
      <c r="J36" s="649"/>
      <c r="K36" s="629"/>
      <c r="L36" s="629"/>
      <c r="M36" s="629"/>
      <c r="N36" s="629"/>
      <c r="O36" s="1171"/>
      <c r="P36" s="649"/>
      <c r="Q36" s="649"/>
      <c r="R36" s="649"/>
      <c r="S36" s="649"/>
      <c r="T36" s="892"/>
      <c r="U36" s="892"/>
      <c r="V36" s="892"/>
      <c r="W36" s="1166"/>
      <c r="X36" s="1166"/>
      <c r="Y36" s="1167"/>
      <c r="Z36" s="1168"/>
      <c r="AA36" s="1169"/>
      <c r="AB36" s="1170"/>
      <c r="AC36" s="1170"/>
      <c r="AD36" s="1170"/>
      <c r="AE36" s="141"/>
      <c r="AF36" s="195"/>
      <c r="AG36" s="195" t="str">
        <f t="shared" si="2"/>
        <v xml:space="preserve"> </v>
      </c>
      <c r="AH36" s="195"/>
      <c r="AI36" s="141"/>
      <c r="AJ36" s="141"/>
      <c r="AK36" s="137"/>
      <c r="AL36" s="649"/>
      <c r="AM36" s="649"/>
      <c r="AN36" s="649"/>
      <c r="AO36" s="649" t="s">
        <v>462</v>
      </c>
      <c r="AP36" s="649"/>
      <c r="AQ36" s="649"/>
      <c r="AR36" s="649"/>
      <c r="AS36" s="649" t="s">
        <v>431</v>
      </c>
      <c r="AT36" s="649"/>
      <c r="AU36" s="649"/>
      <c r="AV36" s="650" t="str">
        <f t="shared" si="0"/>
        <v/>
      </c>
      <c r="AW36" s="650"/>
      <c r="AX36" s="650"/>
      <c r="AY36" s="650" t="str">
        <f t="shared" si="3"/>
        <v>Yes/No</v>
      </c>
      <c r="AZ36" s="650"/>
      <c r="BA36" s="650"/>
      <c r="BB36" s="650" t="str">
        <f t="shared" si="4"/>
        <v>Yes/No</v>
      </c>
      <c r="BC36" s="650"/>
      <c r="BD36" s="650"/>
      <c r="BE36" s="650" t="str">
        <f t="shared" si="5"/>
        <v/>
      </c>
      <c r="BF36" s="650"/>
      <c r="BG36" s="1165"/>
      <c r="BH36" s="396"/>
      <c r="BI36" s="396"/>
      <c r="BJ36" s="400"/>
      <c r="BK36" s="396"/>
      <c r="BL36" s="396"/>
      <c r="BM36" s="396"/>
      <c r="BN36" s="396"/>
      <c r="BO36" s="396"/>
      <c r="BP36" s="396"/>
      <c r="BQ36" s="396"/>
      <c r="BR36" s="396"/>
      <c r="BS36" s="396"/>
      <c r="BT36" s="396"/>
      <c r="BU36" s="396"/>
      <c r="BV36" s="396"/>
      <c r="BW36" s="396"/>
      <c r="BX36" s="396"/>
      <c r="BY36" s="396"/>
      <c r="BZ36" s="396"/>
      <c r="CA36" s="396"/>
    </row>
    <row r="37" spans="2:79" s="33" customFormat="1" ht="15" customHeight="1" thickTop="1" thickBot="1">
      <c r="B37" s="70">
        <f t="shared" ca="1" si="1"/>
        <v>25</v>
      </c>
      <c r="C37" s="648"/>
      <c r="D37" s="649"/>
      <c r="E37" s="649"/>
      <c r="F37" s="649"/>
      <c r="G37" s="649"/>
      <c r="H37" s="649"/>
      <c r="I37" s="649"/>
      <c r="J37" s="649"/>
      <c r="K37" s="629"/>
      <c r="L37" s="629"/>
      <c r="M37" s="629"/>
      <c r="N37" s="629"/>
      <c r="O37" s="1171"/>
      <c r="P37" s="649"/>
      <c r="Q37" s="649"/>
      <c r="R37" s="649"/>
      <c r="S37" s="649"/>
      <c r="T37" s="892"/>
      <c r="U37" s="892"/>
      <c r="V37" s="892"/>
      <c r="W37" s="1166"/>
      <c r="X37" s="1166"/>
      <c r="Y37" s="1167"/>
      <c r="Z37" s="1168"/>
      <c r="AA37" s="1169"/>
      <c r="AB37" s="1170"/>
      <c r="AC37" s="1170"/>
      <c r="AD37" s="1170"/>
      <c r="AE37" s="141"/>
      <c r="AF37" s="195"/>
      <c r="AG37" s="195" t="str">
        <f t="shared" si="2"/>
        <v xml:space="preserve"> </v>
      </c>
      <c r="AH37" s="195"/>
      <c r="AI37" s="141"/>
      <c r="AJ37" s="141"/>
      <c r="AK37" s="137"/>
      <c r="AL37" s="649"/>
      <c r="AM37" s="649"/>
      <c r="AN37" s="649"/>
      <c r="AO37" s="649" t="s">
        <v>462</v>
      </c>
      <c r="AP37" s="649"/>
      <c r="AQ37" s="649"/>
      <c r="AR37" s="649"/>
      <c r="AS37" s="649" t="s">
        <v>431</v>
      </c>
      <c r="AT37" s="649"/>
      <c r="AU37" s="649"/>
      <c r="AV37" s="650" t="str">
        <f t="shared" si="0"/>
        <v/>
      </c>
      <c r="AW37" s="650"/>
      <c r="AX37" s="650"/>
      <c r="AY37" s="650" t="str">
        <f t="shared" si="3"/>
        <v>Yes/No</v>
      </c>
      <c r="AZ37" s="650"/>
      <c r="BA37" s="650"/>
      <c r="BB37" s="650" t="str">
        <f t="shared" si="4"/>
        <v>Yes/No</v>
      </c>
      <c r="BC37" s="650"/>
      <c r="BD37" s="650"/>
      <c r="BE37" s="650" t="str">
        <f t="shared" si="5"/>
        <v/>
      </c>
      <c r="BF37" s="650"/>
      <c r="BG37" s="1165"/>
      <c r="BH37" s="396"/>
      <c r="BI37" s="396"/>
      <c r="BJ37" s="400"/>
      <c r="BK37" s="396"/>
      <c r="BL37" s="396"/>
      <c r="BM37" s="396"/>
      <c r="BN37" s="396"/>
      <c r="BO37" s="396"/>
      <c r="BP37" s="396"/>
      <c r="BQ37" s="396"/>
      <c r="BR37" s="396"/>
      <c r="BS37" s="396"/>
      <c r="BT37" s="396"/>
      <c r="BU37" s="396"/>
      <c r="BV37" s="396"/>
      <c r="BW37" s="396"/>
      <c r="BX37" s="396"/>
      <c r="BY37" s="396"/>
      <c r="BZ37" s="396"/>
      <c r="CA37" s="396"/>
    </row>
    <row r="38" spans="2:79" s="33" customFormat="1" ht="15" customHeight="1" thickTop="1" thickBot="1">
      <c r="B38" s="70">
        <f t="shared" ca="1" si="1"/>
        <v>26</v>
      </c>
      <c r="C38" s="648"/>
      <c r="D38" s="649"/>
      <c r="E38" s="649"/>
      <c r="F38" s="649"/>
      <c r="G38" s="649"/>
      <c r="H38" s="649"/>
      <c r="I38" s="649"/>
      <c r="J38" s="649"/>
      <c r="K38" s="629"/>
      <c r="L38" s="629"/>
      <c r="M38" s="629"/>
      <c r="N38" s="629"/>
      <c r="O38" s="1171"/>
      <c r="P38" s="649"/>
      <c r="Q38" s="649"/>
      <c r="R38" s="649"/>
      <c r="S38" s="649"/>
      <c r="T38" s="892"/>
      <c r="U38" s="892"/>
      <c r="V38" s="892"/>
      <c r="W38" s="1166"/>
      <c r="X38" s="1166"/>
      <c r="Y38" s="1167"/>
      <c r="Z38" s="1168"/>
      <c r="AA38" s="1169"/>
      <c r="AB38" s="1170"/>
      <c r="AC38" s="1170"/>
      <c r="AD38" s="1170"/>
      <c r="AE38" s="141"/>
      <c r="AF38" s="195"/>
      <c r="AG38" s="195" t="str">
        <f t="shared" si="2"/>
        <v xml:space="preserve"> </v>
      </c>
      <c r="AH38" s="195"/>
      <c r="AI38" s="141"/>
      <c r="AJ38" s="141"/>
      <c r="AK38" s="137"/>
      <c r="AL38" s="649"/>
      <c r="AM38" s="649"/>
      <c r="AN38" s="649"/>
      <c r="AO38" s="649" t="s">
        <v>462</v>
      </c>
      <c r="AP38" s="649"/>
      <c r="AQ38" s="649"/>
      <c r="AR38" s="649"/>
      <c r="AS38" s="649" t="s">
        <v>431</v>
      </c>
      <c r="AT38" s="649"/>
      <c r="AU38" s="649"/>
      <c r="AV38" s="650" t="str">
        <f t="shared" si="0"/>
        <v/>
      </c>
      <c r="AW38" s="650"/>
      <c r="AX38" s="650"/>
      <c r="AY38" s="650" t="str">
        <f t="shared" si="3"/>
        <v>Yes/No</v>
      </c>
      <c r="AZ38" s="650"/>
      <c r="BA38" s="650"/>
      <c r="BB38" s="650" t="str">
        <f t="shared" si="4"/>
        <v>Yes/No</v>
      </c>
      <c r="BC38" s="650"/>
      <c r="BD38" s="650"/>
      <c r="BE38" s="650" t="str">
        <f t="shared" si="5"/>
        <v/>
      </c>
      <c r="BF38" s="650"/>
      <c r="BG38" s="1165"/>
      <c r="BH38" s="396"/>
      <c r="BI38" s="396"/>
      <c r="BJ38" s="400"/>
      <c r="BK38" s="396"/>
      <c r="BL38" s="396"/>
      <c r="BM38" s="396"/>
      <c r="BN38" s="396"/>
      <c r="BO38" s="396"/>
      <c r="BP38" s="396"/>
      <c r="BQ38" s="396"/>
      <c r="BR38" s="396"/>
      <c r="BS38" s="396"/>
      <c r="BT38" s="396"/>
      <c r="BU38" s="396"/>
      <c r="BV38" s="396"/>
      <c r="BW38" s="396"/>
      <c r="BX38" s="396"/>
      <c r="BY38" s="396"/>
      <c r="BZ38" s="396"/>
      <c r="CA38" s="396"/>
    </row>
    <row r="39" spans="2:79" s="33" customFormat="1" ht="15" customHeight="1" thickTop="1" thickBot="1">
      <c r="B39" s="70">
        <f t="shared" ca="1" si="1"/>
        <v>27</v>
      </c>
      <c r="C39" s="648"/>
      <c r="D39" s="649"/>
      <c r="E39" s="649"/>
      <c r="F39" s="649"/>
      <c r="G39" s="649"/>
      <c r="H39" s="649"/>
      <c r="I39" s="649"/>
      <c r="J39" s="649"/>
      <c r="K39" s="629"/>
      <c r="L39" s="629"/>
      <c r="M39" s="629"/>
      <c r="N39" s="629"/>
      <c r="O39" s="1171"/>
      <c r="P39" s="649"/>
      <c r="Q39" s="649"/>
      <c r="R39" s="649"/>
      <c r="S39" s="649"/>
      <c r="T39" s="892"/>
      <c r="U39" s="892"/>
      <c r="V39" s="892"/>
      <c r="W39" s="1166"/>
      <c r="X39" s="1166"/>
      <c r="Y39" s="1167"/>
      <c r="Z39" s="1168"/>
      <c r="AA39" s="1169"/>
      <c r="AB39" s="1170"/>
      <c r="AC39" s="1170"/>
      <c r="AD39" s="1170"/>
      <c r="AE39" s="141"/>
      <c r="AF39" s="195"/>
      <c r="AG39" s="195" t="str">
        <f t="shared" si="2"/>
        <v xml:space="preserve"> </v>
      </c>
      <c r="AH39" s="195"/>
      <c r="AI39" s="141"/>
      <c r="AJ39" s="141"/>
      <c r="AK39" s="137"/>
      <c r="AL39" s="649"/>
      <c r="AM39" s="649"/>
      <c r="AN39" s="649"/>
      <c r="AO39" s="649" t="s">
        <v>462</v>
      </c>
      <c r="AP39" s="649"/>
      <c r="AQ39" s="649"/>
      <c r="AR39" s="649"/>
      <c r="AS39" s="649" t="s">
        <v>431</v>
      </c>
      <c r="AT39" s="649"/>
      <c r="AU39" s="649"/>
      <c r="AV39" s="650" t="str">
        <f t="shared" si="0"/>
        <v/>
      </c>
      <c r="AW39" s="650"/>
      <c r="AX39" s="650"/>
      <c r="AY39" s="650" t="str">
        <f t="shared" si="3"/>
        <v>Yes/No</v>
      </c>
      <c r="AZ39" s="650"/>
      <c r="BA39" s="650"/>
      <c r="BB39" s="650" t="str">
        <f t="shared" si="4"/>
        <v>Yes/No</v>
      </c>
      <c r="BC39" s="650"/>
      <c r="BD39" s="650"/>
      <c r="BE39" s="650" t="str">
        <f t="shared" si="5"/>
        <v/>
      </c>
      <c r="BF39" s="650"/>
      <c r="BG39" s="1165"/>
      <c r="BH39" s="396"/>
      <c r="BI39" s="396"/>
      <c r="BJ39" s="400"/>
      <c r="BK39" s="396"/>
      <c r="BL39" s="396"/>
      <c r="BM39" s="396"/>
      <c r="BN39" s="396"/>
      <c r="BO39" s="396"/>
      <c r="BP39" s="396"/>
      <c r="BQ39" s="396"/>
      <c r="BR39" s="396"/>
      <c r="BS39" s="396"/>
      <c r="BT39" s="396"/>
      <c r="BU39" s="396"/>
      <c r="BV39" s="396"/>
      <c r="BW39" s="396"/>
      <c r="BX39" s="396"/>
      <c r="BY39" s="396"/>
      <c r="BZ39" s="396"/>
      <c r="CA39" s="396"/>
    </row>
    <row r="40" spans="2:79" s="33" customFormat="1" ht="15" customHeight="1" thickTop="1" thickBot="1">
      <c r="B40" s="70">
        <f t="shared" ca="1" si="1"/>
        <v>28</v>
      </c>
      <c r="C40" s="648"/>
      <c r="D40" s="649"/>
      <c r="E40" s="649"/>
      <c r="F40" s="649"/>
      <c r="G40" s="649"/>
      <c r="H40" s="649"/>
      <c r="I40" s="649"/>
      <c r="J40" s="649"/>
      <c r="K40" s="629"/>
      <c r="L40" s="629"/>
      <c r="M40" s="629"/>
      <c r="N40" s="629"/>
      <c r="O40" s="1171"/>
      <c r="P40" s="649"/>
      <c r="Q40" s="649"/>
      <c r="R40" s="649"/>
      <c r="S40" s="649"/>
      <c r="T40" s="892"/>
      <c r="U40" s="892"/>
      <c r="V40" s="892"/>
      <c r="W40" s="1166"/>
      <c r="X40" s="1166"/>
      <c r="Y40" s="1167"/>
      <c r="Z40" s="1168"/>
      <c r="AA40" s="1169"/>
      <c r="AB40" s="1170"/>
      <c r="AC40" s="1170"/>
      <c r="AD40" s="1170"/>
      <c r="AE40" s="141"/>
      <c r="AF40" s="195"/>
      <c r="AG40" s="195" t="str">
        <f t="shared" si="2"/>
        <v xml:space="preserve"> </v>
      </c>
      <c r="AH40" s="195"/>
      <c r="AI40" s="141"/>
      <c r="AJ40" s="141"/>
      <c r="AK40" s="137"/>
      <c r="AL40" s="649"/>
      <c r="AM40" s="649"/>
      <c r="AN40" s="649"/>
      <c r="AO40" s="649" t="s">
        <v>462</v>
      </c>
      <c r="AP40" s="649"/>
      <c r="AQ40" s="649"/>
      <c r="AR40" s="649"/>
      <c r="AS40" s="649" t="s">
        <v>431</v>
      </c>
      <c r="AT40" s="649"/>
      <c r="AU40" s="649"/>
      <c r="AV40" s="650" t="str">
        <f t="shared" si="0"/>
        <v/>
      </c>
      <c r="AW40" s="650"/>
      <c r="AX40" s="650"/>
      <c r="AY40" s="650" t="str">
        <f t="shared" si="3"/>
        <v>Yes/No</v>
      </c>
      <c r="AZ40" s="650"/>
      <c r="BA40" s="650"/>
      <c r="BB40" s="650" t="str">
        <f t="shared" si="4"/>
        <v>Yes/No</v>
      </c>
      <c r="BC40" s="650"/>
      <c r="BD40" s="650"/>
      <c r="BE40" s="650" t="str">
        <f t="shared" si="5"/>
        <v/>
      </c>
      <c r="BF40" s="650"/>
      <c r="BG40" s="1165"/>
      <c r="BH40" s="396"/>
      <c r="BI40" s="396"/>
      <c r="BJ40" s="400"/>
      <c r="BK40" s="396"/>
      <c r="BL40" s="396"/>
      <c r="BM40" s="396"/>
      <c r="BN40" s="396"/>
      <c r="BO40" s="396"/>
      <c r="BP40" s="396"/>
      <c r="BQ40" s="396"/>
      <c r="BR40" s="396"/>
      <c r="BS40" s="396"/>
      <c r="BT40" s="396"/>
      <c r="BU40" s="396"/>
      <c r="BV40" s="396"/>
      <c r="BW40" s="396"/>
      <c r="BX40" s="396"/>
      <c r="BY40" s="396"/>
      <c r="BZ40" s="396"/>
      <c r="CA40" s="396"/>
    </row>
    <row r="41" spans="2:79" s="33" customFormat="1" ht="15" customHeight="1" thickTop="1" thickBot="1">
      <c r="B41" s="70">
        <f t="shared" ca="1" si="1"/>
        <v>29</v>
      </c>
      <c r="C41" s="648"/>
      <c r="D41" s="649"/>
      <c r="E41" s="649"/>
      <c r="F41" s="649"/>
      <c r="G41" s="649"/>
      <c r="H41" s="649"/>
      <c r="I41" s="649"/>
      <c r="J41" s="649"/>
      <c r="K41" s="629"/>
      <c r="L41" s="629"/>
      <c r="M41" s="629"/>
      <c r="N41" s="629"/>
      <c r="O41" s="1171"/>
      <c r="P41" s="649"/>
      <c r="Q41" s="649"/>
      <c r="R41" s="649"/>
      <c r="S41" s="649"/>
      <c r="T41" s="892"/>
      <c r="U41" s="892"/>
      <c r="V41" s="892"/>
      <c r="W41" s="1166"/>
      <c r="X41" s="1166"/>
      <c r="Y41" s="1167"/>
      <c r="Z41" s="1168"/>
      <c r="AA41" s="1169"/>
      <c r="AB41" s="1170"/>
      <c r="AC41" s="1170"/>
      <c r="AD41" s="1170"/>
      <c r="AE41" s="141"/>
      <c r="AF41" s="195"/>
      <c r="AG41" s="195" t="str">
        <f t="shared" si="2"/>
        <v xml:space="preserve"> </v>
      </c>
      <c r="AH41" s="195"/>
      <c r="AI41" s="141"/>
      <c r="AJ41" s="141"/>
      <c r="AK41" s="137"/>
      <c r="AL41" s="649"/>
      <c r="AM41" s="649"/>
      <c r="AN41" s="649"/>
      <c r="AO41" s="649" t="s">
        <v>462</v>
      </c>
      <c r="AP41" s="649"/>
      <c r="AQ41" s="649"/>
      <c r="AR41" s="649"/>
      <c r="AS41" s="649" t="s">
        <v>431</v>
      </c>
      <c r="AT41" s="649"/>
      <c r="AU41" s="649"/>
      <c r="AV41" s="650" t="str">
        <f t="shared" si="0"/>
        <v/>
      </c>
      <c r="AW41" s="650"/>
      <c r="AX41" s="650"/>
      <c r="AY41" s="650" t="str">
        <f t="shared" si="3"/>
        <v>Yes/No</v>
      </c>
      <c r="AZ41" s="650"/>
      <c r="BA41" s="650"/>
      <c r="BB41" s="650" t="str">
        <f t="shared" si="4"/>
        <v>Yes/No</v>
      </c>
      <c r="BC41" s="650"/>
      <c r="BD41" s="650"/>
      <c r="BE41" s="650" t="str">
        <f t="shared" si="5"/>
        <v/>
      </c>
      <c r="BF41" s="650"/>
      <c r="BG41" s="1165"/>
      <c r="BH41" s="396"/>
      <c r="BI41" s="396"/>
      <c r="BJ41" s="400"/>
      <c r="BK41" s="396"/>
      <c r="BL41" s="396"/>
      <c r="BM41" s="396"/>
      <c r="BN41" s="396"/>
      <c r="BO41" s="396"/>
      <c r="BP41" s="396"/>
      <c r="BQ41" s="396"/>
      <c r="BR41" s="396"/>
      <c r="BS41" s="396"/>
      <c r="BT41" s="396"/>
      <c r="BU41" s="396"/>
      <c r="BV41" s="396"/>
      <c r="BW41" s="396"/>
      <c r="BX41" s="396"/>
      <c r="BY41" s="396"/>
      <c r="BZ41" s="396"/>
      <c r="CA41" s="396"/>
    </row>
    <row r="42" spans="2:79" s="33" customFormat="1" ht="15" customHeight="1" thickTop="1" thickBot="1">
      <c r="B42" s="70">
        <f t="shared" ca="1" si="1"/>
        <v>30</v>
      </c>
      <c r="C42" s="648"/>
      <c r="D42" s="649"/>
      <c r="E42" s="649"/>
      <c r="F42" s="649"/>
      <c r="G42" s="649"/>
      <c r="H42" s="649"/>
      <c r="I42" s="649"/>
      <c r="J42" s="649"/>
      <c r="K42" s="629"/>
      <c r="L42" s="629"/>
      <c r="M42" s="629"/>
      <c r="N42" s="629"/>
      <c r="O42" s="1171"/>
      <c r="P42" s="649"/>
      <c r="Q42" s="649"/>
      <c r="R42" s="649"/>
      <c r="S42" s="649"/>
      <c r="T42" s="892"/>
      <c r="U42" s="892"/>
      <c r="V42" s="892"/>
      <c r="W42" s="1166"/>
      <c r="X42" s="1166"/>
      <c r="Y42" s="1167"/>
      <c r="Z42" s="1168"/>
      <c r="AA42" s="1169"/>
      <c r="AB42" s="1170"/>
      <c r="AC42" s="1170"/>
      <c r="AD42" s="1170"/>
      <c r="AE42" s="141"/>
      <c r="AF42" s="195"/>
      <c r="AG42" s="195" t="str">
        <f t="shared" si="2"/>
        <v xml:space="preserve"> </v>
      </c>
      <c r="AH42" s="195"/>
      <c r="AI42" s="141"/>
      <c r="AJ42" s="141"/>
      <c r="AK42" s="137"/>
      <c r="AL42" s="649"/>
      <c r="AM42" s="649"/>
      <c r="AN42" s="649"/>
      <c r="AO42" s="649" t="s">
        <v>462</v>
      </c>
      <c r="AP42" s="649"/>
      <c r="AQ42" s="649"/>
      <c r="AR42" s="649"/>
      <c r="AS42" s="649" t="s">
        <v>431</v>
      </c>
      <c r="AT42" s="649"/>
      <c r="AU42" s="649"/>
      <c r="AV42" s="650" t="str">
        <f t="shared" si="0"/>
        <v/>
      </c>
      <c r="AW42" s="650"/>
      <c r="AX42" s="650"/>
      <c r="AY42" s="650" t="str">
        <f t="shared" si="3"/>
        <v>Yes/No</v>
      </c>
      <c r="AZ42" s="650"/>
      <c r="BA42" s="650"/>
      <c r="BB42" s="650" t="str">
        <f t="shared" si="4"/>
        <v>Yes/No</v>
      </c>
      <c r="BC42" s="650"/>
      <c r="BD42" s="650"/>
      <c r="BE42" s="650" t="str">
        <f t="shared" si="5"/>
        <v/>
      </c>
      <c r="BF42" s="650"/>
      <c r="BG42" s="1165"/>
      <c r="BH42" s="396"/>
      <c r="BI42" s="396"/>
      <c r="BJ42" s="400"/>
      <c r="BK42" s="396"/>
      <c r="BL42" s="396"/>
      <c r="BM42" s="396"/>
      <c r="BN42" s="396"/>
      <c r="BO42" s="396"/>
      <c r="BP42" s="396"/>
      <c r="BQ42" s="396"/>
      <c r="BR42" s="396"/>
      <c r="BS42" s="396"/>
      <c r="BT42" s="396"/>
      <c r="BU42" s="396"/>
      <c r="BV42" s="396"/>
      <c r="BW42" s="396"/>
      <c r="BX42" s="396"/>
      <c r="BY42" s="396"/>
      <c r="BZ42" s="396"/>
      <c r="CA42" s="396"/>
    </row>
    <row r="43" spans="2:79" s="33" customFormat="1" ht="15" customHeight="1" thickTop="1" thickBot="1">
      <c r="B43" s="70">
        <f t="shared" ca="1" si="1"/>
        <v>31</v>
      </c>
      <c r="C43" s="648"/>
      <c r="D43" s="649"/>
      <c r="E43" s="649"/>
      <c r="F43" s="649"/>
      <c r="G43" s="649"/>
      <c r="H43" s="649"/>
      <c r="I43" s="649"/>
      <c r="J43" s="649"/>
      <c r="K43" s="629"/>
      <c r="L43" s="629"/>
      <c r="M43" s="629"/>
      <c r="N43" s="629"/>
      <c r="O43" s="1171"/>
      <c r="P43" s="649"/>
      <c r="Q43" s="649"/>
      <c r="R43" s="649"/>
      <c r="S43" s="649"/>
      <c r="T43" s="892"/>
      <c r="U43" s="892"/>
      <c r="V43" s="892"/>
      <c r="W43" s="1166"/>
      <c r="X43" s="1166"/>
      <c r="Y43" s="1167"/>
      <c r="Z43" s="1168"/>
      <c r="AA43" s="1169"/>
      <c r="AB43" s="1170"/>
      <c r="AC43" s="1170"/>
      <c r="AD43" s="1170"/>
      <c r="AE43" s="141"/>
      <c r="AF43" s="195"/>
      <c r="AG43" s="195" t="str">
        <f t="shared" si="2"/>
        <v xml:space="preserve"> </v>
      </c>
      <c r="AH43" s="195"/>
      <c r="AI43" s="141"/>
      <c r="AJ43" s="141"/>
      <c r="AK43" s="137"/>
      <c r="AL43" s="649"/>
      <c r="AM43" s="649"/>
      <c r="AN43" s="649"/>
      <c r="AO43" s="649" t="s">
        <v>462</v>
      </c>
      <c r="AP43" s="649"/>
      <c r="AQ43" s="649"/>
      <c r="AR43" s="649"/>
      <c r="AS43" s="649" t="s">
        <v>431</v>
      </c>
      <c r="AT43" s="649"/>
      <c r="AU43" s="649"/>
      <c r="AV43" s="650" t="str">
        <f t="shared" si="0"/>
        <v/>
      </c>
      <c r="AW43" s="650"/>
      <c r="AX43" s="650"/>
      <c r="AY43" s="650" t="str">
        <f t="shared" si="3"/>
        <v>Yes/No</v>
      </c>
      <c r="AZ43" s="650"/>
      <c r="BA43" s="650"/>
      <c r="BB43" s="650" t="str">
        <f t="shared" si="4"/>
        <v>Yes/No</v>
      </c>
      <c r="BC43" s="650"/>
      <c r="BD43" s="650"/>
      <c r="BE43" s="650" t="str">
        <f t="shared" si="5"/>
        <v/>
      </c>
      <c r="BF43" s="650"/>
      <c r="BG43" s="1165"/>
      <c r="BH43" s="396"/>
      <c r="BI43" s="396"/>
      <c r="BJ43" s="400"/>
      <c r="BK43" s="396"/>
      <c r="BL43" s="396"/>
      <c r="BM43" s="396"/>
      <c r="BN43" s="396"/>
      <c r="BO43" s="396"/>
      <c r="BP43" s="396"/>
      <c r="BQ43" s="396"/>
      <c r="BR43" s="396"/>
      <c r="BS43" s="396"/>
      <c r="BT43" s="396"/>
      <c r="BU43" s="396"/>
      <c r="BV43" s="396"/>
      <c r="BW43" s="396"/>
      <c r="BX43" s="396"/>
      <c r="BY43" s="396"/>
      <c r="BZ43" s="396"/>
      <c r="CA43" s="396"/>
    </row>
    <row r="44" spans="2:79" s="33" customFormat="1" ht="15" customHeight="1" thickTop="1" thickBot="1">
      <c r="B44" s="70">
        <f t="shared" ca="1" si="1"/>
        <v>32</v>
      </c>
      <c r="C44" s="648"/>
      <c r="D44" s="649"/>
      <c r="E44" s="649"/>
      <c r="F44" s="649"/>
      <c r="G44" s="649"/>
      <c r="H44" s="649"/>
      <c r="I44" s="649"/>
      <c r="J44" s="649"/>
      <c r="K44" s="629"/>
      <c r="L44" s="629"/>
      <c r="M44" s="629"/>
      <c r="N44" s="629"/>
      <c r="O44" s="1171"/>
      <c r="P44" s="649"/>
      <c r="Q44" s="649"/>
      <c r="R44" s="649"/>
      <c r="S44" s="649"/>
      <c r="T44" s="892"/>
      <c r="U44" s="892"/>
      <c r="V44" s="892"/>
      <c r="W44" s="1166"/>
      <c r="X44" s="1166"/>
      <c r="Y44" s="1167"/>
      <c r="Z44" s="1168"/>
      <c r="AA44" s="1169"/>
      <c r="AB44" s="1170"/>
      <c r="AC44" s="1170"/>
      <c r="AD44" s="1170"/>
      <c r="AE44" s="141"/>
      <c r="AF44" s="195"/>
      <c r="AG44" s="195" t="str">
        <f t="shared" si="2"/>
        <v xml:space="preserve"> </v>
      </c>
      <c r="AH44" s="195"/>
      <c r="AI44" s="141"/>
      <c r="AJ44" s="141"/>
      <c r="AK44" s="137"/>
      <c r="AL44" s="649"/>
      <c r="AM44" s="649"/>
      <c r="AN44" s="649"/>
      <c r="AO44" s="649" t="s">
        <v>462</v>
      </c>
      <c r="AP44" s="649"/>
      <c r="AQ44" s="649"/>
      <c r="AR44" s="649"/>
      <c r="AS44" s="649" t="s">
        <v>431</v>
      </c>
      <c r="AT44" s="649"/>
      <c r="AU44" s="649"/>
      <c r="AV44" s="650" t="str">
        <f t="shared" si="0"/>
        <v/>
      </c>
      <c r="AW44" s="650"/>
      <c r="AX44" s="650"/>
      <c r="AY44" s="650" t="str">
        <f t="shared" si="3"/>
        <v>Yes/No</v>
      </c>
      <c r="AZ44" s="650"/>
      <c r="BA44" s="650"/>
      <c r="BB44" s="650" t="str">
        <f t="shared" si="4"/>
        <v>Yes/No</v>
      </c>
      <c r="BC44" s="650"/>
      <c r="BD44" s="650"/>
      <c r="BE44" s="650" t="str">
        <f t="shared" si="5"/>
        <v/>
      </c>
      <c r="BF44" s="650"/>
      <c r="BG44" s="1165"/>
      <c r="BH44" s="396"/>
      <c r="BI44" s="396"/>
      <c r="BJ44" s="400"/>
      <c r="BK44" s="396"/>
      <c r="BL44" s="396"/>
      <c r="BM44" s="396"/>
      <c r="BN44" s="396"/>
      <c r="BO44" s="396"/>
      <c r="BP44" s="396"/>
      <c r="BQ44" s="396"/>
      <c r="BR44" s="396"/>
      <c r="BS44" s="396"/>
      <c r="BT44" s="396"/>
      <c r="BU44" s="396"/>
      <c r="BV44" s="396"/>
      <c r="BW44" s="396"/>
      <c r="BX44" s="396"/>
      <c r="BY44" s="396"/>
      <c r="BZ44" s="396"/>
      <c r="CA44" s="396"/>
    </row>
    <row r="45" spans="2:79" s="33" customFormat="1" ht="15" customHeight="1" thickTop="1" thickBot="1">
      <c r="B45" s="70">
        <f t="shared" ca="1" si="1"/>
        <v>33</v>
      </c>
      <c r="C45" s="648"/>
      <c r="D45" s="649"/>
      <c r="E45" s="649"/>
      <c r="F45" s="649"/>
      <c r="G45" s="649"/>
      <c r="H45" s="649"/>
      <c r="I45" s="649"/>
      <c r="J45" s="649"/>
      <c r="K45" s="629"/>
      <c r="L45" s="629"/>
      <c r="M45" s="629"/>
      <c r="N45" s="629"/>
      <c r="O45" s="1171"/>
      <c r="P45" s="649"/>
      <c r="Q45" s="649"/>
      <c r="R45" s="649"/>
      <c r="S45" s="649"/>
      <c r="T45" s="892"/>
      <c r="U45" s="892"/>
      <c r="V45" s="892"/>
      <c r="W45" s="1166"/>
      <c r="X45" s="1166"/>
      <c r="Y45" s="1167"/>
      <c r="Z45" s="1168"/>
      <c r="AA45" s="1169"/>
      <c r="AB45" s="1170"/>
      <c r="AC45" s="1170"/>
      <c r="AD45" s="1170"/>
      <c r="AE45" s="141"/>
      <c r="AF45" s="195"/>
      <c r="AG45" s="195" t="str">
        <f t="shared" si="2"/>
        <v xml:space="preserve"> </v>
      </c>
      <c r="AH45" s="195"/>
      <c r="AI45" s="141"/>
      <c r="AJ45" s="141"/>
      <c r="AK45" s="137"/>
      <c r="AL45" s="649"/>
      <c r="AM45" s="649"/>
      <c r="AN45" s="649"/>
      <c r="AO45" s="649" t="s">
        <v>462</v>
      </c>
      <c r="AP45" s="649"/>
      <c r="AQ45" s="649"/>
      <c r="AR45" s="649"/>
      <c r="AS45" s="649" t="s">
        <v>431</v>
      </c>
      <c r="AT45" s="649"/>
      <c r="AU45" s="649"/>
      <c r="AV45" s="650" t="str">
        <f t="shared" si="0"/>
        <v/>
      </c>
      <c r="AW45" s="650"/>
      <c r="AX45" s="650"/>
      <c r="AY45" s="650" t="str">
        <f t="shared" si="3"/>
        <v>Yes/No</v>
      </c>
      <c r="AZ45" s="650"/>
      <c r="BA45" s="650"/>
      <c r="BB45" s="650" t="str">
        <f t="shared" si="4"/>
        <v>Yes/No</v>
      </c>
      <c r="BC45" s="650"/>
      <c r="BD45" s="650"/>
      <c r="BE45" s="650" t="str">
        <f t="shared" si="5"/>
        <v/>
      </c>
      <c r="BF45" s="650"/>
      <c r="BG45" s="1165"/>
      <c r="BH45" s="396"/>
      <c r="BI45" s="396"/>
      <c r="BJ45" s="400"/>
      <c r="BK45" s="396"/>
      <c r="BL45" s="396"/>
      <c r="BM45" s="396"/>
      <c r="BN45" s="396"/>
      <c r="BO45" s="396"/>
      <c r="BP45" s="396"/>
      <c r="BQ45" s="396"/>
      <c r="BR45" s="396"/>
      <c r="BS45" s="396"/>
      <c r="BT45" s="396"/>
      <c r="BU45" s="396"/>
      <c r="BV45" s="396"/>
      <c r="BW45" s="396"/>
      <c r="BX45" s="396"/>
      <c r="BY45" s="396"/>
      <c r="BZ45" s="396"/>
      <c r="CA45" s="396"/>
    </row>
    <row r="46" spans="2:79" s="33" customFormat="1" ht="15" customHeight="1" thickTop="1" thickBot="1">
      <c r="B46" s="70">
        <f t="shared" ca="1" si="1"/>
        <v>34</v>
      </c>
      <c r="C46" s="648"/>
      <c r="D46" s="649"/>
      <c r="E46" s="649"/>
      <c r="F46" s="649"/>
      <c r="G46" s="649"/>
      <c r="H46" s="649"/>
      <c r="I46" s="649"/>
      <c r="J46" s="649"/>
      <c r="K46" s="629"/>
      <c r="L46" s="629"/>
      <c r="M46" s="629"/>
      <c r="N46" s="629"/>
      <c r="O46" s="1171"/>
      <c r="P46" s="649"/>
      <c r="Q46" s="649"/>
      <c r="R46" s="649"/>
      <c r="S46" s="649"/>
      <c r="T46" s="892"/>
      <c r="U46" s="892"/>
      <c r="V46" s="892"/>
      <c r="W46" s="1166"/>
      <c r="X46" s="1166"/>
      <c r="Y46" s="1167"/>
      <c r="Z46" s="1168"/>
      <c r="AA46" s="1169"/>
      <c r="AB46" s="1170"/>
      <c r="AC46" s="1170"/>
      <c r="AD46" s="1170"/>
      <c r="AE46" s="141"/>
      <c r="AF46" s="195"/>
      <c r="AG46" s="195" t="str">
        <f t="shared" si="2"/>
        <v xml:space="preserve"> </v>
      </c>
      <c r="AH46" s="195"/>
      <c r="AI46" s="141"/>
      <c r="AJ46" s="141"/>
      <c r="AK46" s="137"/>
      <c r="AL46" s="649"/>
      <c r="AM46" s="649"/>
      <c r="AN46" s="649"/>
      <c r="AO46" s="649" t="s">
        <v>462</v>
      </c>
      <c r="AP46" s="649"/>
      <c r="AQ46" s="649"/>
      <c r="AR46" s="649"/>
      <c r="AS46" s="649" t="s">
        <v>431</v>
      </c>
      <c r="AT46" s="649"/>
      <c r="AU46" s="649"/>
      <c r="AV46" s="650" t="str">
        <f t="shared" si="0"/>
        <v/>
      </c>
      <c r="AW46" s="650"/>
      <c r="AX46" s="650"/>
      <c r="AY46" s="650" t="str">
        <f t="shared" si="3"/>
        <v>Yes/No</v>
      </c>
      <c r="AZ46" s="650"/>
      <c r="BA46" s="650"/>
      <c r="BB46" s="650" t="str">
        <f t="shared" si="4"/>
        <v>Yes/No</v>
      </c>
      <c r="BC46" s="650"/>
      <c r="BD46" s="650"/>
      <c r="BE46" s="650" t="str">
        <f t="shared" si="5"/>
        <v/>
      </c>
      <c r="BF46" s="650"/>
      <c r="BG46" s="1165"/>
      <c r="BH46" s="396"/>
      <c r="BI46" s="396"/>
      <c r="BJ46" s="400"/>
      <c r="BK46" s="396"/>
      <c r="BL46" s="396"/>
      <c r="BM46" s="396"/>
      <c r="BN46" s="396"/>
      <c r="BO46" s="396"/>
      <c r="BP46" s="396"/>
      <c r="BQ46" s="396"/>
      <c r="BR46" s="396"/>
      <c r="BS46" s="396"/>
      <c r="BT46" s="396"/>
      <c r="BU46" s="396"/>
      <c r="BV46" s="396"/>
      <c r="BW46" s="396"/>
      <c r="BX46" s="396"/>
      <c r="BY46" s="396"/>
      <c r="BZ46" s="396"/>
      <c r="CA46" s="396"/>
    </row>
    <row r="47" spans="2:79" s="33" customFormat="1" ht="15" customHeight="1" thickTop="1" thickBot="1">
      <c r="B47" s="70">
        <f t="shared" ca="1" si="1"/>
        <v>35</v>
      </c>
      <c r="C47" s="648"/>
      <c r="D47" s="649"/>
      <c r="E47" s="649"/>
      <c r="F47" s="649"/>
      <c r="G47" s="649"/>
      <c r="H47" s="649"/>
      <c r="I47" s="649"/>
      <c r="J47" s="649"/>
      <c r="K47" s="629"/>
      <c r="L47" s="629"/>
      <c r="M47" s="629"/>
      <c r="N47" s="629"/>
      <c r="O47" s="1171"/>
      <c r="P47" s="649"/>
      <c r="Q47" s="649"/>
      <c r="R47" s="649"/>
      <c r="S47" s="649"/>
      <c r="T47" s="892"/>
      <c r="U47" s="892"/>
      <c r="V47" s="892"/>
      <c r="W47" s="1166"/>
      <c r="X47" s="1166"/>
      <c r="Y47" s="1167"/>
      <c r="Z47" s="1168"/>
      <c r="AA47" s="1169"/>
      <c r="AB47" s="1170"/>
      <c r="AC47" s="1170"/>
      <c r="AD47" s="1170"/>
      <c r="AE47" s="141"/>
      <c r="AF47" s="195"/>
      <c r="AG47" s="195" t="str">
        <f t="shared" si="2"/>
        <v xml:space="preserve"> </v>
      </c>
      <c r="AH47" s="195"/>
      <c r="AI47" s="141"/>
      <c r="AJ47" s="141"/>
      <c r="AK47" s="137"/>
      <c r="AL47" s="649"/>
      <c r="AM47" s="649"/>
      <c r="AN47" s="649"/>
      <c r="AO47" s="649" t="s">
        <v>462</v>
      </c>
      <c r="AP47" s="649"/>
      <c r="AQ47" s="649"/>
      <c r="AR47" s="649"/>
      <c r="AS47" s="649" t="s">
        <v>431</v>
      </c>
      <c r="AT47" s="649"/>
      <c r="AU47" s="649"/>
      <c r="AV47" s="650" t="str">
        <f t="shared" si="0"/>
        <v/>
      </c>
      <c r="AW47" s="650"/>
      <c r="AX47" s="650"/>
      <c r="AY47" s="650" t="str">
        <f t="shared" si="3"/>
        <v>Yes/No</v>
      </c>
      <c r="AZ47" s="650"/>
      <c r="BA47" s="650"/>
      <c r="BB47" s="650" t="str">
        <f t="shared" si="4"/>
        <v>Yes/No</v>
      </c>
      <c r="BC47" s="650"/>
      <c r="BD47" s="650"/>
      <c r="BE47" s="650" t="str">
        <f t="shared" si="5"/>
        <v/>
      </c>
      <c r="BF47" s="650"/>
      <c r="BG47" s="1165"/>
      <c r="BH47" s="396"/>
      <c r="BI47" s="396"/>
      <c r="BJ47" s="400"/>
      <c r="BK47" s="396"/>
      <c r="BL47" s="396"/>
      <c r="BM47" s="396"/>
      <c r="BN47" s="396"/>
      <c r="BO47" s="396"/>
      <c r="BP47" s="396"/>
      <c r="BQ47" s="396"/>
      <c r="BR47" s="396"/>
      <c r="BS47" s="396"/>
      <c r="BT47" s="396"/>
      <c r="BU47" s="396"/>
      <c r="BV47" s="396"/>
      <c r="BW47" s="396"/>
      <c r="BX47" s="396"/>
      <c r="BY47" s="396"/>
      <c r="BZ47" s="396"/>
      <c r="CA47" s="396"/>
    </row>
    <row r="48" spans="2:79" s="33" customFormat="1" ht="15" customHeight="1" thickTop="1" thickBot="1">
      <c r="B48" s="70">
        <f t="shared" ca="1" si="1"/>
        <v>36</v>
      </c>
      <c r="C48" s="648"/>
      <c r="D48" s="649"/>
      <c r="E48" s="649"/>
      <c r="F48" s="649"/>
      <c r="G48" s="649"/>
      <c r="H48" s="649"/>
      <c r="I48" s="649"/>
      <c r="J48" s="649"/>
      <c r="K48" s="629"/>
      <c r="L48" s="629"/>
      <c r="M48" s="629"/>
      <c r="N48" s="629"/>
      <c r="O48" s="1171"/>
      <c r="P48" s="649"/>
      <c r="Q48" s="649"/>
      <c r="R48" s="649"/>
      <c r="S48" s="649"/>
      <c r="T48" s="892"/>
      <c r="U48" s="892"/>
      <c r="V48" s="892"/>
      <c r="W48" s="1166"/>
      <c r="X48" s="1166"/>
      <c r="Y48" s="1167"/>
      <c r="Z48" s="1168"/>
      <c r="AA48" s="1169"/>
      <c r="AB48" s="1170"/>
      <c r="AC48" s="1170"/>
      <c r="AD48" s="1170"/>
      <c r="AE48" s="141"/>
      <c r="AF48" s="195"/>
      <c r="AG48" s="195" t="str">
        <f t="shared" si="2"/>
        <v xml:space="preserve"> </v>
      </c>
      <c r="AH48" s="195"/>
      <c r="AI48" s="141"/>
      <c r="AJ48" s="141"/>
      <c r="AK48" s="137"/>
      <c r="AL48" s="649"/>
      <c r="AM48" s="649"/>
      <c r="AN48" s="649"/>
      <c r="AO48" s="649" t="s">
        <v>462</v>
      </c>
      <c r="AP48" s="649"/>
      <c r="AQ48" s="649"/>
      <c r="AR48" s="649"/>
      <c r="AS48" s="649" t="s">
        <v>431</v>
      </c>
      <c r="AT48" s="649"/>
      <c r="AU48" s="649"/>
      <c r="AV48" s="650" t="str">
        <f t="shared" si="0"/>
        <v/>
      </c>
      <c r="AW48" s="650"/>
      <c r="AX48" s="650"/>
      <c r="AY48" s="650" t="str">
        <f t="shared" si="3"/>
        <v>Yes/No</v>
      </c>
      <c r="AZ48" s="650"/>
      <c r="BA48" s="650"/>
      <c r="BB48" s="650" t="str">
        <f t="shared" si="4"/>
        <v>Yes/No</v>
      </c>
      <c r="BC48" s="650"/>
      <c r="BD48" s="650"/>
      <c r="BE48" s="650" t="str">
        <f t="shared" si="5"/>
        <v/>
      </c>
      <c r="BF48" s="650"/>
      <c r="BG48" s="1165"/>
      <c r="BH48" s="396"/>
      <c r="BI48" s="396"/>
      <c r="BJ48" s="400"/>
      <c r="BK48" s="396"/>
      <c r="BL48" s="396"/>
      <c r="BM48" s="396"/>
      <c r="BN48" s="396"/>
      <c r="BO48" s="396"/>
      <c r="BP48" s="396"/>
      <c r="BQ48" s="396"/>
      <c r="BR48" s="396"/>
      <c r="BS48" s="396"/>
      <c r="BT48" s="396"/>
      <c r="BU48" s="396"/>
      <c r="BV48" s="396"/>
      <c r="BW48" s="396"/>
      <c r="BX48" s="396"/>
      <c r="BY48" s="396"/>
      <c r="BZ48" s="396"/>
      <c r="CA48" s="396"/>
    </row>
    <row r="49" spans="2:79" s="33" customFormat="1" ht="15" customHeight="1" thickTop="1" thickBot="1">
      <c r="B49" s="70">
        <f t="shared" ca="1" si="1"/>
        <v>37</v>
      </c>
      <c r="C49" s="648"/>
      <c r="D49" s="649"/>
      <c r="E49" s="649"/>
      <c r="F49" s="649"/>
      <c r="G49" s="649"/>
      <c r="H49" s="649"/>
      <c r="I49" s="649"/>
      <c r="J49" s="649"/>
      <c r="K49" s="629"/>
      <c r="L49" s="629"/>
      <c r="M49" s="629"/>
      <c r="N49" s="629"/>
      <c r="O49" s="1171"/>
      <c r="P49" s="649"/>
      <c r="Q49" s="649"/>
      <c r="R49" s="649"/>
      <c r="S49" s="649"/>
      <c r="T49" s="892"/>
      <c r="U49" s="892"/>
      <c r="V49" s="892"/>
      <c r="W49" s="1166"/>
      <c r="X49" s="1166"/>
      <c r="Y49" s="1167"/>
      <c r="Z49" s="1168"/>
      <c r="AA49" s="1169"/>
      <c r="AB49" s="1170"/>
      <c r="AC49" s="1170"/>
      <c r="AD49" s="1170"/>
      <c r="AE49" s="141"/>
      <c r="AF49" s="195"/>
      <c r="AG49" s="195" t="str">
        <f t="shared" si="2"/>
        <v xml:space="preserve"> </v>
      </c>
      <c r="AH49" s="195"/>
      <c r="AI49" s="141"/>
      <c r="AJ49" s="141"/>
      <c r="AK49" s="137"/>
      <c r="AL49" s="649"/>
      <c r="AM49" s="649"/>
      <c r="AN49" s="649"/>
      <c r="AO49" s="649" t="s">
        <v>462</v>
      </c>
      <c r="AP49" s="649"/>
      <c r="AQ49" s="649"/>
      <c r="AR49" s="649"/>
      <c r="AS49" s="649" t="s">
        <v>431</v>
      </c>
      <c r="AT49" s="649"/>
      <c r="AU49" s="649"/>
      <c r="AV49" s="650" t="str">
        <f t="shared" si="0"/>
        <v/>
      </c>
      <c r="AW49" s="650"/>
      <c r="AX49" s="650"/>
      <c r="AY49" s="650" t="str">
        <f t="shared" si="3"/>
        <v>Yes/No</v>
      </c>
      <c r="AZ49" s="650"/>
      <c r="BA49" s="650"/>
      <c r="BB49" s="650" t="str">
        <f t="shared" si="4"/>
        <v>Yes/No</v>
      </c>
      <c r="BC49" s="650"/>
      <c r="BD49" s="650"/>
      <c r="BE49" s="650" t="str">
        <f t="shared" si="5"/>
        <v/>
      </c>
      <c r="BF49" s="650"/>
      <c r="BG49" s="1165"/>
      <c r="BH49" s="396"/>
      <c r="BI49" s="396"/>
      <c r="BJ49" s="400"/>
      <c r="BK49" s="396"/>
      <c r="BL49" s="396"/>
      <c r="BM49" s="396"/>
      <c r="BN49" s="396"/>
      <c r="BO49" s="396"/>
      <c r="BP49" s="396"/>
      <c r="BQ49" s="396"/>
      <c r="BR49" s="396"/>
      <c r="BS49" s="396"/>
      <c r="BT49" s="396"/>
      <c r="BU49" s="396"/>
      <c r="BV49" s="396"/>
      <c r="BW49" s="396"/>
      <c r="BX49" s="396"/>
      <c r="BY49" s="396"/>
      <c r="BZ49" s="396"/>
      <c r="CA49" s="396"/>
    </row>
    <row r="50" spans="2:79" s="33" customFormat="1" ht="15" customHeight="1" thickTop="1" thickBot="1">
      <c r="B50" s="70">
        <f t="shared" ca="1" si="1"/>
        <v>38</v>
      </c>
      <c r="C50" s="648"/>
      <c r="D50" s="649"/>
      <c r="E50" s="649"/>
      <c r="F50" s="649"/>
      <c r="G50" s="649"/>
      <c r="H50" s="649"/>
      <c r="I50" s="649"/>
      <c r="J50" s="649"/>
      <c r="K50" s="629"/>
      <c r="L50" s="629"/>
      <c r="M50" s="629"/>
      <c r="N50" s="629"/>
      <c r="O50" s="1171"/>
      <c r="P50" s="649"/>
      <c r="Q50" s="649"/>
      <c r="R50" s="649"/>
      <c r="S50" s="649"/>
      <c r="T50" s="892"/>
      <c r="U50" s="892"/>
      <c r="V50" s="892"/>
      <c r="W50" s="1166"/>
      <c r="X50" s="1166"/>
      <c r="Y50" s="1167"/>
      <c r="Z50" s="1168"/>
      <c r="AA50" s="1169"/>
      <c r="AB50" s="1170"/>
      <c r="AC50" s="1170"/>
      <c r="AD50" s="1170"/>
      <c r="AE50" s="141"/>
      <c r="AF50" s="195"/>
      <c r="AG50" s="195" t="str">
        <f t="shared" si="2"/>
        <v xml:space="preserve"> </v>
      </c>
      <c r="AH50" s="195"/>
      <c r="AI50" s="141"/>
      <c r="AJ50" s="141"/>
      <c r="AK50" s="137"/>
      <c r="AL50" s="649"/>
      <c r="AM50" s="649"/>
      <c r="AN50" s="649"/>
      <c r="AO50" s="649" t="s">
        <v>462</v>
      </c>
      <c r="AP50" s="649"/>
      <c r="AQ50" s="649"/>
      <c r="AR50" s="649"/>
      <c r="AS50" s="649" t="s">
        <v>431</v>
      </c>
      <c r="AT50" s="649"/>
      <c r="AU50" s="649"/>
      <c r="AV50" s="650" t="str">
        <f t="shared" si="0"/>
        <v/>
      </c>
      <c r="AW50" s="650"/>
      <c r="AX50" s="650"/>
      <c r="AY50" s="650" t="str">
        <f t="shared" si="3"/>
        <v>Yes/No</v>
      </c>
      <c r="AZ50" s="650"/>
      <c r="BA50" s="650"/>
      <c r="BB50" s="650" t="str">
        <f t="shared" si="4"/>
        <v>Yes/No</v>
      </c>
      <c r="BC50" s="650"/>
      <c r="BD50" s="650"/>
      <c r="BE50" s="650" t="str">
        <f t="shared" si="5"/>
        <v/>
      </c>
      <c r="BF50" s="650"/>
      <c r="BG50" s="1165"/>
      <c r="BH50" s="396"/>
      <c r="BI50" s="396"/>
      <c r="BJ50" s="400"/>
      <c r="BK50" s="396"/>
      <c r="BL50" s="396"/>
      <c r="BM50" s="396"/>
      <c r="BN50" s="396"/>
      <c r="BO50" s="396"/>
      <c r="BP50" s="396"/>
      <c r="BQ50" s="396"/>
      <c r="BR50" s="396"/>
      <c r="BS50" s="396"/>
      <c r="BT50" s="396"/>
      <c r="BU50" s="396"/>
      <c r="BV50" s="396"/>
      <c r="BW50" s="396"/>
      <c r="BX50" s="396"/>
      <c r="BY50" s="396"/>
      <c r="BZ50" s="396"/>
      <c r="CA50" s="396"/>
    </row>
    <row r="51" spans="2:79" s="33" customFormat="1" ht="15" customHeight="1" thickTop="1" thickBot="1">
      <c r="B51" s="70">
        <f t="shared" ca="1" si="1"/>
        <v>39</v>
      </c>
      <c r="C51" s="648"/>
      <c r="D51" s="649"/>
      <c r="E51" s="649"/>
      <c r="F51" s="649"/>
      <c r="G51" s="649"/>
      <c r="H51" s="649"/>
      <c r="I51" s="649"/>
      <c r="J51" s="649"/>
      <c r="K51" s="629"/>
      <c r="L51" s="629"/>
      <c r="M51" s="629"/>
      <c r="N51" s="629"/>
      <c r="O51" s="1171"/>
      <c r="P51" s="649"/>
      <c r="Q51" s="649"/>
      <c r="R51" s="649"/>
      <c r="S51" s="649"/>
      <c r="T51" s="892"/>
      <c r="U51" s="892"/>
      <c r="V51" s="892"/>
      <c r="W51" s="1166"/>
      <c r="X51" s="1166"/>
      <c r="Y51" s="1167"/>
      <c r="Z51" s="1168"/>
      <c r="AA51" s="1169"/>
      <c r="AB51" s="1170"/>
      <c r="AC51" s="1170"/>
      <c r="AD51" s="1170"/>
      <c r="AE51" s="141"/>
      <c r="AF51" s="195"/>
      <c r="AG51" s="195" t="str">
        <f t="shared" si="2"/>
        <v xml:space="preserve"> </v>
      </c>
      <c r="AH51" s="195"/>
      <c r="AI51" s="141"/>
      <c r="AJ51" s="141"/>
      <c r="AK51" s="137"/>
      <c r="AL51" s="649"/>
      <c r="AM51" s="649"/>
      <c r="AN51" s="649"/>
      <c r="AO51" s="649" t="s">
        <v>462</v>
      </c>
      <c r="AP51" s="649"/>
      <c r="AQ51" s="649"/>
      <c r="AR51" s="649"/>
      <c r="AS51" s="649" t="s">
        <v>431</v>
      </c>
      <c r="AT51" s="649"/>
      <c r="AU51" s="649"/>
      <c r="AV51" s="650" t="str">
        <f t="shared" si="0"/>
        <v/>
      </c>
      <c r="AW51" s="650"/>
      <c r="AX51" s="650"/>
      <c r="AY51" s="650" t="str">
        <f t="shared" si="3"/>
        <v>Yes/No</v>
      </c>
      <c r="AZ51" s="650"/>
      <c r="BA51" s="650"/>
      <c r="BB51" s="650" t="str">
        <f t="shared" si="4"/>
        <v>Yes/No</v>
      </c>
      <c r="BC51" s="650"/>
      <c r="BD51" s="650"/>
      <c r="BE51" s="650" t="str">
        <f t="shared" si="5"/>
        <v/>
      </c>
      <c r="BF51" s="650"/>
      <c r="BG51" s="1165"/>
      <c r="BH51" s="396"/>
      <c r="BI51" s="396"/>
      <c r="BJ51" s="400"/>
      <c r="BK51" s="396"/>
      <c r="BL51" s="396"/>
      <c r="BM51" s="396"/>
      <c r="BN51" s="396"/>
      <c r="BO51" s="396"/>
      <c r="BP51" s="396"/>
      <c r="BQ51" s="396"/>
      <c r="BR51" s="396"/>
      <c r="BS51" s="396"/>
      <c r="BT51" s="396"/>
      <c r="BU51" s="396"/>
      <c r="BV51" s="396"/>
      <c r="BW51" s="396"/>
      <c r="BX51" s="396"/>
      <c r="BY51" s="396"/>
      <c r="BZ51" s="396"/>
      <c r="CA51" s="396"/>
    </row>
    <row r="52" spans="2:79" s="33" customFormat="1" ht="15" customHeight="1" thickTop="1" thickBot="1">
      <c r="B52" s="70">
        <f t="shared" ca="1" si="1"/>
        <v>40</v>
      </c>
      <c r="C52" s="648"/>
      <c r="D52" s="649"/>
      <c r="E52" s="649"/>
      <c r="F52" s="649"/>
      <c r="G52" s="649"/>
      <c r="H52" s="649"/>
      <c r="I52" s="649"/>
      <c r="J52" s="649"/>
      <c r="K52" s="629"/>
      <c r="L52" s="629"/>
      <c r="M52" s="629"/>
      <c r="N52" s="629"/>
      <c r="O52" s="1171"/>
      <c r="P52" s="649"/>
      <c r="Q52" s="649"/>
      <c r="R52" s="649"/>
      <c r="S52" s="649"/>
      <c r="T52" s="892"/>
      <c r="U52" s="892"/>
      <c r="V52" s="892"/>
      <c r="W52" s="1166"/>
      <c r="X52" s="1166"/>
      <c r="Y52" s="1167"/>
      <c r="Z52" s="1168"/>
      <c r="AA52" s="1169"/>
      <c r="AB52" s="1170"/>
      <c r="AC52" s="1170"/>
      <c r="AD52" s="1170"/>
      <c r="AE52" s="141"/>
      <c r="AF52" s="195"/>
      <c r="AG52" s="195" t="str">
        <f t="shared" si="2"/>
        <v xml:space="preserve"> </v>
      </c>
      <c r="AH52" s="195"/>
      <c r="AI52" s="141"/>
      <c r="AJ52" s="141"/>
      <c r="AK52" s="137"/>
      <c r="AL52" s="649"/>
      <c r="AM52" s="649"/>
      <c r="AN52" s="649"/>
      <c r="AO52" s="649" t="s">
        <v>462</v>
      </c>
      <c r="AP52" s="649"/>
      <c r="AQ52" s="649"/>
      <c r="AR52" s="649"/>
      <c r="AS52" s="649" t="s">
        <v>431</v>
      </c>
      <c r="AT52" s="649"/>
      <c r="AU52" s="649"/>
      <c r="AV52" s="650" t="str">
        <f t="shared" si="0"/>
        <v/>
      </c>
      <c r="AW52" s="650"/>
      <c r="AX52" s="650"/>
      <c r="AY52" s="650" t="str">
        <f t="shared" si="3"/>
        <v>Yes/No</v>
      </c>
      <c r="AZ52" s="650"/>
      <c r="BA52" s="650"/>
      <c r="BB52" s="650" t="str">
        <f t="shared" si="4"/>
        <v>Yes/No</v>
      </c>
      <c r="BC52" s="650"/>
      <c r="BD52" s="650"/>
      <c r="BE52" s="650" t="str">
        <f t="shared" si="5"/>
        <v/>
      </c>
      <c r="BF52" s="650"/>
      <c r="BG52" s="1165"/>
      <c r="BH52" s="396"/>
      <c r="BI52" s="396"/>
      <c r="BJ52" s="400"/>
      <c r="BK52" s="396"/>
      <c r="BL52" s="396"/>
      <c r="BM52" s="396"/>
      <c r="BN52" s="396"/>
      <c r="BO52" s="396"/>
      <c r="BP52" s="396"/>
      <c r="BQ52" s="396"/>
      <c r="BR52" s="396"/>
      <c r="BS52" s="396"/>
      <c r="BT52" s="396"/>
      <c r="BU52" s="396"/>
      <c r="BV52" s="396"/>
      <c r="BW52" s="396"/>
      <c r="BX52" s="396"/>
      <c r="BY52" s="396"/>
      <c r="BZ52" s="396"/>
      <c r="CA52" s="396"/>
    </row>
    <row r="53" spans="2:79" s="33" customFormat="1" ht="15" customHeight="1" thickTop="1" thickBot="1">
      <c r="B53" s="70">
        <f t="shared" ca="1" si="1"/>
        <v>41</v>
      </c>
      <c r="C53" s="648"/>
      <c r="D53" s="649"/>
      <c r="E53" s="649"/>
      <c r="F53" s="649"/>
      <c r="G53" s="649"/>
      <c r="H53" s="649"/>
      <c r="I53" s="649"/>
      <c r="J53" s="649"/>
      <c r="K53" s="629"/>
      <c r="L53" s="629"/>
      <c r="M53" s="629"/>
      <c r="N53" s="629"/>
      <c r="O53" s="1171"/>
      <c r="P53" s="649"/>
      <c r="Q53" s="649"/>
      <c r="R53" s="649"/>
      <c r="S53" s="649"/>
      <c r="T53" s="892"/>
      <c r="U53" s="892"/>
      <c r="V53" s="892"/>
      <c r="W53" s="1166"/>
      <c r="X53" s="1166"/>
      <c r="Y53" s="1167"/>
      <c r="Z53" s="1168"/>
      <c r="AA53" s="1169"/>
      <c r="AB53" s="1170"/>
      <c r="AC53" s="1170"/>
      <c r="AD53" s="1170"/>
      <c r="AE53" s="141"/>
      <c r="AF53" s="195"/>
      <c r="AG53" s="195" t="str">
        <f t="shared" si="2"/>
        <v xml:space="preserve"> </v>
      </c>
      <c r="AH53" s="195"/>
      <c r="AI53" s="141"/>
      <c r="AJ53" s="141"/>
      <c r="AK53" s="137"/>
      <c r="AL53" s="649"/>
      <c r="AM53" s="649"/>
      <c r="AN53" s="649"/>
      <c r="AO53" s="649" t="s">
        <v>462</v>
      </c>
      <c r="AP53" s="649"/>
      <c r="AQ53" s="649"/>
      <c r="AR53" s="649"/>
      <c r="AS53" s="649" t="s">
        <v>431</v>
      </c>
      <c r="AT53" s="649"/>
      <c r="AU53" s="649"/>
      <c r="AV53" s="650" t="str">
        <f t="shared" si="0"/>
        <v/>
      </c>
      <c r="AW53" s="650"/>
      <c r="AX53" s="650"/>
      <c r="AY53" s="650" t="str">
        <f t="shared" si="3"/>
        <v>Yes/No</v>
      </c>
      <c r="AZ53" s="650"/>
      <c r="BA53" s="650"/>
      <c r="BB53" s="650" t="str">
        <f t="shared" si="4"/>
        <v>Yes/No</v>
      </c>
      <c r="BC53" s="650"/>
      <c r="BD53" s="650"/>
      <c r="BE53" s="650" t="str">
        <f t="shared" si="5"/>
        <v/>
      </c>
      <c r="BF53" s="650"/>
      <c r="BG53" s="1165"/>
      <c r="BH53" s="396"/>
      <c r="BI53" s="396"/>
      <c r="BJ53" s="400"/>
      <c r="BK53" s="396"/>
      <c r="BL53" s="396"/>
      <c r="BM53" s="396"/>
      <c r="BN53" s="396"/>
      <c r="BO53" s="396"/>
      <c r="BP53" s="396"/>
      <c r="BQ53" s="396"/>
      <c r="BR53" s="396"/>
      <c r="BS53" s="396"/>
      <c r="BT53" s="396"/>
      <c r="BU53" s="396"/>
      <c r="BV53" s="396"/>
      <c r="BW53" s="396"/>
      <c r="BX53" s="396"/>
      <c r="BY53" s="396"/>
      <c r="BZ53" s="396"/>
      <c r="CA53" s="396"/>
    </row>
    <row r="54" spans="2:79" s="33" customFormat="1" ht="15" customHeight="1" thickTop="1" thickBot="1">
      <c r="B54" s="70">
        <f t="shared" ca="1" si="1"/>
        <v>42</v>
      </c>
      <c r="C54" s="648"/>
      <c r="D54" s="649"/>
      <c r="E54" s="649"/>
      <c r="F54" s="649"/>
      <c r="G54" s="649"/>
      <c r="H54" s="649"/>
      <c r="I54" s="649"/>
      <c r="J54" s="649"/>
      <c r="K54" s="629"/>
      <c r="L54" s="629"/>
      <c r="M54" s="629"/>
      <c r="N54" s="629"/>
      <c r="O54" s="1171"/>
      <c r="P54" s="649"/>
      <c r="Q54" s="649"/>
      <c r="R54" s="649"/>
      <c r="S54" s="649"/>
      <c r="T54" s="892"/>
      <c r="U54" s="892"/>
      <c r="V54" s="892"/>
      <c r="W54" s="1166"/>
      <c r="X54" s="1166"/>
      <c r="Y54" s="1167"/>
      <c r="Z54" s="1168"/>
      <c r="AA54" s="1169"/>
      <c r="AB54" s="1170"/>
      <c r="AC54" s="1170"/>
      <c r="AD54" s="1170"/>
      <c r="AE54" s="141"/>
      <c r="AF54" s="195"/>
      <c r="AG54" s="195" t="str">
        <f t="shared" si="2"/>
        <v xml:space="preserve"> </v>
      </c>
      <c r="AH54" s="195"/>
      <c r="AI54" s="141"/>
      <c r="AJ54" s="141"/>
      <c r="AK54" s="137"/>
      <c r="AL54" s="649"/>
      <c r="AM54" s="649"/>
      <c r="AN54" s="649"/>
      <c r="AO54" s="649" t="s">
        <v>462</v>
      </c>
      <c r="AP54" s="649"/>
      <c r="AQ54" s="649"/>
      <c r="AR54" s="649"/>
      <c r="AS54" s="649" t="s">
        <v>431</v>
      </c>
      <c r="AT54" s="649"/>
      <c r="AU54" s="649"/>
      <c r="AV54" s="650" t="str">
        <f t="shared" si="0"/>
        <v/>
      </c>
      <c r="AW54" s="650"/>
      <c r="AX54" s="650"/>
      <c r="AY54" s="650" t="str">
        <f t="shared" si="3"/>
        <v>Yes/No</v>
      </c>
      <c r="AZ54" s="650"/>
      <c r="BA54" s="650"/>
      <c r="BB54" s="650" t="str">
        <f t="shared" si="4"/>
        <v>Yes/No</v>
      </c>
      <c r="BC54" s="650"/>
      <c r="BD54" s="650"/>
      <c r="BE54" s="650" t="str">
        <f t="shared" si="5"/>
        <v/>
      </c>
      <c r="BF54" s="650"/>
      <c r="BG54" s="1165"/>
      <c r="BH54" s="396"/>
      <c r="BI54" s="396"/>
      <c r="BJ54" s="400"/>
      <c r="BK54" s="396"/>
      <c r="BL54" s="396"/>
      <c r="BM54" s="396"/>
      <c r="BN54" s="396"/>
      <c r="BO54" s="396"/>
      <c r="BP54" s="396"/>
      <c r="BQ54" s="396"/>
      <c r="BR54" s="396"/>
      <c r="BS54" s="396"/>
      <c r="BT54" s="396"/>
      <c r="BU54" s="396"/>
      <c r="BV54" s="396"/>
      <c r="BW54" s="396"/>
      <c r="BX54" s="396"/>
      <c r="BY54" s="396"/>
      <c r="BZ54" s="396"/>
      <c r="CA54" s="396"/>
    </row>
    <row r="55" spans="2:79" s="33" customFormat="1" ht="15" customHeight="1" thickTop="1" thickBot="1">
      <c r="B55" s="70">
        <f t="shared" ca="1" si="1"/>
        <v>43</v>
      </c>
      <c r="C55" s="648"/>
      <c r="D55" s="649"/>
      <c r="E55" s="649"/>
      <c r="F55" s="649"/>
      <c r="G55" s="649"/>
      <c r="H55" s="649"/>
      <c r="I55" s="649"/>
      <c r="J55" s="649"/>
      <c r="K55" s="629"/>
      <c r="L55" s="629"/>
      <c r="M55" s="629"/>
      <c r="N55" s="629"/>
      <c r="O55" s="1171"/>
      <c r="P55" s="649"/>
      <c r="Q55" s="649"/>
      <c r="R55" s="649"/>
      <c r="S55" s="649"/>
      <c r="T55" s="892"/>
      <c r="U55" s="892"/>
      <c r="V55" s="892"/>
      <c r="W55" s="1166"/>
      <c r="X55" s="1166"/>
      <c r="Y55" s="1167"/>
      <c r="Z55" s="1168"/>
      <c r="AA55" s="1169"/>
      <c r="AB55" s="1170"/>
      <c r="AC55" s="1170"/>
      <c r="AD55" s="1170"/>
      <c r="AE55" s="141"/>
      <c r="AF55" s="195"/>
      <c r="AG55" s="195" t="str">
        <f t="shared" si="2"/>
        <v xml:space="preserve"> </v>
      </c>
      <c r="AH55" s="195"/>
      <c r="AI55" s="141"/>
      <c r="AJ55" s="141"/>
      <c r="AK55" s="137"/>
      <c r="AL55" s="649"/>
      <c r="AM55" s="649"/>
      <c r="AN55" s="649"/>
      <c r="AO55" s="649" t="s">
        <v>462</v>
      </c>
      <c r="AP55" s="649"/>
      <c r="AQ55" s="649"/>
      <c r="AR55" s="649"/>
      <c r="AS55" s="649" t="s">
        <v>431</v>
      </c>
      <c r="AT55" s="649"/>
      <c r="AU55" s="649"/>
      <c r="AV55" s="650" t="str">
        <f t="shared" si="0"/>
        <v/>
      </c>
      <c r="AW55" s="650"/>
      <c r="AX55" s="650"/>
      <c r="AY55" s="650" t="str">
        <f t="shared" si="3"/>
        <v>Yes/No</v>
      </c>
      <c r="AZ55" s="650"/>
      <c r="BA55" s="650"/>
      <c r="BB55" s="650" t="str">
        <f t="shared" si="4"/>
        <v>Yes/No</v>
      </c>
      <c r="BC55" s="650"/>
      <c r="BD55" s="650"/>
      <c r="BE55" s="650" t="str">
        <f t="shared" si="5"/>
        <v/>
      </c>
      <c r="BF55" s="650"/>
      <c r="BG55" s="1165"/>
      <c r="BH55" s="396"/>
      <c r="BI55" s="396"/>
      <c r="BJ55" s="400"/>
      <c r="BK55" s="396"/>
      <c r="BL55" s="396"/>
      <c r="BM55" s="396"/>
      <c r="BN55" s="396"/>
      <c r="BO55" s="396"/>
      <c r="BP55" s="396"/>
      <c r="BQ55" s="396"/>
      <c r="BR55" s="396"/>
      <c r="BS55" s="396"/>
      <c r="BT55" s="396"/>
      <c r="BU55" s="396"/>
      <c r="BV55" s="396"/>
      <c r="BW55" s="396"/>
      <c r="BX55" s="396"/>
      <c r="BY55" s="396"/>
      <c r="BZ55" s="396"/>
      <c r="CA55" s="396"/>
    </row>
    <row r="56" spans="2:79" s="33" customFormat="1" ht="15" customHeight="1" thickTop="1" thickBot="1">
      <c r="B56" s="70">
        <f t="shared" ca="1" si="1"/>
        <v>44</v>
      </c>
      <c r="C56" s="648"/>
      <c r="D56" s="649"/>
      <c r="E56" s="649"/>
      <c r="F56" s="649"/>
      <c r="G56" s="649"/>
      <c r="H56" s="649"/>
      <c r="I56" s="649"/>
      <c r="J56" s="649"/>
      <c r="K56" s="629"/>
      <c r="L56" s="629"/>
      <c r="M56" s="629"/>
      <c r="N56" s="629"/>
      <c r="O56" s="1171"/>
      <c r="P56" s="649"/>
      <c r="Q56" s="649"/>
      <c r="R56" s="649"/>
      <c r="S56" s="649"/>
      <c r="T56" s="892"/>
      <c r="U56" s="892"/>
      <c r="V56" s="892"/>
      <c r="W56" s="1166"/>
      <c r="X56" s="1166"/>
      <c r="Y56" s="1167"/>
      <c r="Z56" s="1168"/>
      <c r="AA56" s="1169"/>
      <c r="AB56" s="1170"/>
      <c r="AC56" s="1170"/>
      <c r="AD56" s="1170"/>
      <c r="AE56" s="141"/>
      <c r="AF56" s="195"/>
      <c r="AG56" s="195" t="str">
        <f t="shared" si="2"/>
        <v xml:space="preserve"> </v>
      </c>
      <c r="AH56" s="195"/>
      <c r="AI56" s="141"/>
      <c r="AJ56" s="141"/>
      <c r="AK56" s="137"/>
      <c r="AL56" s="649"/>
      <c r="AM56" s="649"/>
      <c r="AN56" s="649"/>
      <c r="AO56" s="649" t="s">
        <v>462</v>
      </c>
      <c r="AP56" s="649"/>
      <c r="AQ56" s="649"/>
      <c r="AR56" s="649"/>
      <c r="AS56" s="649" t="s">
        <v>431</v>
      </c>
      <c r="AT56" s="649"/>
      <c r="AU56" s="649"/>
      <c r="AV56" s="650" t="str">
        <f t="shared" si="0"/>
        <v/>
      </c>
      <c r="AW56" s="650"/>
      <c r="AX56" s="650"/>
      <c r="AY56" s="650" t="str">
        <f t="shared" si="3"/>
        <v>Yes/No</v>
      </c>
      <c r="AZ56" s="650"/>
      <c r="BA56" s="650"/>
      <c r="BB56" s="650" t="str">
        <f t="shared" si="4"/>
        <v>Yes/No</v>
      </c>
      <c r="BC56" s="650"/>
      <c r="BD56" s="650"/>
      <c r="BE56" s="650" t="str">
        <f t="shared" si="5"/>
        <v/>
      </c>
      <c r="BF56" s="650"/>
      <c r="BG56" s="1165"/>
      <c r="BH56" s="396"/>
      <c r="BI56" s="396"/>
      <c r="BJ56" s="400"/>
      <c r="BK56" s="396"/>
      <c r="BL56" s="396"/>
      <c r="BM56" s="396"/>
      <c r="BN56" s="396"/>
      <c r="BO56" s="396"/>
      <c r="BP56" s="396"/>
      <c r="BQ56" s="396"/>
      <c r="BR56" s="396"/>
      <c r="BS56" s="396"/>
      <c r="BT56" s="396"/>
      <c r="BU56" s="396"/>
      <c r="BV56" s="396"/>
      <c r="BW56" s="396"/>
      <c r="BX56" s="396"/>
      <c r="BY56" s="396"/>
      <c r="BZ56" s="396"/>
      <c r="CA56" s="396"/>
    </row>
    <row r="57" spans="2:79" s="33" customFormat="1" ht="15" customHeight="1" thickTop="1" thickBot="1">
      <c r="B57" s="70">
        <f t="shared" ca="1" si="1"/>
        <v>45</v>
      </c>
      <c r="C57" s="648"/>
      <c r="D57" s="649"/>
      <c r="E57" s="649"/>
      <c r="F57" s="649"/>
      <c r="G57" s="649"/>
      <c r="H57" s="649"/>
      <c r="I57" s="649"/>
      <c r="J57" s="649"/>
      <c r="K57" s="629"/>
      <c r="L57" s="629"/>
      <c r="M57" s="629"/>
      <c r="N57" s="629"/>
      <c r="O57" s="1171"/>
      <c r="P57" s="649"/>
      <c r="Q57" s="649"/>
      <c r="R57" s="649"/>
      <c r="S57" s="649"/>
      <c r="T57" s="892"/>
      <c r="U57" s="892"/>
      <c r="V57" s="892"/>
      <c r="W57" s="1166"/>
      <c r="X57" s="1166"/>
      <c r="Y57" s="1167"/>
      <c r="Z57" s="1168"/>
      <c r="AA57" s="1169"/>
      <c r="AB57" s="1170"/>
      <c r="AC57" s="1170"/>
      <c r="AD57" s="1170"/>
      <c r="AE57" s="141"/>
      <c r="AF57" s="195"/>
      <c r="AG57" s="195" t="str">
        <f t="shared" si="2"/>
        <v xml:space="preserve"> </v>
      </c>
      <c r="AH57" s="195"/>
      <c r="AI57" s="141"/>
      <c r="AJ57" s="141"/>
      <c r="AK57" s="137"/>
      <c r="AL57" s="649"/>
      <c r="AM57" s="649"/>
      <c r="AN57" s="649"/>
      <c r="AO57" s="649" t="s">
        <v>462</v>
      </c>
      <c r="AP57" s="649"/>
      <c r="AQ57" s="649"/>
      <c r="AR57" s="649"/>
      <c r="AS57" s="649" t="s">
        <v>431</v>
      </c>
      <c r="AT57" s="649"/>
      <c r="AU57" s="649"/>
      <c r="AV57" s="650" t="str">
        <f t="shared" si="0"/>
        <v/>
      </c>
      <c r="AW57" s="650"/>
      <c r="AX57" s="650"/>
      <c r="AY57" s="650" t="str">
        <f t="shared" si="3"/>
        <v>Yes/No</v>
      </c>
      <c r="AZ57" s="650"/>
      <c r="BA57" s="650"/>
      <c r="BB57" s="650" t="str">
        <f t="shared" si="4"/>
        <v>Yes/No</v>
      </c>
      <c r="BC57" s="650"/>
      <c r="BD57" s="650"/>
      <c r="BE57" s="650" t="str">
        <f t="shared" si="5"/>
        <v/>
      </c>
      <c r="BF57" s="650"/>
      <c r="BG57" s="1165"/>
      <c r="BH57" s="396"/>
      <c r="BI57" s="396"/>
      <c r="BJ57" s="400"/>
      <c r="BK57" s="396"/>
      <c r="BL57" s="396"/>
      <c r="BM57" s="396"/>
      <c r="BN57" s="396"/>
      <c r="BO57" s="396"/>
      <c r="BP57" s="396"/>
      <c r="BQ57" s="396"/>
      <c r="BR57" s="396"/>
      <c r="BS57" s="396"/>
      <c r="BT57" s="396"/>
      <c r="BU57" s="396"/>
      <c r="BV57" s="396"/>
      <c r="BW57" s="396"/>
      <c r="BX57" s="396"/>
      <c r="BY57" s="396"/>
      <c r="BZ57" s="396"/>
      <c r="CA57" s="396"/>
    </row>
    <row r="58" spans="2:79" s="33" customFormat="1" ht="15" customHeight="1" thickTop="1" thickBot="1">
      <c r="B58" s="70">
        <f t="shared" ca="1" si="1"/>
        <v>46</v>
      </c>
      <c r="C58" s="648"/>
      <c r="D58" s="649"/>
      <c r="E58" s="649"/>
      <c r="F58" s="649"/>
      <c r="G58" s="649"/>
      <c r="H58" s="649"/>
      <c r="I58" s="649"/>
      <c r="J58" s="649"/>
      <c r="K58" s="629"/>
      <c r="L58" s="629"/>
      <c r="M58" s="629"/>
      <c r="N58" s="629"/>
      <c r="O58" s="1171"/>
      <c r="P58" s="649"/>
      <c r="Q58" s="649"/>
      <c r="R58" s="649"/>
      <c r="S58" s="649"/>
      <c r="T58" s="892"/>
      <c r="U58" s="892"/>
      <c r="V58" s="892"/>
      <c r="W58" s="1166"/>
      <c r="X58" s="1166"/>
      <c r="Y58" s="1167"/>
      <c r="Z58" s="1168"/>
      <c r="AA58" s="1169"/>
      <c r="AB58" s="1170"/>
      <c r="AC58" s="1170"/>
      <c r="AD58" s="1170"/>
      <c r="AE58" s="141"/>
      <c r="AF58" s="195"/>
      <c r="AG58" s="195" t="str">
        <f t="shared" si="2"/>
        <v xml:space="preserve"> </v>
      </c>
      <c r="AH58" s="195"/>
      <c r="AI58" s="141"/>
      <c r="AJ58" s="141"/>
      <c r="AK58" s="137"/>
      <c r="AL58" s="649"/>
      <c r="AM58" s="649"/>
      <c r="AN58" s="649"/>
      <c r="AO58" s="649" t="s">
        <v>462</v>
      </c>
      <c r="AP58" s="649"/>
      <c r="AQ58" s="649"/>
      <c r="AR58" s="649"/>
      <c r="AS58" s="649" t="s">
        <v>431</v>
      </c>
      <c r="AT58" s="649"/>
      <c r="AU58" s="649"/>
      <c r="AV58" s="650" t="str">
        <f t="shared" si="0"/>
        <v/>
      </c>
      <c r="AW58" s="650"/>
      <c r="AX58" s="650"/>
      <c r="AY58" s="650" t="str">
        <f t="shared" si="3"/>
        <v>Yes/No</v>
      </c>
      <c r="AZ58" s="650"/>
      <c r="BA58" s="650"/>
      <c r="BB58" s="650" t="str">
        <f t="shared" si="4"/>
        <v>Yes/No</v>
      </c>
      <c r="BC58" s="650"/>
      <c r="BD58" s="650"/>
      <c r="BE58" s="650" t="str">
        <f t="shared" si="5"/>
        <v/>
      </c>
      <c r="BF58" s="650"/>
      <c r="BG58" s="1165"/>
      <c r="BH58" s="396"/>
      <c r="BI58" s="396"/>
      <c r="BJ58" s="400"/>
      <c r="BK58" s="396"/>
      <c r="BL58" s="396"/>
      <c r="BM58" s="396"/>
      <c r="BN58" s="396"/>
      <c r="BO58" s="396"/>
      <c r="BP58" s="396"/>
      <c r="BQ58" s="396"/>
      <c r="BR58" s="396"/>
      <c r="BS58" s="396"/>
      <c r="BT58" s="396"/>
      <c r="BU58" s="396"/>
      <c r="BV58" s="396"/>
      <c r="BW58" s="396"/>
      <c r="BX58" s="396"/>
      <c r="BY58" s="396"/>
      <c r="BZ58" s="396"/>
      <c r="CA58" s="396"/>
    </row>
    <row r="59" spans="2:79" s="33" customFormat="1" ht="15" customHeight="1" thickTop="1" thickBot="1">
      <c r="B59" s="70">
        <f t="shared" ca="1" si="1"/>
        <v>47</v>
      </c>
      <c r="C59" s="648"/>
      <c r="D59" s="649"/>
      <c r="E59" s="649"/>
      <c r="F59" s="649"/>
      <c r="G59" s="649"/>
      <c r="H59" s="649"/>
      <c r="I59" s="649"/>
      <c r="J59" s="649"/>
      <c r="K59" s="629"/>
      <c r="L59" s="629"/>
      <c r="M59" s="629"/>
      <c r="N59" s="629"/>
      <c r="O59" s="1171"/>
      <c r="P59" s="649"/>
      <c r="Q59" s="649"/>
      <c r="R59" s="649"/>
      <c r="S59" s="649"/>
      <c r="T59" s="892"/>
      <c r="U59" s="892"/>
      <c r="V59" s="892"/>
      <c r="W59" s="1166"/>
      <c r="X59" s="1166"/>
      <c r="Y59" s="1167"/>
      <c r="Z59" s="1168"/>
      <c r="AA59" s="1169"/>
      <c r="AB59" s="1170"/>
      <c r="AC59" s="1170"/>
      <c r="AD59" s="1170"/>
      <c r="AE59" s="141"/>
      <c r="AF59" s="195"/>
      <c r="AG59" s="195" t="str">
        <f t="shared" si="2"/>
        <v xml:space="preserve"> </v>
      </c>
      <c r="AH59" s="195"/>
      <c r="AI59" s="141"/>
      <c r="AJ59" s="141"/>
      <c r="AK59" s="137"/>
      <c r="AL59" s="649"/>
      <c r="AM59" s="649"/>
      <c r="AN59" s="649"/>
      <c r="AO59" s="649" t="s">
        <v>462</v>
      </c>
      <c r="AP59" s="649"/>
      <c r="AQ59" s="649"/>
      <c r="AR59" s="649"/>
      <c r="AS59" s="649" t="s">
        <v>431</v>
      </c>
      <c r="AT59" s="649"/>
      <c r="AU59" s="649"/>
      <c r="AV59" s="650" t="str">
        <f t="shared" si="0"/>
        <v/>
      </c>
      <c r="AW59" s="650"/>
      <c r="AX59" s="650"/>
      <c r="AY59" s="650" t="str">
        <f t="shared" si="3"/>
        <v>Yes/No</v>
      </c>
      <c r="AZ59" s="650"/>
      <c r="BA59" s="650"/>
      <c r="BB59" s="650" t="str">
        <f t="shared" si="4"/>
        <v>Yes/No</v>
      </c>
      <c r="BC59" s="650"/>
      <c r="BD59" s="650"/>
      <c r="BE59" s="650" t="str">
        <f t="shared" si="5"/>
        <v/>
      </c>
      <c r="BF59" s="650"/>
      <c r="BG59" s="1165"/>
      <c r="BH59" s="396"/>
      <c r="BI59" s="396"/>
      <c r="BJ59" s="400"/>
      <c r="BK59" s="396"/>
      <c r="BL59" s="396"/>
      <c r="BM59" s="396"/>
      <c r="BN59" s="396"/>
      <c r="BO59" s="396"/>
      <c r="BP59" s="396"/>
      <c r="BQ59" s="396"/>
      <c r="BR59" s="396"/>
      <c r="BS59" s="396"/>
      <c r="BT59" s="396"/>
      <c r="BU59" s="396"/>
      <c r="BV59" s="396"/>
      <c r="BW59" s="396"/>
      <c r="BX59" s="396"/>
      <c r="BY59" s="396"/>
      <c r="BZ59" s="396"/>
      <c r="CA59" s="396"/>
    </row>
    <row r="60" spans="2:79" s="33" customFormat="1" ht="15" customHeight="1" thickTop="1" thickBot="1">
      <c r="B60" s="70">
        <f t="shared" ca="1" si="1"/>
        <v>48</v>
      </c>
      <c r="C60" s="648"/>
      <c r="D60" s="649"/>
      <c r="E60" s="649"/>
      <c r="F60" s="649"/>
      <c r="G60" s="649"/>
      <c r="H60" s="649"/>
      <c r="I60" s="649"/>
      <c r="J60" s="649"/>
      <c r="K60" s="629"/>
      <c r="L60" s="629"/>
      <c r="M60" s="629"/>
      <c r="N60" s="629"/>
      <c r="O60" s="1171"/>
      <c r="P60" s="649"/>
      <c r="Q60" s="649"/>
      <c r="R60" s="649"/>
      <c r="S60" s="649"/>
      <c r="T60" s="892"/>
      <c r="U60" s="892"/>
      <c r="V60" s="892"/>
      <c r="W60" s="1166"/>
      <c r="X60" s="1166"/>
      <c r="Y60" s="1167"/>
      <c r="Z60" s="1168"/>
      <c r="AA60" s="1169"/>
      <c r="AB60" s="1170"/>
      <c r="AC60" s="1170"/>
      <c r="AD60" s="1170"/>
      <c r="AE60" s="141"/>
      <c r="AF60" s="195"/>
      <c r="AG60" s="195" t="str">
        <f t="shared" si="2"/>
        <v xml:space="preserve"> </v>
      </c>
      <c r="AH60" s="195"/>
      <c r="AI60" s="141"/>
      <c r="AJ60" s="141"/>
      <c r="AK60" s="137"/>
      <c r="AL60" s="649"/>
      <c r="AM60" s="649"/>
      <c r="AN60" s="649"/>
      <c r="AO60" s="649" t="s">
        <v>462</v>
      </c>
      <c r="AP60" s="649"/>
      <c r="AQ60" s="649"/>
      <c r="AR60" s="649"/>
      <c r="AS60" s="649" t="s">
        <v>431</v>
      </c>
      <c r="AT60" s="649"/>
      <c r="AU60" s="649"/>
      <c r="AV60" s="650" t="str">
        <f t="shared" si="0"/>
        <v/>
      </c>
      <c r="AW60" s="650"/>
      <c r="AX60" s="650"/>
      <c r="AY60" s="650" t="str">
        <f t="shared" si="3"/>
        <v>Yes/No</v>
      </c>
      <c r="AZ60" s="650"/>
      <c r="BA60" s="650"/>
      <c r="BB60" s="650" t="str">
        <f t="shared" si="4"/>
        <v>Yes/No</v>
      </c>
      <c r="BC60" s="650"/>
      <c r="BD60" s="650"/>
      <c r="BE60" s="650" t="str">
        <f t="shared" si="5"/>
        <v/>
      </c>
      <c r="BF60" s="650"/>
      <c r="BG60" s="1165"/>
      <c r="BH60" s="396"/>
      <c r="BI60" s="396"/>
      <c r="BJ60" s="400"/>
      <c r="BK60" s="396"/>
      <c r="BL60" s="396"/>
      <c r="BM60" s="396"/>
      <c r="BN60" s="396"/>
      <c r="BO60" s="396"/>
      <c r="BP60" s="396"/>
      <c r="BQ60" s="396"/>
      <c r="BR60" s="396"/>
      <c r="BS60" s="396"/>
      <c r="BT60" s="396"/>
      <c r="BU60" s="396"/>
      <c r="BV60" s="396"/>
      <c r="BW60" s="396"/>
      <c r="BX60" s="396"/>
      <c r="BY60" s="396"/>
      <c r="BZ60" s="396"/>
      <c r="CA60" s="396"/>
    </row>
    <row r="61" spans="2:79" s="33" customFormat="1" ht="15" customHeight="1" thickTop="1" thickBot="1">
      <c r="B61" s="70">
        <f t="shared" ca="1" si="1"/>
        <v>49</v>
      </c>
      <c r="C61" s="648"/>
      <c r="D61" s="649"/>
      <c r="E61" s="649"/>
      <c r="F61" s="649"/>
      <c r="G61" s="649"/>
      <c r="H61" s="649"/>
      <c r="I61" s="649"/>
      <c r="J61" s="649"/>
      <c r="K61" s="629"/>
      <c r="L61" s="629"/>
      <c r="M61" s="629"/>
      <c r="N61" s="629"/>
      <c r="O61" s="1171"/>
      <c r="P61" s="649"/>
      <c r="Q61" s="649"/>
      <c r="R61" s="649"/>
      <c r="S61" s="649"/>
      <c r="T61" s="892"/>
      <c r="U61" s="892"/>
      <c r="V61" s="892"/>
      <c r="W61" s="1166"/>
      <c r="X61" s="1166"/>
      <c r="Y61" s="1167"/>
      <c r="Z61" s="1168"/>
      <c r="AA61" s="1169"/>
      <c r="AB61" s="1170"/>
      <c r="AC61" s="1170"/>
      <c r="AD61" s="1170"/>
      <c r="AE61" s="141"/>
      <c r="AF61" s="195"/>
      <c r="AG61" s="195" t="str">
        <f t="shared" si="2"/>
        <v xml:space="preserve"> </v>
      </c>
      <c r="AH61" s="195"/>
      <c r="AI61" s="141"/>
      <c r="AJ61" s="141"/>
      <c r="AK61" s="137"/>
      <c r="AL61" s="649"/>
      <c r="AM61" s="649"/>
      <c r="AN61" s="649"/>
      <c r="AO61" s="649" t="s">
        <v>462</v>
      </c>
      <c r="AP61" s="649"/>
      <c r="AQ61" s="649"/>
      <c r="AR61" s="649"/>
      <c r="AS61" s="649" t="s">
        <v>431</v>
      </c>
      <c r="AT61" s="649"/>
      <c r="AU61" s="649"/>
      <c r="AV61" s="650" t="str">
        <f t="shared" si="0"/>
        <v/>
      </c>
      <c r="AW61" s="650"/>
      <c r="AX61" s="650"/>
      <c r="AY61" s="650" t="str">
        <f t="shared" si="3"/>
        <v>Yes/No</v>
      </c>
      <c r="AZ61" s="650"/>
      <c r="BA61" s="650"/>
      <c r="BB61" s="650" t="str">
        <f t="shared" si="4"/>
        <v>Yes/No</v>
      </c>
      <c r="BC61" s="650"/>
      <c r="BD61" s="650"/>
      <c r="BE61" s="650" t="str">
        <f t="shared" si="5"/>
        <v/>
      </c>
      <c r="BF61" s="650"/>
      <c r="BG61" s="1165"/>
      <c r="BH61" s="396"/>
      <c r="BI61" s="396"/>
      <c r="BJ61" s="400"/>
      <c r="BK61" s="396"/>
      <c r="BL61" s="396"/>
      <c r="BM61" s="396"/>
      <c r="BN61" s="396"/>
      <c r="BO61" s="396"/>
      <c r="BP61" s="396"/>
      <c r="BQ61" s="396"/>
      <c r="BR61" s="396"/>
      <c r="BS61" s="396"/>
      <c r="BT61" s="396"/>
      <c r="BU61" s="396"/>
      <c r="BV61" s="396"/>
      <c r="BW61" s="396"/>
      <c r="BX61" s="396"/>
      <c r="BY61" s="396"/>
      <c r="BZ61" s="396"/>
      <c r="CA61" s="396"/>
    </row>
    <row r="62" spans="2:79" s="33" customFormat="1" ht="15" customHeight="1" thickTop="1" thickBot="1">
      <c r="B62" s="70">
        <f t="shared" ca="1" si="1"/>
        <v>50</v>
      </c>
      <c r="C62" s="648"/>
      <c r="D62" s="649"/>
      <c r="E62" s="649"/>
      <c r="F62" s="649"/>
      <c r="G62" s="649"/>
      <c r="H62" s="649"/>
      <c r="I62" s="649"/>
      <c r="J62" s="649"/>
      <c r="K62" s="629"/>
      <c r="L62" s="629"/>
      <c r="M62" s="629"/>
      <c r="N62" s="629"/>
      <c r="O62" s="1171"/>
      <c r="P62" s="649"/>
      <c r="Q62" s="649"/>
      <c r="R62" s="649"/>
      <c r="S62" s="649"/>
      <c r="T62" s="892"/>
      <c r="U62" s="892"/>
      <c r="V62" s="892"/>
      <c r="W62" s="1166"/>
      <c r="X62" s="1166"/>
      <c r="Y62" s="1167"/>
      <c r="Z62" s="1168"/>
      <c r="AA62" s="1169"/>
      <c r="AB62" s="1170"/>
      <c r="AC62" s="1170"/>
      <c r="AD62" s="1170"/>
      <c r="AE62" s="141"/>
      <c r="AF62" s="195"/>
      <c r="AG62" s="195" t="str">
        <f t="shared" si="2"/>
        <v xml:space="preserve"> </v>
      </c>
      <c r="AH62" s="195"/>
      <c r="AI62" s="141"/>
      <c r="AJ62" s="141"/>
      <c r="AK62" s="137"/>
      <c r="AL62" s="649"/>
      <c r="AM62" s="649"/>
      <c r="AN62" s="649"/>
      <c r="AO62" s="649" t="s">
        <v>462</v>
      </c>
      <c r="AP62" s="649"/>
      <c r="AQ62" s="649"/>
      <c r="AR62" s="649"/>
      <c r="AS62" s="649" t="s">
        <v>431</v>
      </c>
      <c r="AT62" s="649"/>
      <c r="AU62" s="649"/>
      <c r="AV62" s="650" t="str">
        <f t="shared" si="0"/>
        <v/>
      </c>
      <c r="AW62" s="650"/>
      <c r="AX62" s="650"/>
      <c r="AY62" s="650" t="str">
        <f t="shared" si="3"/>
        <v>Yes/No</v>
      </c>
      <c r="AZ62" s="650"/>
      <c r="BA62" s="650"/>
      <c r="BB62" s="650" t="str">
        <f t="shared" si="4"/>
        <v>Yes/No</v>
      </c>
      <c r="BC62" s="650"/>
      <c r="BD62" s="650"/>
      <c r="BE62" s="650" t="str">
        <f t="shared" si="5"/>
        <v/>
      </c>
      <c r="BF62" s="650"/>
      <c r="BG62" s="1165"/>
      <c r="BH62" s="396"/>
      <c r="BI62" s="396"/>
      <c r="BJ62" s="400"/>
      <c r="BK62" s="396"/>
      <c r="BL62" s="396"/>
      <c r="BM62" s="396"/>
      <c r="BN62" s="396"/>
      <c r="BO62" s="396"/>
      <c r="BP62" s="396"/>
      <c r="BQ62" s="396"/>
      <c r="BR62" s="396"/>
      <c r="BS62" s="396"/>
      <c r="BT62" s="396"/>
      <c r="BU62" s="396"/>
      <c r="BV62" s="396"/>
      <c r="BW62" s="396"/>
      <c r="BX62" s="396"/>
      <c r="BY62" s="396"/>
      <c r="BZ62" s="396"/>
      <c r="CA62" s="396"/>
    </row>
    <row r="63" spans="2:79" s="33" customFormat="1" ht="15" customHeight="1" thickTop="1" thickBot="1">
      <c r="B63" s="70">
        <f t="shared" ca="1" si="1"/>
        <v>51</v>
      </c>
      <c r="C63" s="648"/>
      <c r="D63" s="649"/>
      <c r="E63" s="649"/>
      <c r="F63" s="649"/>
      <c r="G63" s="649"/>
      <c r="H63" s="649"/>
      <c r="I63" s="649"/>
      <c r="J63" s="649"/>
      <c r="K63" s="629"/>
      <c r="L63" s="629"/>
      <c r="M63" s="629"/>
      <c r="N63" s="629"/>
      <c r="O63" s="1171"/>
      <c r="P63" s="649"/>
      <c r="Q63" s="649"/>
      <c r="R63" s="649"/>
      <c r="S63" s="649"/>
      <c r="T63" s="892"/>
      <c r="U63" s="892"/>
      <c r="V63" s="892"/>
      <c r="W63" s="1166"/>
      <c r="X63" s="1166"/>
      <c r="Y63" s="1167"/>
      <c r="Z63" s="1168"/>
      <c r="AA63" s="1169"/>
      <c r="AB63" s="1170"/>
      <c r="AC63" s="1170"/>
      <c r="AD63" s="1170"/>
      <c r="AE63" s="141"/>
      <c r="AF63" s="195"/>
      <c r="AG63" s="195" t="str">
        <f t="shared" si="2"/>
        <v xml:space="preserve"> </v>
      </c>
      <c r="AH63" s="195"/>
      <c r="AI63" s="141"/>
      <c r="AJ63" s="141"/>
      <c r="AK63" s="137"/>
      <c r="AL63" s="649"/>
      <c r="AM63" s="649"/>
      <c r="AN63" s="649"/>
      <c r="AO63" s="649" t="s">
        <v>462</v>
      </c>
      <c r="AP63" s="649"/>
      <c r="AQ63" s="649"/>
      <c r="AR63" s="649"/>
      <c r="AS63" s="649" t="s">
        <v>431</v>
      </c>
      <c r="AT63" s="649"/>
      <c r="AU63" s="649"/>
      <c r="AV63" s="650" t="str">
        <f t="shared" si="0"/>
        <v/>
      </c>
      <c r="AW63" s="650"/>
      <c r="AX63" s="650"/>
      <c r="AY63" s="650" t="str">
        <f t="shared" si="3"/>
        <v>Yes/No</v>
      </c>
      <c r="AZ63" s="650"/>
      <c r="BA63" s="650"/>
      <c r="BB63" s="650" t="str">
        <f t="shared" si="4"/>
        <v>Yes/No</v>
      </c>
      <c r="BC63" s="650"/>
      <c r="BD63" s="650"/>
      <c r="BE63" s="650" t="str">
        <f t="shared" si="5"/>
        <v/>
      </c>
      <c r="BF63" s="650"/>
      <c r="BG63" s="1165"/>
      <c r="BH63" s="396"/>
      <c r="BI63" s="396"/>
      <c r="BJ63" s="400"/>
      <c r="BK63" s="396"/>
      <c r="BL63" s="396"/>
      <c r="BM63" s="396"/>
      <c r="BN63" s="396"/>
      <c r="BO63" s="396"/>
      <c r="BP63" s="396"/>
      <c r="BQ63" s="396"/>
      <c r="BR63" s="396"/>
      <c r="BS63" s="396"/>
      <c r="BT63" s="396"/>
      <c r="BU63" s="396"/>
      <c r="BV63" s="396"/>
      <c r="BW63" s="396"/>
      <c r="BX63" s="396"/>
      <c r="BY63" s="396"/>
      <c r="BZ63" s="396"/>
      <c r="CA63" s="396"/>
    </row>
    <row r="64" spans="2:79" s="33" customFormat="1" ht="15" customHeight="1" thickTop="1" thickBot="1">
      <c r="B64" s="70">
        <f t="shared" ca="1" si="1"/>
        <v>52</v>
      </c>
      <c r="C64" s="648"/>
      <c r="D64" s="649"/>
      <c r="E64" s="649"/>
      <c r="F64" s="649"/>
      <c r="G64" s="649"/>
      <c r="H64" s="649"/>
      <c r="I64" s="649"/>
      <c r="J64" s="649"/>
      <c r="K64" s="629"/>
      <c r="L64" s="629"/>
      <c r="M64" s="629"/>
      <c r="N64" s="629"/>
      <c r="O64" s="1171"/>
      <c r="P64" s="649"/>
      <c r="Q64" s="649"/>
      <c r="R64" s="649"/>
      <c r="S64" s="649"/>
      <c r="T64" s="892"/>
      <c r="U64" s="892"/>
      <c r="V64" s="892"/>
      <c r="W64" s="1166"/>
      <c r="X64" s="1166"/>
      <c r="Y64" s="1167"/>
      <c r="Z64" s="1168"/>
      <c r="AA64" s="1169"/>
      <c r="AB64" s="1170"/>
      <c r="AC64" s="1170"/>
      <c r="AD64" s="1170"/>
      <c r="AE64" s="141"/>
      <c r="AF64" s="195"/>
      <c r="AG64" s="195" t="str">
        <f t="shared" si="2"/>
        <v xml:space="preserve"> </v>
      </c>
      <c r="AH64" s="195"/>
      <c r="AI64" s="141"/>
      <c r="AJ64" s="141"/>
      <c r="AK64" s="137"/>
      <c r="AL64" s="649"/>
      <c r="AM64" s="649"/>
      <c r="AN64" s="649"/>
      <c r="AO64" s="649" t="s">
        <v>462</v>
      </c>
      <c r="AP64" s="649"/>
      <c r="AQ64" s="649"/>
      <c r="AR64" s="649"/>
      <c r="AS64" s="649" t="s">
        <v>431</v>
      </c>
      <c r="AT64" s="649"/>
      <c r="AU64" s="649"/>
      <c r="AV64" s="650" t="str">
        <f t="shared" si="0"/>
        <v/>
      </c>
      <c r="AW64" s="650"/>
      <c r="AX64" s="650"/>
      <c r="AY64" s="650" t="str">
        <f t="shared" si="3"/>
        <v>Yes/No</v>
      </c>
      <c r="AZ64" s="650"/>
      <c r="BA64" s="650"/>
      <c r="BB64" s="650" t="str">
        <f t="shared" si="4"/>
        <v>Yes/No</v>
      </c>
      <c r="BC64" s="650"/>
      <c r="BD64" s="650"/>
      <c r="BE64" s="650" t="str">
        <f t="shared" si="5"/>
        <v/>
      </c>
      <c r="BF64" s="650"/>
      <c r="BG64" s="1165"/>
      <c r="BH64" s="396"/>
      <c r="BI64" s="396"/>
      <c r="BJ64" s="400"/>
      <c r="BK64" s="396"/>
      <c r="BL64" s="396"/>
      <c r="BM64" s="396"/>
      <c r="BN64" s="396"/>
      <c r="BO64" s="396"/>
      <c r="BP64" s="396"/>
      <c r="BQ64" s="396"/>
      <c r="BR64" s="396"/>
      <c r="BS64" s="396"/>
      <c r="BT64" s="396"/>
      <c r="BU64" s="396"/>
      <c r="BV64" s="396"/>
      <c r="BW64" s="396"/>
      <c r="BX64" s="396"/>
      <c r="BY64" s="396"/>
      <c r="BZ64" s="396"/>
      <c r="CA64" s="396"/>
    </row>
    <row r="65" spans="2:79" s="33" customFormat="1" ht="15" customHeight="1" thickTop="1" thickBot="1">
      <c r="B65" s="70">
        <f t="shared" ca="1" si="1"/>
        <v>53</v>
      </c>
      <c r="C65" s="648"/>
      <c r="D65" s="649"/>
      <c r="E65" s="649"/>
      <c r="F65" s="649"/>
      <c r="G65" s="649"/>
      <c r="H65" s="649"/>
      <c r="I65" s="649"/>
      <c r="J65" s="649"/>
      <c r="K65" s="629"/>
      <c r="L65" s="629"/>
      <c r="M65" s="629"/>
      <c r="N65" s="629"/>
      <c r="O65" s="1171"/>
      <c r="P65" s="649"/>
      <c r="Q65" s="649"/>
      <c r="R65" s="649"/>
      <c r="S65" s="649"/>
      <c r="T65" s="892"/>
      <c r="U65" s="892"/>
      <c r="V65" s="892"/>
      <c r="W65" s="1166"/>
      <c r="X65" s="1166"/>
      <c r="Y65" s="1167"/>
      <c r="Z65" s="1168"/>
      <c r="AA65" s="1169"/>
      <c r="AB65" s="1170"/>
      <c r="AC65" s="1170"/>
      <c r="AD65" s="1170"/>
      <c r="AE65" s="141"/>
      <c r="AF65" s="195"/>
      <c r="AG65" s="195" t="str">
        <f t="shared" si="2"/>
        <v xml:space="preserve"> </v>
      </c>
      <c r="AH65" s="195"/>
      <c r="AI65" s="141"/>
      <c r="AJ65" s="141"/>
      <c r="AK65" s="137"/>
      <c r="AL65" s="649"/>
      <c r="AM65" s="649"/>
      <c r="AN65" s="649"/>
      <c r="AO65" s="649" t="s">
        <v>462</v>
      </c>
      <c r="AP65" s="649"/>
      <c r="AQ65" s="649"/>
      <c r="AR65" s="649"/>
      <c r="AS65" s="649" t="s">
        <v>431</v>
      </c>
      <c r="AT65" s="649"/>
      <c r="AU65" s="649"/>
      <c r="AV65" s="650" t="str">
        <f t="shared" si="0"/>
        <v/>
      </c>
      <c r="AW65" s="650"/>
      <c r="AX65" s="650"/>
      <c r="AY65" s="650" t="str">
        <f t="shared" si="3"/>
        <v>Yes/No</v>
      </c>
      <c r="AZ65" s="650"/>
      <c r="BA65" s="650"/>
      <c r="BB65" s="650" t="str">
        <f t="shared" si="4"/>
        <v>Yes/No</v>
      </c>
      <c r="BC65" s="650"/>
      <c r="BD65" s="650"/>
      <c r="BE65" s="650" t="str">
        <f t="shared" si="5"/>
        <v/>
      </c>
      <c r="BF65" s="650"/>
      <c r="BG65" s="1165"/>
      <c r="BH65" s="396"/>
      <c r="BI65" s="396"/>
      <c r="BJ65" s="400"/>
      <c r="BK65" s="396"/>
      <c r="BL65" s="396"/>
      <c r="BM65" s="396"/>
      <c r="BN65" s="396"/>
      <c r="BO65" s="396"/>
      <c r="BP65" s="396"/>
      <c r="BQ65" s="396"/>
      <c r="BR65" s="396"/>
      <c r="BS65" s="396"/>
      <c r="BT65" s="396"/>
      <c r="BU65" s="396"/>
      <c r="BV65" s="396"/>
      <c r="BW65" s="396"/>
      <c r="BX65" s="396"/>
      <c r="BY65" s="396"/>
      <c r="BZ65" s="396"/>
      <c r="CA65" s="396"/>
    </row>
    <row r="66" spans="2:79" s="33" customFormat="1" ht="15" customHeight="1" thickTop="1" thickBot="1">
      <c r="B66" s="70">
        <f t="shared" ca="1" si="1"/>
        <v>54</v>
      </c>
      <c r="C66" s="648"/>
      <c r="D66" s="649"/>
      <c r="E66" s="649"/>
      <c r="F66" s="649"/>
      <c r="G66" s="649"/>
      <c r="H66" s="649"/>
      <c r="I66" s="649"/>
      <c r="J66" s="649"/>
      <c r="K66" s="629"/>
      <c r="L66" s="629"/>
      <c r="M66" s="629"/>
      <c r="N66" s="629"/>
      <c r="O66" s="1171"/>
      <c r="P66" s="649"/>
      <c r="Q66" s="649"/>
      <c r="R66" s="649"/>
      <c r="S66" s="649"/>
      <c r="T66" s="892"/>
      <c r="U66" s="892"/>
      <c r="V66" s="892"/>
      <c r="W66" s="1166"/>
      <c r="X66" s="1166"/>
      <c r="Y66" s="1167"/>
      <c r="Z66" s="1168"/>
      <c r="AA66" s="1169"/>
      <c r="AB66" s="1170"/>
      <c r="AC66" s="1170"/>
      <c r="AD66" s="1170"/>
      <c r="AE66" s="141"/>
      <c r="AF66" s="195"/>
      <c r="AG66" s="195" t="str">
        <f t="shared" si="2"/>
        <v xml:space="preserve"> </v>
      </c>
      <c r="AH66" s="195"/>
      <c r="AI66" s="141"/>
      <c r="AJ66" s="141"/>
      <c r="AK66" s="137"/>
      <c r="AL66" s="649"/>
      <c r="AM66" s="649"/>
      <c r="AN66" s="649"/>
      <c r="AO66" s="649" t="s">
        <v>462</v>
      </c>
      <c r="AP66" s="649"/>
      <c r="AQ66" s="649"/>
      <c r="AR66" s="649"/>
      <c r="AS66" s="649" t="s">
        <v>431</v>
      </c>
      <c r="AT66" s="649"/>
      <c r="AU66" s="649"/>
      <c r="AV66" s="650" t="str">
        <f t="shared" si="0"/>
        <v/>
      </c>
      <c r="AW66" s="650"/>
      <c r="AX66" s="650"/>
      <c r="AY66" s="650" t="str">
        <f t="shared" si="3"/>
        <v>Yes/No</v>
      </c>
      <c r="AZ66" s="650"/>
      <c r="BA66" s="650"/>
      <c r="BB66" s="650" t="str">
        <f t="shared" si="4"/>
        <v>Yes/No</v>
      </c>
      <c r="BC66" s="650"/>
      <c r="BD66" s="650"/>
      <c r="BE66" s="650" t="str">
        <f t="shared" si="5"/>
        <v/>
      </c>
      <c r="BF66" s="650"/>
      <c r="BG66" s="1165"/>
      <c r="BH66" s="396"/>
      <c r="BI66" s="396"/>
      <c r="BJ66" s="400"/>
      <c r="BK66" s="396"/>
      <c r="BL66" s="396"/>
      <c r="BM66" s="396"/>
      <c r="BN66" s="396"/>
      <c r="BO66" s="396"/>
      <c r="BP66" s="396"/>
      <c r="BQ66" s="396"/>
      <c r="BR66" s="396"/>
      <c r="BS66" s="396"/>
      <c r="BT66" s="396"/>
      <c r="BU66" s="396"/>
      <c r="BV66" s="396"/>
      <c r="BW66" s="396"/>
      <c r="BX66" s="396"/>
      <c r="BY66" s="396"/>
      <c r="BZ66" s="396"/>
      <c r="CA66" s="396"/>
    </row>
    <row r="67" spans="2:79" s="33" customFormat="1" ht="15" customHeight="1" thickTop="1" thickBot="1">
      <c r="B67" s="70">
        <f t="shared" ca="1" si="1"/>
        <v>55</v>
      </c>
      <c r="C67" s="648"/>
      <c r="D67" s="649"/>
      <c r="E67" s="649"/>
      <c r="F67" s="649"/>
      <c r="G67" s="649"/>
      <c r="H67" s="649"/>
      <c r="I67" s="649"/>
      <c r="J67" s="649"/>
      <c r="K67" s="629"/>
      <c r="L67" s="629"/>
      <c r="M67" s="629"/>
      <c r="N67" s="629"/>
      <c r="O67" s="1171"/>
      <c r="P67" s="649"/>
      <c r="Q67" s="649"/>
      <c r="R67" s="649"/>
      <c r="S67" s="649"/>
      <c r="T67" s="892"/>
      <c r="U67" s="892"/>
      <c r="V67" s="892"/>
      <c r="W67" s="1166"/>
      <c r="X67" s="1166"/>
      <c r="Y67" s="1167"/>
      <c r="Z67" s="1168"/>
      <c r="AA67" s="1169"/>
      <c r="AB67" s="1170"/>
      <c r="AC67" s="1170"/>
      <c r="AD67" s="1170"/>
      <c r="AE67" s="141"/>
      <c r="AF67" s="195"/>
      <c r="AG67" s="195" t="str">
        <f t="shared" si="2"/>
        <v xml:space="preserve"> </v>
      </c>
      <c r="AH67" s="195"/>
      <c r="AI67" s="141"/>
      <c r="AJ67" s="141"/>
      <c r="AK67" s="137"/>
      <c r="AL67" s="649"/>
      <c r="AM67" s="649"/>
      <c r="AN67" s="649"/>
      <c r="AO67" s="649" t="s">
        <v>462</v>
      </c>
      <c r="AP67" s="649"/>
      <c r="AQ67" s="649"/>
      <c r="AR67" s="649"/>
      <c r="AS67" s="649" t="s">
        <v>431</v>
      </c>
      <c r="AT67" s="649"/>
      <c r="AU67" s="649"/>
      <c r="AV67" s="650" t="str">
        <f t="shared" si="0"/>
        <v/>
      </c>
      <c r="AW67" s="650"/>
      <c r="AX67" s="650"/>
      <c r="AY67" s="650" t="str">
        <f t="shared" si="3"/>
        <v>Yes/No</v>
      </c>
      <c r="AZ67" s="650"/>
      <c r="BA67" s="650"/>
      <c r="BB67" s="650" t="str">
        <f t="shared" si="4"/>
        <v>Yes/No</v>
      </c>
      <c r="BC67" s="650"/>
      <c r="BD67" s="650"/>
      <c r="BE67" s="650" t="str">
        <f t="shared" si="5"/>
        <v/>
      </c>
      <c r="BF67" s="650"/>
      <c r="BG67" s="1165"/>
      <c r="BH67" s="396"/>
      <c r="BI67" s="396"/>
      <c r="BJ67" s="400"/>
      <c r="BK67" s="396"/>
      <c r="BL67" s="396"/>
      <c r="BM67" s="396"/>
      <c r="BN67" s="396"/>
      <c r="BO67" s="396"/>
      <c r="BP67" s="396"/>
      <c r="BQ67" s="396"/>
      <c r="BR67" s="396"/>
      <c r="BS67" s="396"/>
      <c r="BT67" s="396"/>
      <c r="BU67" s="396"/>
      <c r="BV67" s="396"/>
      <c r="BW67" s="396"/>
      <c r="BX67" s="396"/>
      <c r="BY67" s="396"/>
      <c r="BZ67" s="396"/>
      <c r="CA67" s="396"/>
    </row>
    <row r="68" spans="2:79" s="33" customFormat="1" ht="15" customHeight="1" thickTop="1" thickBot="1">
      <c r="B68" s="70">
        <f t="shared" ca="1" si="1"/>
        <v>56</v>
      </c>
      <c r="C68" s="648"/>
      <c r="D68" s="649"/>
      <c r="E68" s="649"/>
      <c r="F68" s="649"/>
      <c r="G68" s="649"/>
      <c r="H68" s="649"/>
      <c r="I68" s="649"/>
      <c r="J68" s="649"/>
      <c r="K68" s="629"/>
      <c r="L68" s="629"/>
      <c r="M68" s="629"/>
      <c r="N68" s="629"/>
      <c r="O68" s="1171"/>
      <c r="P68" s="649"/>
      <c r="Q68" s="649"/>
      <c r="R68" s="649"/>
      <c r="S68" s="649"/>
      <c r="T68" s="892"/>
      <c r="U68" s="892"/>
      <c r="V68" s="892"/>
      <c r="W68" s="1166"/>
      <c r="X68" s="1166"/>
      <c r="Y68" s="1167"/>
      <c r="Z68" s="1168"/>
      <c r="AA68" s="1169"/>
      <c r="AB68" s="1170"/>
      <c r="AC68" s="1170"/>
      <c r="AD68" s="1170"/>
      <c r="AE68" s="141"/>
      <c r="AF68" s="195"/>
      <c r="AG68" s="195" t="str">
        <f t="shared" si="2"/>
        <v xml:space="preserve"> </v>
      </c>
      <c r="AH68" s="195"/>
      <c r="AI68" s="141"/>
      <c r="AJ68" s="141"/>
      <c r="AK68" s="137"/>
      <c r="AL68" s="649"/>
      <c r="AM68" s="649"/>
      <c r="AN68" s="649"/>
      <c r="AO68" s="649" t="s">
        <v>462</v>
      </c>
      <c r="AP68" s="649"/>
      <c r="AQ68" s="649"/>
      <c r="AR68" s="649"/>
      <c r="AS68" s="649" t="s">
        <v>431</v>
      </c>
      <c r="AT68" s="649"/>
      <c r="AU68" s="649"/>
      <c r="AV68" s="650" t="str">
        <f t="shared" si="0"/>
        <v/>
      </c>
      <c r="AW68" s="650"/>
      <c r="AX68" s="650"/>
      <c r="AY68" s="650" t="str">
        <f t="shared" si="3"/>
        <v>Yes/No</v>
      </c>
      <c r="AZ68" s="650"/>
      <c r="BA68" s="650"/>
      <c r="BB68" s="650" t="str">
        <f t="shared" si="4"/>
        <v>Yes/No</v>
      </c>
      <c r="BC68" s="650"/>
      <c r="BD68" s="650"/>
      <c r="BE68" s="650" t="str">
        <f t="shared" si="5"/>
        <v/>
      </c>
      <c r="BF68" s="650"/>
      <c r="BG68" s="1165"/>
      <c r="BH68" s="396"/>
      <c r="BI68" s="396"/>
      <c r="BJ68" s="400"/>
      <c r="BK68" s="396"/>
      <c r="BL68" s="396"/>
      <c r="BM68" s="396"/>
      <c r="BN68" s="396"/>
      <c r="BO68" s="396"/>
      <c r="BP68" s="396"/>
      <c r="BQ68" s="396"/>
      <c r="BR68" s="396"/>
      <c r="BS68" s="396"/>
      <c r="BT68" s="396"/>
      <c r="BU68" s="396"/>
      <c r="BV68" s="396"/>
      <c r="BW68" s="396"/>
      <c r="BX68" s="396"/>
      <c r="BY68" s="396"/>
      <c r="BZ68" s="396"/>
      <c r="CA68" s="396"/>
    </row>
    <row r="69" spans="2:79" s="33" customFormat="1" ht="15" customHeight="1" thickTop="1" thickBot="1">
      <c r="B69" s="70">
        <f t="shared" ca="1" si="1"/>
        <v>57</v>
      </c>
      <c r="C69" s="648"/>
      <c r="D69" s="649"/>
      <c r="E69" s="649"/>
      <c r="F69" s="649"/>
      <c r="G69" s="649"/>
      <c r="H69" s="649"/>
      <c r="I69" s="649"/>
      <c r="J69" s="649"/>
      <c r="K69" s="629"/>
      <c r="L69" s="629"/>
      <c r="M69" s="629"/>
      <c r="N69" s="629"/>
      <c r="O69" s="1171"/>
      <c r="P69" s="649"/>
      <c r="Q69" s="649"/>
      <c r="R69" s="649"/>
      <c r="S69" s="649"/>
      <c r="T69" s="892"/>
      <c r="U69" s="892"/>
      <c r="V69" s="892"/>
      <c r="W69" s="1166"/>
      <c r="X69" s="1166"/>
      <c r="Y69" s="1167"/>
      <c r="Z69" s="1168"/>
      <c r="AA69" s="1169"/>
      <c r="AB69" s="1170"/>
      <c r="AC69" s="1170"/>
      <c r="AD69" s="1170"/>
      <c r="AE69" s="141"/>
      <c r="AF69" s="195"/>
      <c r="AG69" s="195" t="str">
        <f t="shared" si="2"/>
        <v xml:space="preserve"> </v>
      </c>
      <c r="AH69" s="195"/>
      <c r="AI69" s="141"/>
      <c r="AJ69" s="141"/>
      <c r="AK69" s="137"/>
      <c r="AL69" s="649"/>
      <c r="AM69" s="649"/>
      <c r="AN69" s="649"/>
      <c r="AO69" s="649" t="s">
        <v>462</v>
      </c>
      <c r="AP69" s="649"/>
      <c r="AQ69" s="649"/>
      <c r="AR69" s="649"/>
      <c r="AS69" s="649" t="s">
        <v>431</v>
      </c>
      <c r="AT69" s="649"/>
      <c r="AU69" s="649"/>
      <c r="AV69" s="650" t="str">
        <f t="shared" si="0"/>
        <v/>
      </c>
      <c r="AW69" s="650"/>
      <c r="AX69" s="650"/>
      <c r="AY69" s="650" t="str">
        <f t="shared" si="3"/>
        <v>Yes/No</v>
      </c>
      <c r="AZ69" s="650"/>
      <c r="BA69" s="650"/>
      <c r="BB69" s="650" t="str">
        <f t="shared" si="4"/>
        <v>Yes/No</v>
      </c>
      <c r="BC69" s="650"/>
      <c r="BD69" s="650"/>
      <c r="BE69" s="650" t="str">
        <f t="shared" si="5"/>
        <v/>
      </c>
      <c r="BF69" s="650"/>
      <c r="BG69" s="1165"/>
      <c r="BH69" s="396"/>
      <c r="BI69" s="396"/>
      <c r="BJ69" s="400"/>
      <c r="BK69" s="396"/>
      <c r="BL69" s="396"/>
      <c r="BM69" s="396"/>
      <c r="BN69" s="396"/>
      <c r="BO69" s="396"/>
      <c r="BP69" s="396"/>
      <c r="BQ69" s="396"/>
      <c r="BR69" s="396"/>
      <c r="BS69" s="396"/>
      <c r="BT69" s="396"/>
      <c r="BU69" s="396"/>
      <c r="BV69" s="396"/>
      <c r="BW69" s="396"/>
      <c r="BX69" s="396"/>
      <c r="BY69" s="396"/>
      <c r="BZ69" s="396"/>
      <c r="CA69" s="396"/>
    </row>
    <row r="70" spans="2:79" s="33" customFormat="1" ht="15" customHeight="1" thickTop="1" thickBot="1">
      <c r="B70" s="70">
        <f t="shared" ca="1" si="1"/>
        <v>58</v>
      </c>
      <c r="C70" s="648"/>
      <c r="D70" s="649"/>
      <c r="E70" s="649"/>
      <c r="F70" s="649"/>
      <c r="G70" s="649"/>
      <c r="H70" s="649"/>
      <c r="I70" s="649"/>
      <c r="J70" s="649"/>
      <c r="K70" s="629"/>
      <c r="L70" s="629"/>
      <c r="M70" s="629"/>
      <c r="N70" s="629"/>
      <c r="O70" s="1171"/>
      <c r="P70" s="649"/>
      <c r="Q70" s="649"/>
      <c r="R70" s="649"/>
      <c r="S70" s="649"/>
      <c r="T70" s="892"/>
      <c r="U70" s="892"/>
      <c r="V70" s="892"/>
      <c r="W70" s="1166"/>
      <c r="X70" s="1166"/>
      <c r="Y70" s="1167"/>
      <c r="Z70" s="1168"/>
      <c r="AA70" s="1169"/>
      <c r="AB70" s="1170"/>
      <c r="AC70" s="1170"/>
      <c r="AD70" s="1170"/>
      <c r="AE70" s="141"/>
      <c r="AF70" s="195"/>
      <c r="AG70" s="195" t="str">
        <f t="shared" si="2"/>
        <v xml:space="preserve"> </v>
      </c>
      <c r="AH70" s="195"/>
      <c r="AI70" s="141"/>
      <c r="AJ70" s="141"/>
      <c r="AK70" s="137"/>
      <c r="AL70" s="649"/>
      <c r="AM70" s="649"/>
      <c r="AN70" s="649"/>
      <c r="AO70" s="649" t="s">
        <v>462</v>
      </c>
      <c r="AP70" s="649"/>
      <c r="AQ70" s="649"/>
      <c r="AR70" s="649"/>
      <c r="AS70" s="649" t="s">
        <v>431</v>
      </c>
      <c r="AT70" s="649"/>
      <c r="AU70" s="649"/>
      <c r="AV70" s="650" t="str">
        <f t="shared" si="0"/>
        <v/>
      </c>
      <c r="AW70" s="650"/>
      <c r="AX70" s="650"/>
      <c r="AY70" s="650" t="str">
        <f t="shared" si="3"/>
        <v>Yes/No</v>
      </c>
      <c r="AZ70" s="650"/>
      <c r="BA70" s="650"/>
      <c r="BB70" s="650" t="str">
        <f t="shared" si="4"/>
        <v>Yes/No</v>
      </c>
      <c r="BC70" s="650"/>
      <c r="BD70" s="650"/>
      <c r="BE70" s="650" t="str">
        <f t="shared" si="5"/>
        <v/>
      </c>
      <c r="BF70" s="650"/>
      <c r="BG70" s="1165"/>
      <c r="BH70" s="396"/>
      <c r="BI70" s="396"/>
      <c r="BJ70" s="400"/>
      <c r="BK70" s="396"/>
      <c r="BL70" s="396"/>
      <c r="BM70" s="396"/>
      <c r="BN70" s="396"/>
      <c r="BO70" s="396"/>
      <c r="BP70" s="396"/>
      <c r="BQ70" s="396"/>
      <c r="BR70" s="396"/>
      <c r="BS70" s="396"/>
      <c r="BT70" s="396"/>
      <c r="BU70" s="396"/>
      <c r="BV70" s="396"/>
      <c r="BW70" s="396"/>
      <c r="BX70" s="396"/>
      <c r="BY70" s="396"/>
      <c r="BZ70" s="396"/>
      <c r="CA70" s="396"/>
    </row>
    <row r="71" spans="2:79" s="33" customFormat="1" ht="15" customHeight="1" thickTop="1" thickBot="1">
      <c r="B71" s="70">
        <f t="shared" ca="1" si="1"/>
        <v>59</v>
      </c>
      <c r="C71" s="648"/>
      <c r="D71" s="649"/>
      <c r="E71" s="649"/>
      <c r="F71" s="649"/>
      <c r="G71" s="649"/>
      <c r="H71" s="649"/>
      <c r="I71" s="649"/>
      <c r="J71" s="649"/>
      <c r="K71" s="629"/>
      <c r="L71" s="629"/>
      <c r="M71" s="629"/>
      <c r="N71" s="629"/>
      <c r="O71" s="1171"/>
      <c r="P71" s="649"/>
      <c r="Q71" s="649"/>
      <c r="R71" s="649"/>
      <c r="S71" s="649"/>
      <c r="T71" s="892"/>
      <c r="U71" s="892"/>
      <c r="V71" s="892"/>
      <c r="W71" s="1166"/>
      <c r="X71" s="1166"/>
      <c r="Y71" s="1167"/>
      <c r="Z71" s="1168"/>
      <c r="AA71" s="1169"/>
      <c r="AB71" s="1170"/>
      <c r="AC71" s="1170"/>
      <c r="AD71" s="1170"/>
      <c r="AE71" s="141"/>
      <c r="AF71" s="195"/>
      <c r="AG71" s="195" t="str">
        <f t="shared" si="2"/>
        <v xml:space="preserve"> </v>
      </c>
      <c r="AH71" s="195"/>
      <c r="AI71" s="141"/>
      <c r="AJ71" s="141"/>
      <c r="AK71" s="137"/>
      <c r="AL71" s="649"/>
      <c r="AM71" s="649"/>
      <c r="AN71" s="649"/>
      <c r="AO71" s="649" t="s">
        <v>462</v>
      </c>
      <c r="AP71" s="649"/>
      <c r="AQ71" s="649"/>
      <c r="AR71" s="649"/>
      <c r="AS71" s="649" t="s">
        <v>431</v>
      </c>
      <c r="AT71" s="649"/>
      <c r="AU71" s="649"/>
      <c r="AV71" s="650" t="str">
        <f t="shared" si="0"/>
        <v/>
      </c>
      <c r="AW71" s="650"/>
      <c r="AX71" s="650"/>
      <c r="AY71" s="650" t="str">
        <f t="shared" si="3"/>
        <v>Yes/No</v>
      </c>
      <c r="AZ71" s="650"/>
      <c r="BA71" s="650"/>
      <c r="BB71" s="650" t="str">
        <f t="shared" si="4"/>
        <v>Yes/No</v>
      </c>
      <c r="BC71" s="650"/>
      <c r="BD71" s="650"/>
      <c r="BE71" s="650" t="str">
        <f t="shared" si="5"/>
        <v/>
      </c>
      <c r="BF71" s="650"/>
      <c r="BG71" s="1165"/>
      <c r="BH71" s="396"/>
      <c r="BI71" s="396"/>
      <c r="BJ71" s="400"/>
      <c r="BK71" s="396"/>
      <c r="BL71" s="396"/>
      <c r="BM71" s="396"/>
      <c r="BN71" s="396"/>
      <c r="BO71" s="396"/>
      <c r="BP71" s="396"/>
      <c r="BQ71" s="396"/>
      <c r="BR71" s="396"/>
      <c r="BS71" s="396"/>
      <c r="BT71" s="396"/>
      <c r="BU71" s="396"/>
      <c r="BV71" s="396"/>
      <c r="BW71" s="396"/>
      <c r="BX71" s="396"/>
      <c r="BY71" s="396"/>
      <c r="BZ71" s="396"/>
      <c r="CA71" s="396"/>
    </row>
    <row r="72" spans="2:79" s="33" customFormat="1" ht="15" customHeight="1" thickTop="1" thickBot="1">
      <c r="B72" s="70">
        <f t="shared" ca="1" si="1"/>
        <v>60</v>
      </c>
      <c r="C72" s="648"/>
      <c r="D72" s="649"/>
      <c r="E72" s="649"/>
      <c r="F72" s="649"/>
      <c r="G72" s="649"/>
      <c r="H72" s="649"/>
      <c r="I72" s="649"/>
      <c r="J72" s="649"/>
      <c r="K72" s="629"/>
      <c r="L72" s="629"/>
      <c r="M72" s="629"/>
      <c r="N72" s="629"/>
      <c r="O72" s="1171"/>
      <c r="P72" s="649"/>
      <c r="Q72" s="649"/>
      <c r="R72" s="649"/>
      <c r="S72" s="649"/>
      <c r="T72" s="892"/>
      <c r="U72" s="892"/>
      <c r="V72" s="892"/>
      <c r="W72" s="1166"/>
      <c r="X72" s="1166"/>
      <c r="Y72" s="1167"/>
      <c r="Z72" s="1168"/>
      <c r="AA72" s="1169"/>
      <c r="AB72" s="1170"/>
      <c r="AC72" s="1170"/>
      <c r="AD72" s="1170"/>
      <c r="AE72" s="141"/>
      <c r="AF72" s="195"/>
      <c r="AG72" s="195" t="str">
        <f t="shared" si="2"/>
        <v xml:space="preserve"> </v>
      </c>
      <c r="AH72" s="195"/>
      <c r="AI72" s="141"/>
      <c r="AJ72" s="141"/>
      <c r="AK72" s="137"/>
      <c r="AL72" s="649"/>
      <c r="AM72" s="649"/>
      <c r="AN72" s="649"/>
      <c r="AO72" s="649" t="s">
        <v>462</v>
      </c>
      <c r="AP72" s="649"/>
      <c r="AQ72" s="649"/>
      <c r="AR72" s="649"/>
      <c r="AS72" s="649" t="s">
        <v>431</v>
      </c>
      <c r="AT72" s="649"/>
      <c r="AU72" s="649"/>
      <c r="AV72" s="650" t="str">
        <f t="shared" si="0"/>
        <v/>
      </c>
      <c r="AW72" s="650"/>
      <c r="AX72" s="650"/>
      <c r="AY72" s="650" t="str">
        <f t="shared" si="3"/>
        <v>Yes/No</v>
      </c>
      <c r="AZ72" s="650"/>
      <c r="BA72" s="650"/>
      <c r="BB72" s="650" t="str">
        <f t="shared" si="4"/>
        <v>Yes/No</v>
      </c>
      <c r="BC72" s="650"/>
      <c r="BD72" s="650"/>
      <c r="BE72" s="650" t="str">
        <f t="shared" si="5"/>
        <v/>
      </c>
      <c r="BF72" s="650"/>
      <c r="BG72" s="1165"/>
      <c r="BH72" s="396"/>
      <c r="BI72" s="396"/>
      <c r="BJ72" s="400"/>
      <c r="BK72" s="396"/>
      <c r="BL72" s="396"/>
      <c r="BM72" s="396"/>
      <c r="BN72" s="396"/>
      <c r="BO72" s="396"/>
      <c r="BP72" s="396"/>
      <c r="BQ72" s="396"/>
      <c r="BR72" s="396"/>
      <c r="BS72" s="396"/>
      <c r="BT72" s="396"/>
      <c r="BU72" s="396"/>
      <c r="BV72" s="396"/>
      <c r="BW72" s="396"/>
      <c r="BX72" s="396"/>
      <c r="BY72" s="396"/>
      <c r="BZ72" s="396"/>
      <c r="CA72" s="396"/>
    </row>
    <row r="73" spans="2:79" s="33" customFormat="1" ht="15" customHeight="1" thickTop="1" thickBot="1">
      <c r="B73" s="70">
        <f t="shared" ca="1" si="1"/>
        <v>61</v>
      </c>
      <c r="C73" s="648"/>
      <c r="D73" s="649"/>
      <c r="E73" s="649"/>
      <c r="F73" s="649"/>
      <c r="G73" s="649"/>
      <c r="H73" s="649"/>
      <c r="I73" s="649"/>
      <c r="J73" s="649"/>
      <c r="K73" s="629"/>
      <c r="L73" s="629"/>
      <c r="M73" s="629"/>
      <c r="N73" s="629"/>
      <c r="O73" s="1171"/>
      <c r="P73" s="649"/>
      <c r="Q73" s="649"/>
      <c r="R73" s="649"/>
      <c r="S73" s="649"/>
      <c r="T73" s="892"/>
      <c r="U73" s="892"/>
      <c r="V73" s="892"/>
      <c r="W73" s="1166"/>
      <c r="X73" s="1166"/>
      <c r="Y73" s="1167"/>
      <c r="Z73" s="1168"/>
      <c r="AA73" s="1169"/>
      <c r="AB73" s="1170"/>
      <c r="AC73" s="1170"/>
      <c r="AD73" s="1170"/>
      <c r="AE73" s="141"/>
      <c r="AF73" s="195"/>
      <c r="AG73" s="195" t="str">
        <f t="shared" si="2"/>
        <v xml:space="preserve"> </v>
      </c>
      <c r="AH73" s="195"/>
      <c r="AI73" s="141"/>
      <c r="AJ73" s="141"/>
      <c r="AK73" s="137"/>
      <c r="AL73" s="649"/>
      <c r="AM73" s="649"/>
      <c r="AN73" s="649"/>
      <c r="AO73" s="649" t="s">
        <v>462</v>
      </c>
      <c r="AP73" s="649"/>
      <c r="AQ73" s="649"/>
      <c r="AR73" s="649"/>
      <c r="AS73" s="649" t="s">
        <v>431</v>
      </c>
      <c r="AT73" s="649"/>
      <c r="AU73" s="649"/>
      <c r="AV73" s="650" t="str">
        <f t="shared" si="0"/>
        <v/>
      </c>
      <c r="AW73" s="650"/>
      <c r="AX73" s="650"/>
      <c r="AY73" s="650" t="str">
        <f t="shared" si="3"/>
        <v>Yes/No</v>
      </c>
      <c r="AZ73" s="650"/>
      <c r="BA73" s="650"/>
      <c r="BB73" s="650" t="str">
        <f t="shared" si="4"/>
        <v>Yes/No</v>
      </c>
      <c r="BC73" s="650"/>
      <c r="BD73" s="650"/>
      <c r="BE73" s="650" t="str">
        <f t="shared" si="5"/>
        <v/>
      </c>
      <c r="BF73" s="650"/>
      <c r="BG73" s="1165"/>
      <c r="BH73" s="396"/>
      <c r="BI73" s="396"/>
      <c r="BJ73" s="400"/>
      <c r="BK73" s="396"/>
      <c r="BL73" s="396"/>
      <c r="BM73" s="396"/>
      <c r="BN73" s="396"/>
      <c r="BO73" s="396"/>
      <c r="BP73" s="396"/>
      <c r="BQ73" s="396"/>
      <c r="BR73" s="396"/>
      <c r="BS73" s="396"/>
      <c r="BT73" s="396"/>
      <c r="BU73" s="396"/>
      <c r="BV73" s="396"/>
      <c r="BW73" s="396"/>
      <c r="BX73" s="396"/>
      <c r="BY73" s="396"/>
      <c r="BZ73" s="396"/>
      <c r="CA73" s="396"/>
    </row>
    <row r="74" spans="2:79" s="33" customFormat="1" ht="15" customHeight="1" thickTop="1" thickBot="1">
      <c r="B74" s="70">
        <f t="shared" ca="1" si="1"/>
        <v>62</v>
      </c>
      <c r="C74" s="648"/>
      <c r="D74" s="649"/>
      <c r="E74" s="649"/>
      <c r="F74" s="649"/>
      <c r="G74" s="649"/>
      <c r="H74" s="649"/>
      <c r="I74" s="649"/>
      <c r="J74" s="649"/>
      <c r="K74" s="629"/>
      <c r="L74" s="629"/>
      <c r="M74" s="629"/>
      <c r="N74" s="629"/>
      <c r="O74" s="1171"/>
      <c r="P74" s="649"/>
      <c r="Q74" s="649"/>
      <c r="R74" s="649"/>
      <c r="S74" s="649"/>
      <c r="T74" s="892"/>
      <c r="U74" s="892"/>
      <c r="V74" s="892"/>
      <c r="W74" s="1166"/>
      <c r="X74" s="1166"/>
      <c r="Y74" s="1167"/>
      <c r="Z74" s="1168"/>
      <c r="AA74" s="1169"/>
      <c r="AB74" s="1170"/>
      <c r="AC74" s="1170"/>
      <c r="AD74" s="1170"/>
      <c r="AE74" s="141"/>
      <c r="AF74" s="195"/>
      <c r="AG74" s="195" t="str">
        <f t="shared" si="2"/>
        <v xml:space="preserve"> </v>
      </c>
      <c r="AH74" s="195"/>
      <c r="AI74" s="141"/>
      <c r="AJ74" s="141"/>
      <c r="AK74" s="137"/>
      <c r="AL74" s="649"/>
      <c r="AM74" s="649"/>
      <c r="AN74" s="649"/>
      <c r="AO74" s="649" t="s">
        <v>462</v>
      </c>
      <c r="AP74" s="649"/>
      <c r="AQ74" s="649"/>
      <c r="AR74" s="649"/>
      <c r="AS74" s="649" t="s">
        <v>431</v>
      </c>
      <c r="AT74" s="649"/>
      <c r="AU74" s="649"/>
      <c r="AV74" s="650" t="str">
        <f t="shared" si="0"/>
        <v/>
      </c>
      <c r="AW74" s="650"/>
      <c r="AX74" s="650"/>
      <c r="AY74" s="650" t="str">
        <f t="shared" si="3"/>
        <v>Yes/No</v>
      </c>
      <c r="AZ74" s="650"/>
      <c r="BA74" s="650"/>
      <c r="BB74" s="650" t="str">
        <f t="shared" si="4"/>
        <v>Yes/No</v>
      </c>
      <c r="BC74" s="650"/>
      <c r="BD74" s="650"/>
      <c r="BE74" s="650" t="str">
        <f t="shared" si="5"/>
        <v/>
      </c>
      <c r="BF74" s="650"/>
      <c r="BG74" s="1165"/>
      <c r="BH74" s="396"/>
      <c r="BI74" s="396"/>
      <c r="BJ74" s="400"/>
      <c r="BK74" s="396"/>
      <c r="BL74" s="396"/>
      <c r="BM74" s="396"/>
      <c r="BN74" s="396"/>
      <c r="BO74" s="396"/>
      <c r="BP74" s="396"/>
      <c r="BQ74" s="396"/>
      <c r="BR74" s="396"/>
      <c r="BS74" s="396"/>
      <c r="BT74" s="396"/>
      <c r="BU74" s="396"/>
      <c r="BV74" s="396"/>
      <c r="BW74" s="396"/>
      <c r="BX74" s="396"/>
      <c r="BY74" s="396"/>
      <c r="BZ74" s="396"/>
      <c r="CA74" s="396"/>
    </row>
    <row r="75" spans="2:79" s="33" customFormat="1" ht="15" customHeight="1" thickTop="1" thickBot="1">
      <c r="B75" s="70">
        <f t="shared" ca="1" si="1"/>
        <v>63</v>
      </c>
      <c r="C75" s="648"/>
      <c r="D75" s="649"/>
      <c r="E75" s="649"/>
      <c r="F75" s="649"/>
      <c r="G75" s="649"/>
      <c r="H75" s="649"/>
      <c r="I75" s="649"/>
      <c r="J75" s="649"/>
      <c r="K75" s="629"/>
      <c r="L75" s="629"/>
      <c r="M75" s="629"/>
      <c r="N75" s="629"/>
      <c r="O75" s="1171"/>
      <c r="P75" s="649"/>
      <c r="Q75" s="649"/>
      <c r="R75" s="649"/>
      <c r="S75" s="649"/>
      <c r="T75" s="892"/>
      <c r="U75" s="892"/>
      <c r="V75" s="892"/>
      <c r="W75" s="1166"/>
      <c r="X75" s="1166"/>
      <c r="Y75" s="1167"/>
      <c r="Z75" s="1168"/>
      <c r="AA75" s="1169"/>
      <c r="AB75" s="1170"/>
      <c r="AC75" s="1170"/>
      <c r="AD75" s="1170"/>
      <c r="AE75" s="141"/>
      <c r="AF75" s="195"/>
      <c r="AG75" s="195" t="str">
        <f t="shared" si="2"/>
        <v xml:space="preserve"> </v>
      </c>
      <c r="AH75" s="195"/>
      <c r="AI75" s="141"/>
      <c r="AJ75" s="141"/>
      <c r="AK75" s="137"/>
      <c r="AL75" s="649"/>
      <c r="AM75" s="649"/>
      <c r="AN75" s="649"/>
      <c r="AO75" s="649" t="s">
        <v>462</v>
      </c>
      <c r="AP75" s="649"/>
      <c r="AQ75" s="649"/>
      <c r="AR75" s="649"/>
      <c r="AS75" s="649" t="s">
        <v>431</v>
      </c>
      <c r="AT75" s="649"/>
      <c r="AU75" s="649"/>
      <c r="AV75" s="650" t="str">
        <f t="shared" si="0"/>
        <v/>
      </c>
      <c r="AW75" s="650"/>
      <c r="AX75" s="650"/>
      <c r="AY75" s="650" t="str">
        <f t="shared" si="3"/>
        <v>Yes/No</v>
      </c>
      <c r="AZ75" s="650"/>
      <c r="BA75" s="650"/>
      <c r="BB75" s="650" t="str">
        <f t="shared" si="4"/>
        <v>Yes/No</v>
      </c>
      <c r="BC75" s="650"/>
      <c r="BD75" s="650"/>
      <c r="BE75" s="650" t="str">
        <f t="shared" si="5"/>
        <v/>
      </c>
      <c r="BF75" s="650"/>
      <c r="BG75" s="1165"/>
      <c r="BH75" s="396"/>
      <c r="BI75" s="396"/>
      <c r="BJ75" s="400"/>
      <c r="BK75" s="396"/>
      <c r="BL75" s="396"/>
      <c r="BM75" s="396"/>
      <c r="BN75" s="396"/>
      <c r="BO75" s="396"/>
      <c r="BP75" s="396"/>
      <c r="BQ75" s="396"/>
      <c r="BR75" s="396"/>
      <c r="BS75" s="396"/>
      <c r="BT75" s="396"/>
      <c r="BU75" s="396"/>
      <c r="BV75" s="396"/>
      <c r="BW75" s="396"/>
      <c r="BX75" s="396"/>
      <c r="BY75" s="396"/>
      <c r="BZ75" s="396"/>
      <c r="CA75" s="396"/>
    </row>
    <row r="76" spans="2:79" s="33" customFormat="1" ht="15" customHeight="1" thickTop="1" thickBot="1">
      <c r="B76" s="70">
        <f t="shared" ca="1" si="1"/>
        <v>64</v>
      </c>
      <c r="C76" s="648"/>
      <c r="D76" s="649"/>
      <c r="E76" s="649"/>
      <c r="F76" s="649"/>
      <c r="G76" s="649"/>
      <c r="H76" s="649"/>
      <c r="I76" s="649"/>
      <c r="J76" s="649"/>
      <c r="K76" s="629"/>
      <c r="L76" s="629"/>
      <c r="M76" s="629"/>
      <c r="N76" s="629"/>
      <c r="O76" s="1171"/>
      <c r="P76" s="649"/>
      <c r="Q76" s="649"/>
      <c r="R76" s="649"/>
      <c r="S76" s="649"/>
      <c r="T76" s="892"/>
      <c r="U76" s="892"/>
      <c r="V76" s="892"/>
      <c r="W76" s="1166"/>
      <c r="X76" s="1166"/>
      <c r="Y76" s="1167"/>
      <c r="Z76" s="1168"/>
      <c r="AA76" s="1169"/>
      <c r="AB76" s="1170"/>
      <c r="AC76" s="1170"/>
      <c r="AD76" s="1170"/>
      <c r="AE76" s="141"/>
      <c r="AF76" s="195"/>
      <c r="AG76" s="195" t="str">
        <f t="shared" si="2"/>
        <v xml:space="preserve"> </v>
      </c>
      <c r="AH76" s="195"/>
      <c r="AI76" s="141"/>
      <c r="AJ76" s="141"/>
      <c r="AK76" s="137"/>
      <c r="AL76" s="649"/>
      <c r="AM76" s="649"/>
      <c r="AN76" s="649"/>
      <c r="AO76" s="649" t="s">
        <v>462</v>
      </c>
      <c r="AP76" s="649"/>
      <c r="AQ76" s="649"/>
      <c r="AR76" s="649"/>
      <c r="AS76" s="649" t="s">
        <v>431</v>
      </c>
      <c r="AT76" s="649"/>
      <c r="AU76" s="649"/>
      <c r="AV76" s="650" t="str">
        <f t="shared" si="0"/>
        <v/>
      </c>
      <c r="AW76" s="650"/>
      <c r="AX76" s="650"/>
      <c r="AY76" s="650" t="str">
        <f t="shared" si="3"/>
        <v>Yes/No</v>
      </c>
      <c r="AZ76" s="650"/>
      <c r="BA76" s="650"/>
      <c r="BB76" s="650" t="str">
        <f t="shared" si="4"/>
        <v>Yes/No</v>
      </c>
      <c r="BC76" s="650"/>
      <c r="BD76" s="650"/>
      <c r="BE76" s="650" t="str">
        <f t="shared" si="5"/>
        <v/>
      </c>
      <c r="BF76" s="650"/>
      <c r="BG76" s="1165"/>
      <c r="BH76" s="396"/>
      <c r="BI76" s="396"/>
      <c r="BJ76" s="400"/>
      <c r="BK76" s="396"/>
      <c r="BL76" s="396"/>
      <c r="BM76" s="396"/>
      <c r="BN76" s="396"/>
      <c r="BO76" s="396"/>
      <c r="BP76" s="396"/>
      <c r="BQ76" s="396"/>
      <c r="BR76" s="396"/>
      <c r="BS76" s="396"/>
      <c r="BT76" s="396"/>
      <c r="BU76" s="396"/>
      <c r="BV76" s="396"/>
      <c r="BW76" s="396"/>
      <c r="BX76" s="396"/>
      <c r="BY76" s="396"/>
      <c r="BZ76" s="396"/>
      <c r="CA76" s="396"/>
    </row>
    <row r="77" spans="2:79" s="33" customFormat="1" ht="15" customHeight="1" thickTop="1" thickBot="1">
      <c r="B77" s="70">
        <f t="shared" ca="1" si="1"/>
        <v>65</v>
      </c>
      <c r="C77" s="648"/>
      <c r="D77" s="649"/>
      <c r="E77" s="649"/>
      <c r="F77" s="649"/>
      <c r="G77" s="649"/>
      <c r="H77" s="649"/>
      <c r="I77" s="649"/>
      <c r="J77" s="649"/>
      <c r="K77" s="629"/>
      <c r="L77" s="629"/>
      <c r="M77" s="629"/>
      <c r="N77" s="629"/>
      <c r="O77" s="1171"/>
      <c r="P77" s="649"/>
      <c r="Q77" s="649"/>
      <c r="R77" s="649"/>
      <c r="S77" s="649"/>
      <c r="T77" s="892"/>
      <c r="U77" s="892"/>
      <c r="V77" s="892"/>
      <c r="W77" s="1166"/>
      <c r="X77" s="1166"/>
      <c r="Y77" s="1167"/>
      <c r="Z77" s="1168"/>
      <c r="AA77" s="1169"/>
      <c r="AB77" s="1170"/>
      <c r="AC77" s="1170"/>
      <c r="AD77" s="1170"/>
      <c r="AE77" s="141"/>
      <c r="AF77" s="195"/>
      <c r="AG77" s="195" t="str">
        <f t="shared" ref="AG77:AG140" si="6">IF(AE77="No","None",IF(AE77="Yes","VM 20"," "))</f>
        <v xml:space="preserve"> </v>
      </c>
      <c r="AH77" s="195"/>
      <c r="AI77" s="141"/>
      <c r="AJ77" s="141"/>
      <c r="AK77" s="137"/>
      <c r="AL77" s="649"/>
      <c r="AM77" s="649"/>
      <c r="AN77" s="649"/>
      <c r="AO77" s="649" t="s">
        <v>462</v>
      </c>
      <c r="AP77" s="649"/>
      <c r="AQ77" s="649"/>
      <c r="AR77" s="649"/>
      <c r="AS77" s="649" t="s">
        <v>431</v>
      </c>
      <c r="AT77" s="649"/>
      <c r="AU77" s="649"/>
      <c r="AV77" s="650" t="str">
        <f t="shared" ref="AV77:AV140" si="7">IF($AQ77="Static",IF($AS77="Yes","___.___.___.__","VzB supplies"),IF(AQ77="Dynamic","Not applicable",""))</f>
        <v/>
      </c>
      <c r="AW77" s="650"/>
      <c r="AX77" s="650"/>
      <c r="AY77" s="650" t="str">
        <f t="shared" si="3"/>
        <v>Yes/No</v>
      </c>
      <c r="AZ77" s="650"/>
      <c r="BA77" s="650"/>
      <c r="BB77" s="650" t="str">
        <f t="shared" si="4"/>
        <v>Yes/No</v>
      </c>
      <c r="BC77" s="650"/>
      <c r="BD77" s="650"/>
      <c r="BE77" s="650" t="str">
        <f t="shared" si="5"/>
        <v/>
      </c>
      <c r="BF77" s="650"/>
      <c r="BG77" s="1165"/>
      <c r="BH77" s="396"/>
      <c r="BI77" s="396"/>
      <c r="BJ77" s="400"/>
      <c r="BK77" s="396"/>
      <c r="BL77" s="396"/>
      <c r="BM77" s="396"/>
      <c r="BN77" s="396"/>
      <c r="BO77" s="396"/>
      <c r="BP77" s="396"/>
      <c r="BQ77" s="396"/>
      <c r="BR77" s="396"/>
      <c r="BS77" s="396"/>
      <c r="BT77" s="396"/>
      <c r="BU77" s="396"/>
      <c r="BV77" s="396"/>
      <c r="BW77" s="396"/>
      <c r="BX77" s="396"/>
      <c r="BY77" s="396"/>
      <c r="BZ77" s="396"/>
      <c r="CA77" s="396"/>
    </row>
    <row r="78" spans="2:79" s="33" customFormat="1" ht="15" customHeight="1" thickTop="1" thickBot="1">
      <c r="B78" s="70">
        <f t="shared" ca="1" si="1"/>
        <v>66</v>
      </c>
      <c r="C78" s="648"/>
      <c r="D78" s="649"/>
      <c r="E78" s="649"/>
      <c r="F78" s="649"/>
      <c r="G78" s="649"/>
      <c r="H78" s="649"/>
      <c r="I78" s="649"/>
      <c r="J78" s="649"/>
      <c r="K78" s="629"/>
      <c r="L78" s="629"/>
      <c r="M78" s="629"/>
      <c r="N78" s="629"/>
      <c r="O78" s="1171"/>
      <c r="P78" s="649"/>
      <c r="Q78" s="649"/>
      <c r="R78" s="649"/>
      <c r="S78" s="649"/>
      <c r="T78" s="892"/>
      <c r="U78" s="892"/>
      <c r="V78" s="892"/>
      <c r="W78" s="1166"/>
      <c r="X78" s="1166"/>
      <c r="Y78" s="1167"/>
      <c r="Z78" s="1168"/>
      <c r="AA78" s="1169"/>
      <c r="AB78" s="1170"/>
      <c r="AC78" s="1170"/>
      <c r="AD78" s="1170"/>
      <c r="AE78" s="141"/>
      <c r="AF78" s="195"/>
      <c r="AG78" s="195" t="str">
        <f t="shared" si="6"/>
        <v xml:space="preserve"> </v>
      </c>
      <c r="AH78" s="195"/>
      <c r="AI78" s="141"/>
      <c r="AJ78" s="141"/>
      <c r="AK78" s="137"/>
      <c r="AL78" s="649"/>
      <c r="AM78" s="649"/>
      <c r="AN78" s="649"/>
      <c r="AO78" s="649" t="s">
        <v>462</v>
      </c>
      <c r="AP78" s="649"/>
      <c r="AQ78" s="649"/>
      <c r="AR78" s="649"/>
      <c r="AS78" s="649" t="s">
        <v>431</v>
      </c>
      <c r="AT78" s="649"/>
      <c r="AU78" s="649"/>
      <c r="AV78" s="650" t="str">
        <f t="shared" si="7"/>
        <v/>
      </c>
      <c r="AW78" s="650"/>
      <c r="AX78" s="650"/>
      <c r="AY78" s="650" t="str">
        <f t="shared" si="3"/>
        <v>Yes/No</v>
      </c>
      <c r="AZ78" s="650"/>
      <c r="BA78" s="650"/>
      <c r="BB78" s="650" t="str">
        <f t="shared" si="4"/>
        <v>Yes/No</v>
      </c>
      <c r="BC78" s="650"/>
      <c r="BD78" s="650"/>
      <c r="BE78" s="650" t="str">
        <f t="shared" si="5"/>
        <v/>
      </c>
      <c r="BF78" s="650"/>
      <c r="BG78" s="1165"/>
      <c r="BH78" s="396"/>
      <c r="BI78" s="396"/>
      <c r="BJ78" s="400"/>
      <c r="BK78" s="396"/>
      <c r="BL78" s="396"/>
      <c r="BM78" s="396"/>
      <c r="BN78" s="396"/>
      <c r="BO78" s="396"/>
      <c r="BP78" s="396"/>
      <c r="BQ78" s="396"/>
      <c r="BR78" s="396"/>
      <c r="BS78" s="396"/>
      <c r="BT78" s="396"/>
      <c r="BU78" s="396"/>
      <c r="BV78" s="396"/>
      <c r="BW78" s="396"/>
      <c r="BX78" s="396"/>
      <c r="BY78" s="396"/>
      <c r="BZ78" s="396"/>
      <c r="CA78" s="396"/>
    </row>
    <row r="79" spans="2:79" s="33" customFormat="1" ht="15" customHeight="1" thickTop="1" thickBot="1">
      <c r="B79" s="70">
        <f t="shared" ca="1" si="1"/>
        <v>67</v>
      </c>
      <c r="C79" s="648"/>
      <c r="D79" s="649"/>
      <c r="E79" s="649"/>
      <c r="F79" s="649"/>
      <c r="G79" s="649"/>
      <c r="H79" s="649"/>
      <c r="I79" s="649"/>
      <c r="J79" s="649"/>
      <c r="K79" s="629"/>
      <c r="L79" s="629"/>
      <c r="M79" s="629"/>
      <c r="N79" s="629"/>
      <c r="O79" s="1171"/>
      <c r="P79" s="649"/>
      <c r="Q79" s="649"/>
      <c r="R79" s="649"/>
      <c r="S79" s="649"/>
      <c r="T79" s="892"/>
      <c r="U79" s="892"/>
      <c r="V79" s="892"/>
      <c r="W79" s="1166"/>
      <c r="X79" s="1166"/>
      <c r="Y79" s="1167"/>
      <c r="Z79" s="1168"/>
      <c r="AA79" s="1169"/>
      <c r="AB79" s="1170"/>
      <c r="AC79" s="1170"/>
      <c r="AD79" s="1170"/>
      <c r="AE79" s="141"/>
      <c r="AF79" s="195"/>
      <c r="AG79" s="195" t="str">
        <f t="shared" si="6"/>
        <v xml:space="preserve"> </v>
      </c>
      <c r="AH79" s="195"/>
      <c r="AI79" s="141"/>
      <c r="AJ79" s="141"/>
      <c r="AK79" s="137"/>
      <c r="AL79" s="649"/>
      <c r="AM79" s="649"/>
      <c r="AN79" s="649"/>
      <c r="AO79" s="649" t="s">
        <v>462</v>
      </c>
      <c r="AP79" s="649"/>
      <c r="AQ79" s="649"/>
      <c r="AR79" s="649"/>
      <c r="AS79" s="649" t="s">
        <v>431</v>
      </c>
      <c r="AT79" s="649"/>
      <c r="AU79" s="649"/>
      <c r="AV79" s="650" t="str">
        <f t="shared" si="7"/>
        <v/>
      </c>
      <c r="AW79" s="650"/>
      <c r="AX79" s="650"/>
      <c r="AY79" s="650" t="str">
        <f t="shared" si="3"/>
        <v>Yes/No</v>
      </c>
      <c r="AZ79" s="650"/>
      <c r="BA79" s="650"/>
      <c r="BB79" s="650" t="str">
        <f t="shared" si="4"/>
        <v>Yes/No</v>
      </c>
      <c r="BC79" s="650"/>
      <c r="BD79" s="650"/>
      <c r="BE79" s="650" t="str">
        <f t="shared" si="5"/>
        <v/>
      </c>
      <c r="BF79" s="650"/>
      <c r="BG79" s="1165"/>
      <c r="BH79" s="396"/>
      <c r="BI79" s="396"/>
      <c r="BJ79" s="400"/>
      <c r="BK79" s="396"/>
      <c r="BL79" s="396"/>
      <c r="BM79" s="396"/>
      <c r="BN79" s="396"/>
      <c r="BO79" s="396"/>
      <c r="BP79" s="396"/>
      <c r="BQ79" s="396"/>
      <c r="BR79" s="396"/>
      <c r="BS79" s="396"/>
      <c r="BT79" s="396"/>
      <c r="BU79" s="396"/>
      <c r="BV79" s="396"/>
      <c r="BW79" s="396"/>
      <c r="BX79" s="396"/>
      <c r="BY79" s="396"/>
      <c r="BZ79" s="396"/>
      <c r="CA79" s="396"/>
    </row>
    <row r="80" spans="2:79" s="33" customFormat="1" ht="15" customHeight="1" thickTop="1" thickBot="1">
      <c r="B80" s="70">
        <f t="shared" ref="B80:B143" ca="1" si="8">N(OFFSET(C80,-1,-1,1,1))+1</f>
        <v>68</v>
      </c>
      <c r="C80" s="648"/>
      <c r="D80" s="649"/>
      <c r="E80" s="649"/>
      <c r="F80" s="649"/>
      <c r="G80" s="649"/>
      <c r="H80" s="649"/>
      <c r="I80" s="649"/>
      <c r="J80" s="649"/>
      <c r="K80" s="629"/>
      <c r="L80" s="629"/>
      <c r="M80" s="629"/>
      <c r="N80" s="629"/>
      <c r="O80" s="1171"/>
      <c r="P80" s="649"/>
      <c r="Q80" s="649"/>
      <c r="R80" s="649"/>
      <c r="S80" s="649"/>
      <c r="T80" s="892"/>
      <c r="U80" s="892"/>
      <c r="V80" s="892"/>
      <c r="W80" s="1166"/>
      <c r="X80" s="1166"/>
      <c r="Y80" s="1167"/>
      <c r="Z80" s="1168"/>
      <c r="AA80" s="1169"/>
      <c r="AB80" s="1170"/>
      <c r="AC80" s="1170"/>
      <c r="AD80" s="1170"/>
      <c r="AE80" s="141"/>
      <c r="AF80" s="195"/>
      <c r="AG80" s="195" t="str">
        <f t="shared" si="6"/>
        <v xml:space="preserve"> </v>
      </c>
      <c r="AH80" s="195"/>
      <c r="AI80" s="141"/>
      <c r="AJ80" s="141"/>
      <c r="AK80" s="137"/>
      <c r="AL80" s="649"/>
      <c r="AM80" s="649"/>
      <c r="AN80" s="649"/>
      <c r="AO80" s="649" t="s">
        <v>462</v>
      </c>
      <c r="AP80" s="649"/>
      <c r="AQ80" s="649"/>
      <c r="AR80" s="649"/>
      <c r="AS80" s="649" t="s">
        <v>431</v>
      </c>
      <c r="AT80" s="649"/>
      <c r="AU80" s="649"/>
      <c r="AV80" s="650" t="str">
        <f t="shared" si="7"/>
        <v/>
      </c>
      <c r="AW80" s="650"/>
      <c r="AX80" s="650"/>
      <c r="AY80" s="650" t="str">
        <f t="shared" ref="AY80:AY143" si="9">IF($AQ80="Static","Not applicable","Yes/No")</f>
        <v>Yes/No</v>
      </c>
      <c r="AZ80" s="650"/>
      <c r="BA80" s="650"/>
      <c r="BB80" s="650" t="str">
        <f t="shared" ref="BB80:BB143" si="10">IF($AQ80="Static","Not applicable","Yes/No")</f>
        <v>Yes/No</v>
      </c>
      <c r="BC80" s="650"/>
      <c r="BD80" s="650"/>
      <c r="BE80" s="650" t="str">
        <f t="shared" ref="BE80:BE143" si="11">IF(AS80="Yes/No","",IF($AS80="Yes","___.___.___.__",IF($AS80="Yes(Special)","___.___.___.__","VzB supplies")))</f>
        <v/>
      </c>
      <c r="BF80" s="650"/>
      <c r="BG80" s="1165"/>
      <c r="BH80" s="396"/>
      <c r="BI80" s="396"/>
      <c r="BJ80" s="400"/>
      <c r="BK80" s="396"/>
      <c r="BL80" s="396"/>
      <c r="BM80" s="396"/>
      <c r="BN80" s="396"/>
      <c r="BO80" s="396"/>
      <c r="BP80" s="396"/>
      <c r="BQ80" s="396"/>
      <c r="BR80" s="396"/>
      <c r="BS80" s="396"/>
      <c r="BT80" s="396"/>
      <c r="BU80" s="396"/>
      <c r="BV80" s="396"/>
      <c r="BW80" s="396"/>
      <c r="BX80" s="396"/>
      <c r="BY80" s="396"/>
      <c r="BZ80" s="396"/>
      <c r="CA80" s="396"/>
    </row>
    <row r="81" spans="2:79" s="33" customFormat="1" ht="15" customHeight="1" thickTop="1" thickBot="1">
      <c r="B81" s="70">
        <f t="shared" ca="1" si="8"/>
        <v>69</v>
      </c>
      <c r="C81" s="648"/>
      <c r="D81" s="649"/>
      <c r="E81" s="649"/>
      <c r="F81" s="649"/>
      <c r="G81" s="649"/>
      <c r="H81" s="649"/>
      <c r="I81" s="649"/>
      <c r="J81" s="649"/>
      <c r="K81" s="629"/>
      <c r="L81" s="629"/>
      <c r="M81" s="629"/>
      <c r="N81" s="629"/>
      <c r="O81" s="1171"/>
      <c r="P81" s="649"/>
      <c r="Q81" s="649"/>
      <c r="R81" s="649"/>
      <c r="S81" s="649"/>
      <c r="T81" s="892"/>
      <c r="U81" s="892"/>
      <c r="V81" s="892"/>
      <c r="W81" s="1166"/>
      <c r="X81" s="1166"/>
      <c r="Y81" s="1167"/>
      <c r="Z81" s="1168"/>
      <c r="AA81" s="1169"/>
      <c r="AB81" s="1170"/>
      <c r="AC81" s="1170"/>
      <c r="AD81" s="1170"/>
      <c r="AE81" s="141"/>
      <c r="AF81" s="195"/>
      <c r="AG81" s="195" t="str">
        <f t="shared" si="6"/>
        <v xml:space="preserve"> </v>
      </c>
      <c r="AH81" s="195"/>
      <c r="AI81" s="141"/>
      <c r="AJ81" s="141"/>
      <c r="AK81" s="137"/>
      <c r="AL81" s="649"/>
      <c r="AM81" s="649"/>
      <c r="AN81" s="649"/>
      <c r="AO81" s="649" t="s">
        <v>462</v>
      </c>
      <c r="AP81" s="649"/>
      <c r="AQ81" s="649"/>
      <c r="AR81" s="649"/>
      <c r="AS81" s="649" t="s">
        <v>431</v>
      </c>
      <c r="AT81" s="649"/>
      <c r="AU81" s="649"/>
      <c r="AV81" s="650" t="str">
        <f t="shared" si="7"/>
        <v/>
      </c>
      <c r="AW81" s="650"/>
      <c r="AX81" s="650"/>
      <c r="AY81" s="650" t="str">
        <f t="shared" si="9"/>
        <v>Yes/No</v>
      </c>
      <c r="AZ81" s="650"/>
      <c r="BA81" s="650"/>
      <c r="BB81" s="650" t="str">
        <f t="shared" si="10"/>
        <v>Yes/No</v>
      </c>
      <c r="BC81" s="650"/>
      <c r="BD81" s="650"/>
      <c r="BE81" s="650" t="str">
        <f t="shared" si="11"/>
        <v/>
      </c>
      <c r="BF81" s="650"/>
      <c r="BG81" s="1165"/>
      <c r="BH81" s="396"/>
      <c r="BI81" s="396"/>
      <c r="BJ81" s="400"/>
      <c r="BK81" s="396"/>
      <c r="BL81" s="396"/>
      <c r="BM81" s="396"/>
      <c r="BN81" s="396"/>
      <c r="BO81" s="396"/>
      <c r="BP81" s="396"/>
      <c r="BQ81" s="396"/>
      <c r="BR81" s="396"/>
      <c r="BS81" s="396"/>
      <c r="BT81" s="396"/>
      <c r="BU81" s="396"/>
      <c r="BV81" s="396"/>
      <c r="BW81" s="396"/>
      <c r="BX81" s="396"/>
      <c r="BY81" s="396"/>
      <c r="BZ81" s="396"/>
      <c r="CA81" s="396"/>
    </row>
    <row r="82" spans="2:79" s="33" customFormat="1" ht="15" customHeight="1" thickTop="1" thickBot="1">
      <c r="B82" s="70">
        <f t="shared" ca="1" si="8"/>
        <v>70</v>
      </c>
      <c r="C82" s="648"/>
      <c r="D82" s="649"/>
      <c r="E82" s="649"/>
      <c r="F82" s="649"/>
      <c r="G82" s="649"/>
      <c r="H82" s="649"/>
      <c r="I82" s="649"/>
      <c r="J82" s="649"/>
      <c r="K82" s="629"/>
      <c r="L82" s="629"/>
      <c r="M82" s="629"/>
      <c r="N82" s="629"/>
      <c r="O82" s="1171"/>
      <c r="P82" s="649"/>
      <c r="Q82" s="649"/>
      <c r="R82" s="649"/>
      <c r="S82" s="649"/>
      <c r="T82" s="892"/>
      <c r="U82" s="892"/>
      <c r="V82" s="892"/>
      <c r="W82" s="1166"/>
      <c r="X82" s="1166"/>
      <c r="Y82" s="1167"/>
      <c r="Z82" s="1168"/>
      <c r="AA82" s="1169"/>
      <c r="AB82" s="1170"/>
      <c r="AC82" s="1170"/>
      <c r="AD82" s="1170"/>
      <c r="AE82" s="141"/>
      <c r="AF82" s="195"/>
      <c r="AG82" s="195" t="str">
        <f t="shared" si="6"/>
        <v xml:space="preserve"> </v>
      </c>
      <c r="AH82" s="195"/>
      <c r="AI82" s="141"/>
      <c r="AJ82" s="141"/>
      <c r="AK82" s="137"/>
      <c r="AL82" s="649"/>
      <c r="AM82" s="649"/>
      <c r="AN82" s="649"/>
      <c r="AO82" s="649" t="s">
        <v>462</v>
      </c>
      <c r="AP82" s="649"/>
      <c r="AQ82" s="649"/>
      <c r="AR82" s="649"/>
      <c r="AS82" s="649" t="s">
        <v>431</v>
      </c>
      <c r="AT82" s="649"/>
      <c r="AU82" s="649"/>
      <c r="AV82" s="650" t="str">
        <f t="shared" si="7"/>
        <v/>
      </c>
      <c r="AW82" s="650"/>
      <c r="AX82" s="650"/>
      <c r="AY82" s="650" t="str">
        <f t="shared" si="9"/>
        <v>Yes/No</v>
      </c>
      <c r="AZ82" s="650"/>
      <c r="BA82" s="650"/>
      <c r="BB82" s="650" t="str">
        <f t="shared" si="10"/>
        <v>Yes/No</v>
      </c>
      <c r="BC82" s="650"/>
      <c r="BD82" s="650"/>
      <c r="BE82" s="650" t="str">
        <f t="shared" si="11"/>
        <v/>
      </c>
      <c r="BF82" s="650"/>
      <c r="BG82" s="1165"/>
      <c r="BH82" s="396"/>
      <c r="BI82" s="396"/>
      <c r="BJ82" s="400"/>
      <c r="BK82" s="396"/>
      <c r="BL82" s="396"/>
      <c r="BM82" s="396"/>
      <c r="BN82" s="396"/>
      <c r="BO82" s="396"/>
      <c r="BP82" s="396"/>
      <c r="BQ82" s="396"/>
      <c r="BR82" s="396"/>
      <c r="BS82" s="396"/>
      <c r="BT82" s="396"/>
      <c r="BU82" s="396"/>
      <c r="BV82" s="396"/>
      <c r="BW82" s="396"/>
      <c r="BX82" s="396"/>
      <c r="BY82" s="396"/>
      <c r="BZ82" s="396"/>
      <c r="CA82" s="396"/>
    </row>
    <row r="83" spans="2:79" s="33" customFormat="1" ht="15" customHeight="1" thickTop="1" thickBot="1">
      <c r="B83" s="70">
        <f t="shared" ca="1" si="8"/>
        <v>71</v>
      </c>
      <c r="C83" s="648"/>
      <c r="D83" s="649"/>
      <c r="E83" s="649"/>
      <c r="F83" s="649"/>
      <c r="G83" s="649"/>
      <c r="H83" s="649"/>
      <c r="I83" s="649"/>
      <c r="J83" s="649"/>
      <c r="K83" s="629"/>
      <c r="L83" s="629"/>
      <c r="M83" s="629"/>
      <c r="N83" s="629"/>
      <c r="O83" s="1171"/>
      <c r="P83" s="649"/>
      <c r="Q83" s="649"/>
      <c r="R83" s="649"/>
      <c r="S83" s="649"/>
      <c r="T83" s="892"/>
      <c r="U83" s="892"/>
      <c r="V83" s="892"/>
      <c r="W83" s="1166"/>
      <c r="X83" s="1166"/>
      <c r="Y83" s="1167"/>
      <c r="Z83" s="1168"/>
      <c r="AA83" s="1169"/>
      <c r="AB83" s="1170"/>
      <c r="AC83" s="1170"/>
      <c r="AD83" s="1170"/>
      <c r="AE83" s="141"/>
      <c r="AF83" s="195"/>
      <c r="AG83" s="195" t="str">
        <f t="shared" si="6"/>
        <v xml:space="preserve"> </v>
      </c>
      <c r="AH83" s="195"/>
      <c r="AI83" s="141"/>
      <c r="AJ83" s="141"/>
      <c r="AK83" s="137"/>
      <c r="AL83" s="649"/>
      <c r="AM83" s="649"/>
      <c r="AN83" s="649"/>
      <c r="AO83" s="649" t="s">
        <v>462</v>
      </c>
      <c r="AP83" s="649"/>
      <c r="AQ83" s="649"/>
      <c r="AR83" s="649"/>
      <c r="AS83" s="649" t="s">
        <v>431</v>
      </c>
      <c r="AT83" s="649"/>
      <c r="AU83" s="649"/>
      <c r="AV83" s="650" t="str">
        <f t="shared" si="7"/>
        <v/>
      </c>
      <c r="AW83" s="650"/>
      <c r="AX83" s="650"/>
      <c r="AY83" s="650" t="str">
        <f t="shared" si="9"/>
        <v>Yes/No</v>
      </c>
      <c r="AZ83" s="650"/>
      <c r="BA83" s="650"/>
      <c r="BB83" s="650" t="str">
        <f t="shared" si="10"/>
        <v>Yes/No</v>
      </c>
      <c r="BC83" s="650"/>
      <c r="BD83" s="650"/>
      <c r="BE83" s="650" t="str">
        <f t="shared" si="11"/>
        <v/>
      </c>
      <c r="BF83" s="650"/>
      <c r="BG83" s="1165"/>
      <c r="BH83" s="396"/>
      <c r="BI83" s="396"/>
      <c r="BJ83" s="400"/>
      <c r="BK83" s="396"/>
      <c r="BL83" s="396"/>
      <c r="BM83" s="396"/>
      <c r="BN83" s="396"/>
      <c r="BO83" s="396"/>
      <c r="BP83" s="396"/>
      <c r="BQ83" s="396"/>
      <c r="BR83" s="396"/>
      <c r="BS83" s="396"/>
      <c r="BT83" s="396"/>
      <c r="BU83" s="396"/>
      <c r="BV83" s="396"/>
      <c r="BW83" s="396"/>
      <c r="BX83" s="396"/>
      <c r="BY83" s="396"/>
      <c r="BZ83" s="396"/>
      <c r="CA83" s="396"/>
    </row>
    <row r="84" spans="2:79" s="33" customFormat="1" ht="15" customHeight="1" thickTop="1" thickBot="1">
      <c r="B84" s="70">
        <f t="shared" ca="1" si="8"/>
        <v>72</v>
      </c>
      <c r="C84" s="648"/>
      <c r="D84" s="649"/>
      <c r="E84" s="649"/>
      <c r="F84" s="649"/>
      <c r="G84" s="649"/>
      <c r="H84" s="649"/>
      <c r="I84" s="649"/>
      <c r="J84" s="649"/>
      <c r="K84" s="629"/>
      <c r="L84" s="629"/>
      <c r="M84" s="629"/>
      <c r="N84" s="629"/>
      <c r="O84" s="1171"/>
      <c r="P84" s="649"/>
      <c r="Q84" s="649"/>
      <c r="R84" s="649"/>
      <c r="S84" s="649"/>
      <c r="T84" s="892"/>
      <c r="U84" s="892"/>
      <c r="V84" s="892"/>
      <c r="W84" s="1166"/>
      <c r="X84" s="1166"/>
      <c r="Y84" s="1167"/>
      <c r="Z84" s="1168"/>
      <c r="AA84" s="1169"/>
      <c r="AB84" s="1170"/>
      <c r="AC84" s="1170"/>
      <c r="AD84" s="1170"/>
      <c r="AE84" s="141"/>
      <c r="AF84" s="195"/>
      <c r="AG84" s="195" t="str">
        <f t="shared" si="6"/>
        <v xml:space="preserve"> </v>
      </c>
      <c r="AH84" s="195"/>
      <c r="AI84" s="141"/>
      <c r="AJ84" s="141"/>
      <c r="AK84" s="137"/>
      <c r="AL84" s="649"/>
      <c r="AM84" s="649"/>
      <c r="AN84" s="649"/>
      <c r="AO84" s="649" t="s">
        <v>462</v>
      </c>
      <c r="AP84" s="649"/>
      <c r="AQ84" s="649"/>
      <c r="AR84" s="649"/>
      <c r="AS84" s="649" t="s">
        <v>431</v>
      </c>
      <c r="AT84" s="649"/>
      <c r="AU84" s="649"/>
      <c r="AV84" s="650" t="str">
        <f t="shared" si="7"/>
        <v/>
      </c>
      <c r="AW84" s="650"/>
      <c r="AX84" s="650"/>
      <c r="AY84" s="650" t="str">
        <f t="shared" si="9"/>
        <v>Yes/No</v>
      </c>
      <c r="AZ84" s="650"/>
      <c r="BA84" s="650"/>
      <c r="BB84" s="650" t="str">
        <f t="shared" si="10"/>
        <v>Yes/No</v>
      </c>
      <c r="BC84" s="650"/>
      <c r="BD84" s="650"/>
      <c r="BE84" s="650" t="str">
        <f t="shared" si="11"/>
        <v/>
      </c>
      <c r="BF84" s="650"/>
      <c r="BG84" s="1165"/>
      <c r="BH84" s="396"/>
      <c r="BI84" s="396"/>
      <c r="BJ84" s="400"/>
      <c r="BK84" s="396"/>
      <c r="BL84" s="396"/>
      <c r="BM84" s="396"/>
      <c r="BN84" s="396"/>
      <c r="BO84" s="396"/>
      <c r="BP84" s="396"/>
      <c r="BQ84" s="396"/>
      <c r="BR84" s="396"/>
      <c r="BS84" s="396"/>
      <c r="BT84" s="396"/>
      <c r="BU84" s="396"/>
      <c r="BV84" s="396"/>
      <c r="BW84" s="396"/>
      <c r="BX84" s="396"/>
      <c r="BY84" s="396"/>
      <c r="BZ84" s="396"/>
      <c r="CA84" s="396"/>
    </row>
    <row r="85" spans="2:79" s="33" customFormat="1" ht="15" customHeight="1" thickTop="1" thickBot="1">
      <c r="B85" s="70">
        <f t="shared" ca="1" si="8"/>
        <v>73</v>
      </c>
      <c r="C85" s="648"/>
      <c r="D85" s="649"/>
      <c r="E85" s="649"/>
      <c r="F85" s="649"/>
      <c r="G85" s="649"/>
      <c r="H85" s="649"/>
      <c r="I85" s="649"/>
      <c r="J85" s="649"/>
      <c r="K85" s="629"/>
      <c r="L85" s="629"/>
      <c r="M85" s="629"/>
      <c r="N85" s="629"/>
      <c r="O85" s="1171"/>
      <c r="P85" s="649"/>
      <c r="Q85" s="649"/>
      <c r="R85" s="649"/>
      <c r="S85" s="649"/>
      <c r="T85" s="892"/>
      <c r="U85" s="892"/>
      <c r="V85" s="892"/>
      <c r="W85" s="1166"/>
      <c r="X85" s="1166"/>
      <c r="Y85" s="1167"/>
      <c r="Z85" s="1168"/>
      <c r="AA85" s="1169"/>
      <c r="AB85" s="1170"/>
      <c r="AC85" s="1170"/>
      <c r="AD85" s="1170"/>
      <c r="AE85" s="141"/>
      <c r="AF85" s="195"/>
      <c r="AG85" s="195" t="str">
        <f t="shared" si="6"/>
        <v xml:space="preserve"> </v>
      </c>
      <c r="AH85" s="195"/>
      <c r="AI85" s="141"/>
      <c r="AJ85" s="141"/>
      <c r="AK85" s="137"/>
      <c r="AL85" s="649"/>
      <c r="AM85" s="649"/>
      <c r="AN85" s="649"/>
      <c r="AO85" s="649" t="s">
        <v>462</v>
      </c>
      <c r="AP85" s="649"/>
      <c r="AQ85" s="649"/>
      <c r="AR85" s="649"/>
      <c r="AS85" s="649" t="s">
        <v>431</v>
      </c>
      <c r="AT85" s="649"/>
      <c r="AU85" s="649"/>
      <c r="AV85" s="650" t="str">
        <f t="shared" si="7"/>
        <v/>
      </c>
      <c r="AW85" s="650"/>
      <c r="AX85" s="650"/>
      <c r="AY85" s="650" t="str">
        <f t="shared" si="9"/>
        <v>Yes/No</v>
      </c>
      <c r="AZ85" s="650"/>
      <c r="BA85" s="650"/>
      <c r="BB85" s="650" t="str">
        <f t="shared" si="10"/>
        <v>Yes/No</v>
      </c>
      <c r="BC85" s="650"/>
      <c r="BD85" s="650"/>
      <c r="BE85" s="650" t="str">
        <f t="shared" si="11"/>
        <v/>
      </c>
      <c r="BF85" s="650"/>
      <c r="BG85" s="1165"/>
      <c r="BH85" s="396"/>
      <c r="BI85" s="396"/>
      <c r="BJ85" s="400"/>
      <c r="BK85" s="396"/>
      <c r="BL85" s="396"/>
      <c r="BM85" s="396"/>
      <c r="BN85" s="396"/>
      <c r="BO85" s="396"/>
      <c r="BP85" s="396"/>
      <c r="BQ85" s="396"/>
      <c r="BR85" s="396"/>
      <c r="BS85" s="396"/>
      <c r="BT85" s="396"/>
      <c r="BU85" s="396"/>
      <c r="BV85" s="396"/>
      <c r="BW85" s="396"/>
      <c r="BX85" s="396"/>
      <c r="BY85" s="396"/>
      <c r="BZ85" s="396"/>
      <c r="CA85" s="396"/>
    </row>
    <row r="86" spans="2:79" s="33" customFormat="1" ht="15" customHeight="1" thickTop="1" thickBot="1">
      <c r="B86" s="70">
        <f t="shared" ca="1" si="8"/>
        <v>74</v>
      </c>
      <c r="C86" s="648"/>
      <c r="D86" s="649"/>
      <c r="E86" s="649"/>
      <c r="F86" s="649"/>
      <c r="G86" s="649"/>
      <c r="H86" s="649"/>
      <c r="I86" s="649"/>
      <c r="J86" s="649"/>
      <c r="K86" s="629"/>
      <c r="L86" s="629"/>
      <c r="M86" s="629"/>
      <c r="N86" s="629"/>
      <c r="O86" s="1171"/>
      <c r="P86" s="649"/>
      <c r="Q86" s="649"/>
      <c r="R86" s="649"/>
      <c r="S86" s="649"/>
      <c r="T86" s="892"/>
      <c r="U86" s="892"/>
      <c r="V86" s="892"/>
      <c r="W86" s="1166"/>
      <c r="X86" s="1166"/>
      <c r="Y86" s="1167"/>
      <c r="Z86" s="1168"/>
      <c r="AA86" s="1169"/>
      <c r="AB86" s="1170"/>
      <c r="AC86" s="1170"/>
      <c r="AD86" s="1170"/>
      <c r="AE86" s="141"/>
      <c r="AF86" s="195"/>
      <c r="AG86" s="195" t="str">
        <f t="shared" si="6"/>
        <v xml:space="preserve"> </v>
      </c>
      <c r="AH86" s="195"/>
      <c r="AI86" s="141"/>
      <c r="AJ86" s="141"/>
      <c r="AK86" s="137"/>
      <c r="AL86" s="649"/>
      <c r="AM86" s="649"/>
      <c r="AN86" s="649"/>
      <c r="AO86" s="649" t="s">
        <v>462</v>
      </c>
      <c r="AP86" s="649"/>
      <c r="AQ86" s="649"/>
      <c r="AR86" s="649"/>
      <c r="AS86" s="649" t="s">
        <v>431</v>
      </c>
      <c r="AT86" s="649"/>
      <c r="AU86" s="649"/>
      <c r="AV86" s="650" t="str">
        <f t="shared" si="7"/>
        <v/>
      </c>
      <c r="AW86" s="650"/>
      <c r="AX86" s="650"/>
      <c r="AY86" s="650" t="str">
        <f t="shared" si="9"/>
        <v>Yes/No</v>
      </c>
      <c r="AZ86" s="650"/>
      <c r="BA86" s="650"/>
      <c r="BB86" s="650" t="str">
        <f t="shared" si="10"/>
        <v>Yes/No</v>
      </c>
      <c r="BC86" s="650"/>
      <c r="BD86" s="650"/>
      <c r="BE86" s="650" t="str">
        <f t="shared" si="11"/>
        <v/>
      </c>
      <c r="BF86" s="650"/>
      <c r="BG86" s="1165"/>
      <c r="BH86" s="396"/>
      <c r="BI86" s="396"/>
      <c r="BJ86" s="400"/>
      <c r="BK86" s="396"/>
      <c r="BL86" s="396"/>
      <c r="BM86" s="396"/>
      <c r="BN86" s="396"/>
      <c r="BO86" s="396"/>
      <c r="BP86" s="396"/>
      <c r="BQ86" s="396"/>
      <c r="BR86" s="396"/>
      <c r="BS86" s="396"/>
      <c r="BT86" s="396"/>
      <c r="BU86" s="396"/>
      <c r="BV86" s="396"/>
      <c r="BW86" s="396"/>
      <c r="BX86" s="396"/>
      <c r="BY86" s="396"/>
      <c r="BZ86" s="396"/>
      <c r="CA86" s="396"/>
    </row>
    <row r="87" spans="2:79" s="33" customFormat="1" ht="15" customHeight="1" thickTop="1" thickBot="1">
      <c r="B87" s="70">
        <f t="shared" ca="1" si="8"/>
        <v>75</v>
      </c>
      <c r="C87" s="648"/>
      <c r="D87" s="649"/>
      <c r="E87" s="649"/>
      <c r="F87" s="649"/>
      <c r="G87" s="649"/>
      <c r="H87" s="649"/>
      <c r="I87" s="649"/>
      <c r="J87" s="649"/>
      <c r="K87" s="629"/>
      <c r="L87" s="629"/>
      <c r="M87" s="629"/>
      <c r="N87" s="629"/>
      <c r="O87" s="1171"/>
      <c r="P87" s="649"/>
      <c r="Q87" s="649"/>
      <c r="R87" s="649"/>
      <c r="S87" s="649"/>
      <c r="T87" s="892"/>
      <c r="U87" s="892"/>
      <c r="V87" s="892"/>
      <c r="W87" s="1166"/>
      <c r="X87" s="1166"/>
      <c r="Y87" s="1167"/>
      <c r="Z87" s="1168"/>
      <c r="AA87" s="1169"/>
      <c r="AB87" s="1170"/>
      <c r="AC87" s="1170"/>
      <c r="AD87" s="1170"/>
      <c r="AE87" s="141"/>
      <c r="AF87" s="195"/>
      <c r="AG87" s="195" t="str">
        <f t="shared" si="6"/>
        <v xml:space="preserve"> </v>
      </c>
      <c r="AH87" s="195"/>
      <c r="AI87" s="141"/>
      <c r="AJ87" s="141"/>
      <c r="AK87" s="137"/>
      <c r="AL87" s="649"/>
      <c r="AM87" s="649"/>
      <c r="AN87" s="649"/>
      <c r="AO87" s="649" t="s">
        <v>462</v>
      </c>
      <c r="AP87" s="649"/>
      <c r="AQ87" s="649"/>
      <c r="AR87" s="649"/>
      <c r="AS87" s="649" t="s">
        <v>431</v>
      </c>
      <c r="AT87" s="649"/>
      <c r="AU87" s="649"/>
      <c r="AV87" s="650" t="str">
        <f t="shared" si="7"/>
        <v/>
      </c>
      <c r="AW87" s="650"/>
      <c r="AX87" s="650"/>
      <c r="AY87" s="650" t="str">
        <f t="shared" si="9"/>
        <v>Yes/No</v>
      </c>
      <c r="AZ87" s="650"/>
      <c r="BA87" s="650"/>
      <c r="BB87" s="650" t="str">
        <f t="shared" si="10"/>
        <v>Yes/No</v>
      </c>
      <c r="BC87" s="650"/>
      <c r="BD87" s="650"/>
      <c r="BE87" s="650" t="str">
        <f t="shared" si="11"/>
        <v/>
      </c>
      <c r="BF87" s="650"/>
      <c r="BG87" s="1165"/>
      <c r="BH87" s="396"/>
      <c r="BI87" s="396"/>
      <c r="BJ87" s="400"/>
      <c r="BK87" s="396"/>
      <c r="BL87" s="396"/>
      <c r="BM87" s="396"/>
      <c r="BN87" s="396"/>
      <c r="BO87" s="396"/>
      <c r="BP87" s="396"/>
      <c r="BQ87" s="396"/>
      <c r="BR87" s="396"/>
      <c r="BS87" s="396"/>
      <c r="BT87" s="396"/>
      <c r="BU87" s="396"/>
      <c r="BV87" s="396"/>
      <c r="BW87" s="396"/>
      <c r="BX87" s="396"/>
      <c r="BY87" s="396"/>
      <c r="BZ87" s="396"/>
      <c r="CA87" s="396"/>
    </row>
    <row r="88" spans="2:79" s="33" customFormat="1" ht="15" customHeight="1" thickTop="1" thickBot="1">
      <c r="B88" s="70">
        <f t="shared" ca="1" si="8"/>
        <v>76</v>
      </c>
      <c r="C88" s="648"/>
      <c r="D88" s="649"/>
      <c r="E88" s="649"/>
      <c r="F88" s="649"/>
      <c r="G88" s="649"/>
      <c r="H88" s="649"/>
      <c r="I88" s="649"/>
      <c r="J88" s="649"/>
      <c r="K88" s="629"/>
      <c r="L88" s="629"/>
      <c r="M88" s="629"/>
      <c r="N88" s="629"/>
      <c r="O88" s="1171"/>
      <c r="P88" s="649"/>
      <c r="Q88" s="649"/>
      <c r="R88" s="649"/>
      <c r="S88" s="649"/>
      <c r="T88" s="892"/>
      <c r="U88" s="892"/>
      <c r="V88" s="892"/>
      <c r="W88" s="1166"/>
      <c r="X88" s="1166"/>
      <c r="Y88" s="1167"/>
      <c r="Z88" s="1168"/>
      <c r="AA88" s="1169"/>
      <c r="AB88" s="1170"/>
      <c r="AC88" s="1170"/>
      <c r="AD88" s="1170"/>
      <c r="AE88" s="141"/>
      <c r="AF88" s="195"/>
      <c r="AG88" s="195" t="str">
        <f t="shared" si="6"/>
        <v xml:space="preserve"> </v>
      </c>
      <c r="AH88" s="195"/>
      <c r="AI88" s="141"/>
      <c r="AJ88" s="141"/>
      <c r="AK88" s="137"/>
      <c r="AL88" s="649"/>
      <c r="AM88" s="649"/>
      <c r="AN88" s="649"/>
      <c r="AO88" s="649" t="s">
        <v>462</v>
      </c>
      <c r="AP88" s="649"/>
      <c r="AQ88" s="649"/>
      <c r="AR88" s="649"/>
      <c r="AS88" s="649" t="s">
        <v>431</v>
      </c>
      <c r="AT88" s="649"/>
      <c r="AU88" s="649"/>
      <c r="AV88" s="650" t="str">
        <f t="shared" si="7"/>
        <v/>
      </c>
      <c r="AW88" s="650"/>
      <c r="AX88" s="650"/>
      <c r="AY88" s="650" t="str">
        <f t="shared" si="9"/>
        <v>Yes/No</v>
      </c>
      <c r="AZ88" s="650"/>
      <c r="BA88" s="650"/>
      <c r="BB88" s="650" t="str">
        <f t="shared" si="10"/>
        <v>Yes/No</v>
      </c>
      <c r="BC88" s="650"/>
      <c r="BD88" s="650"/>
      <c r="BE88" s="650" t="str">
        <f t="shared" si="11"/>
        <v/>
      </c>
      <c r="BF88" s="650"/>
      <c r="BG88" s="1165"/>
      <c r="BH88" s="396"/>
      <c r="BI88" s="396"/>
      <c r="BJ88" s="400"/>
      <c r="BK88" s="396"/>
      <c r="BL88" s="396"/>
      <c r="BM88" s="396"/>
      <c r="BN88" s="396"/>
      <c r="BO88" s="396"/>
      <c r="BP88" s="396"/>
      <c r="BQ88" s="396"/>
      <c r="BR88" s="396"/>
      <c r="BS88" s="396"/>
      <c r="BT88" s="396"/>
      <c r="BU88" s="396"/>
      <c r="BV88" s="396"/>
      <c r="BW88" s="396"/>
      <c r="BX88" s="396"/>
      <c r="BY88" s="396"/>
      <c r="BZ88" s="396"/>
      <c r="CA88" s="396"/>
    </row>
    <row r="89" spans="2:79" s="33" customFormat="1" ht="15" customHeight="1" thickTop="1" thickBot="1">
      <c r="B89" s="70">
        <f t="shared" ca="1" si="8"/>
        <v>77</v>
      </c>
      <c r="C89" s="648"/>
      <c r="D89" s="649"/>
      <c r="E89" s="649"/>
      <c r="F89" s="649"/>
      <c r="G89" s="649"/>
      <c r="H89" s="649"/>
      <c r="I89" s="649"/>
      <c r="J89" s="649"/>
      <c r="K89" s="629"/>
      <c r="L89" s="629"/>
      <c r="M89" s="629"/>
      <c r="N89" s="629"/>
      <c r="O89" s="1171"/>
      <c r="P89" s="649"/>
      <c r="Q89" s="649"/>
      <c r="R89" s="649"/>
      <c r="S89" s="649"/>
      <c r="T89" s="892"/>
      <c r="U89" s="892"/>
      <c r="V89" s="892"/>
      <c r="W89" s="1166"/>
      <c r="X89" s="1166"/>
      <c r="Y89" s="1167"/>
      <c r="Z89" s="1168"/>
      <c r="AA89" s="1169"/>
      <c r="AB89" s="1170"/>
      <c r="AC89" s="1170"/>
      <c r="AD89" s="1170"/>
      <c r="AE89" s="141"/>
      <c r="AF89" s="195"/>
      <c r="AG89" s="195" t="str">
        <f t="shared" si="6"/>
        <v xml:space="preserve"> </v>
      </c>
      <c r="AH89" s="195"/>
      <c r="AI89" s="141"/>
      <c r="AJ89" s="141"/>
      <c r="AK89" s="137"/>
      <c r="AL89" s="649"/>
      <c r="AM89" s="649"/>
      <c r="AN89" s="649"/>
      <c r="AO89" s="649" t="s">
        <v>462</v>
      </c>
      <c r="AP89" s="649"/>
      <c r="AQ89" s="649"/>
      <c r="AR89" s="649"/>
      <c r="AS89" s="649" t="s">
        <v>431</v>
      </c>
      <c r="AT89" s="649"/>
      <c r="AU89" s="649"/>
      <c r="AV89" s="650" t="str">
        <f t="shared" si="7"/>
        <v/>
      </c>
      <c r="AW89" s="650"/>
      <c r="AX89" s="650"/>
      <c r="AY89" s="650" t="str">
        <f t="shared" si="9"/>
        <v>Yes/No</v>
      </c>
      <c r="AZ89" s="650"/>
      <c r="BA89" s="650"/>
      <c r="BB89" s="650" t="str">
        <f t="shared" si="10"/>
        <v>Yes/No</v>
      </c>
      <c r="BC89" s="650"/>
      <c r="BD89" s="650"/>
      <c r="BE89" s="650" t="str">
        <f t="shared" si="11"/>
        <v/>
      </c>
      <c r="BF89" s="650"/>
      <c r="BG89" s="1165"/>
      <c r="BH89" s="396"/>
      <c r="BI89" s="396"/>
      <c r="BJ89" s="400"/>
      <c r="BK89" s="396"/>
      <c r="BL89" s="396"/>
      <c r="BM89" s="396"/>
      <c r="BN89" s="396"/>
      <c r="BO89" s="396"/>
      <c r="BP89" s="396"/>
      <c r="BQ89" s="396"/>
      <c r="BR89" s="396"/>
      <c r="BS89" s="396"/>
      <c r="BT89" s="396"/>
      <c r="BU89" s="396"/>
      <c r="BV89" s="396"/>
      <c r="BW89" s="396"/>
      <c r="BX89" s="396"/>
      <c r="BY89" s="396"/>
      <c r="BZ89" s="396"/>
      <c r="CA89" s="396"/>
    </row>
    <row r="90" spans="2:79" s="33" customFormat="1" ht="15" customHeight="1" thickTop="1" thickBot="1">
      <c r="B90" s="70">
        <f t="shared" ca="1" si="8"/>
        <v>78</v>
      </c>
      <c r="C90" s="648"/>
      <c r="D90" s="649"/>
      <c r="E90" s="649"/>
      <c r="F90" s="649"/>
      <c r="G90" s="649"/>
      <c r="H90" s="649"/>
      <c r="I90" s="649"/>
      <c r="J90" s="649"/>
      <c r="K90" s="629"/>
      <c r="L90" s="629"/>
      <c r="M90" s="629"/>
      <c r="N90" s="629"/>
      <c r="O90" s="1171"/>
      <c r="P90" s="649"/>
      <c r="Q90" s="649"/>
      <c r="R90" s="649"/>
      <c r="S90" s="649"/>
      <c r="T90" s="892"/>
      <c r="U90" s="892"/>
      <c r="V90" s="892"/>
      <c r="W90" s="1166"/>
      <c r="X90" s="1166"/>
      <c r="Y90" s="1167"/>
      <c r="Z90" s="1168"/>
      <c r="AA90" s="1169"/>
      <c r="AB90" s="1170"/>
      <c r="AC90" s="1170"/>
      <c r="AD90" s="1170"/>
      <c r="AE90" s="141"/>
      <c r="AF90" s="195"/>
      <c r="AG90" s="195" t="str">
        <f t="shared" si="6"/>
        <v xml:space="preserve"> </v>
      </c>
      <c r="AH90" s="195"/>
      <c r="AI90" s="141"/>
      <c r="AJ90" s="141"/>
      <c r="AK90" s="137"/>
      <c r="AL90" s="649"/>
      <c r="AM90" s="649"/>
      <c r="AN90" s="649"/>
      <c r="AO90" s="649" t="s">
        <v>462</v>
      </c>
      <c r="AP90" s="649"/>
      <c r="AQ90" s="649"/>
      <c r="AR90" s="649"/>
      <c r="AS90" s="649" t="s">
        <v>431</v>
      </c>
      <c r="AT90" s="649"/>
      <c r="AU90" s="649"/>
      <c r="AV90" s="650" t="str">
        <f t="shared" si="7"/>
        <v/>
      </c>
      <c r="AW90" s="650"/>
      <c r="AX90" s="650"/>
      <c r="AY90" s="650" t="str">
        <f t="shared" si="9"/>
        <v>Yes/No</v>
      </c>
      <c r="AZ90" s="650"/>
      <c r="BA90" s="650"/>
      <c r="BB90" s="650" t="str">
        <f t="shared" si="10"/>
        <v>Yes/No</v>
      </c>
      <c r="BC90" s="650"/>
      <c r="BD90" s="650"/>
      <c r="BE90" s="650" t="str">
        <f t="shared" si="11"/>
        <v/>
      </c>
      <c r="BF90" s="650"/>
      <c r="BG90" s="1165"/>
      <c r="BH90" s="396"/>
      <c r="BI90" s="396"/>
      <c r="BJ90" s="400"/>
      <c r="BK90" s="396"/>
      <c r="BL90" s="396"/>
      <c r="BM90" s="396"/>
      <c r="BN90" s="396"/>
      <c r="BO90" s="396"/>
      <c r="BP90" s="396"/>
      <c r="BQ90" s="396"/>
      <c r="BR90" s="396"/>
      <c r="BS90" s="396"/>
      <c r="BT90" s="396"/>
      <c r="BU90" s="396"/>
      <c r="BV90" s="396"/>
      <c r="BW90" s="396"/>
      <c r="BX90" s="396"/>
      <c r="BY90" s="396"/>
      <c r="BZ90" s="396"/>
      <c r="CA90" s="396"/>
    </row>
    <row r="91" spans="2:79" s="33" customFormat="1" ht="15" customHeight="1" thickTop="1" thickBot="1">
      <c r="B91" s="70">
        <f t="shared" ca="1" si="8"/>
        <v>79</v>
      </c>
      <c r="C91" s="648"/>
      <c r="D91" s="649"/>
      <c r="E91" s="649"/>
      <c r="F91" s="649"/>
      <c r="G91" s="649"/>
      <c r="H91" s="649"/>
      <c r="I91" s="649"/>
      <c r="J91" s="649"/>
      <c r="K91" s="629"/>
      <c r="L91" s="629"/>
      <c r="M91" s="629"/>
      <c r="N91" s="629"/>
      <c r="O91" s="1171"/>
      <c r="P91" s="649"/>
      <c r="Q91" s="649"/>
      <c r="R91" s="649"/>
      <c r="S91" s="649"/>
      <c r="T91" s="892"/>
      <c r="U91" s="892"/>
      <c r="V91" s="892"/>
      <c r="W91" s="1166"/>
      <c r="X91" s="1166"/>
      <c r="Y91" s="1167"/>
      <c r="Z91" s="1168"/>
      <c r="AA91" s="1169"/>
      <c r="AB91" s="1170"/>
      <c r="AC91" s="1170"/>
      <c r="AD91" s="1170"/>
      <c r="AE91" s="141"/>
      <c r="AF91" s="195"/>
      <c r="AG91" s="195" t="str">
        <f t="shared" si="6"/>
        <v xml:space="preserve"> </v>
      </c>
      <c r="AH91" s="195"/>
      <c r="AI91" s="141"/>
      <c r="AJ91" s="141"/>
      <c r="AK91" s="137"/>
      <c r="AL91" s="649"/>
      <c r="AM91" s="649"/>
      <c r="AN91" s="649"/>
      <c r="AO91" s="649" t="s">
        <v>462</v>
      </c>
      <c r="AP91" s="649"/>
      <c r="AQ91" s="649"/>
      <c r="AR91" s="649"/>
      <c r="AS91" s="649" t="s">
        <v>431</v>
      </c>
      <c r="AT91" s="649"/>
      <c r="AU91" s="649"/>
      <c r="AV91" s="650" t="str">
        <f t="shared" si="7"/>
        <v/>
      </c>
      <c r="AW91" s="650"/>
      <c r="AX91" s="650"/>
      <c r="AY91" s="650" t="str">
        <f t="shared" si="9"/>
        <v>Yes/No</v>
      </c>
      <c r="AZ91" s="650"/>
      <c r="BA91" s="650"/>
      <c r="BB91" s="650" t="str">
        <f t="shared" si="10"/>
        <v>Yes/No</v>
      </c>
      <c r="BC91" s="650"/>
      <c r="BD91" s="650"/>
      <c r="BE91" s="650" t="str">
        <f t="shared" si="11"/>
        <v/>
      </c>
      <c r="BF91" s="650"/>
      <c r="BG91" s="1165"/>
      <c r="BH91" s="396"/>
      <c r="BI91" s="396"/>
      <c r="BJ91" s="400"/>
      <c r="BK91" s="396"/>
      <c r="BL91" s="396"/>
      <c r="BM91" s="396"/>
      <c r="BN91" s="396"/>
      <c r="BO91" s="396"/>
      <c r="BP91" s="396"/>
      <c r="BQ91" s="396"/>
      <c r="BR91" s="396"/>
      <c r="BS91" s="396"/>
      <c r="BT91" s="396"/>
      <c r="BU91" s="396"/>
      <c r="BV91" s="396"/>
      <c r="BW91" s="396"/>
      <c r="BX91" s="396"/>
      <c r="BY91" s="396"/>
      <c r="BZ91" s="396"/>
      <c r="CA91" s="396"/>
    </row>
    <row r="92" spans="2:79" s="33" customFormat="1" ht="15" customHeight="1" thickTop="1" thickBot="1">
      <c r="B92" s="70">
        <f t="shared" ca="1" si="8"/>
        <v>80</v>
      </c>
      <c r="C92" s="648"/>
      <c r="D92" s="649"/>
      <c r="E92" s="649"/>
      <c r="F92" s="649"/>
      <c r="G92" s="649"/>
      <c r="H92" s="649"/>
      <c r="I92" s="649"/>
      <c r="J92" s="649"/>
      <c r="K92" s="629"/>
      <c r="L92" s="629"/>
      <c r="M92" s="629"/>
      <c r="N92" s="629"/>
      <c r="O92" s="1171"/>
      <c r="P92" s="649"/>
      <c r="Q92" s="649"/>
      <c r="R92" s="649"/>
      <c r="S92" s="649"/>
      <c r="T92" s="892"/>
      <c r="U92" s="892"/>
      <c r="V92" s="892"/>
      <c r="W92" s="1166"/>
      <c r="X92" s="1166"/>
      <c r="Y92" s="1167"/>
      <c r="Z92" s="1168"/>
      <c r="AA92" s="1169"/>
      <c r="AB92" s="1170"/>
      <c r="AC92" s="1170"/>
      <c r="AD92" s="1170"/>
      <c r="AE92" s="141"/>
      <c r="AF92" s="195"/>
      <c r="AG92" s="195" t="str">
        <f t="shared" si="6"/>
        <v xml:space="preserve"> </v>
      </c>
      <c r="AH92" s="195"/>
      <c r="AI92" s="141"/>
      <c r="AJ92" s="141"/>
      <c r="AK92" s="137"/>
      <c r="AL92" s="649"/>
      <c r="AM92" s="649"/>
      <c r="AN92" s="649"/>
      <c r="AO92" s="649" t="s">
        <v>462</v>
      </c>
      <c r="AP92" s="649"/>
      <c r="AQ92" s="649"/>
      <c r="AR92" s="649"/>
      <c r="AS92" s="649" t="s">
        <v>431</v>
      </c>
      <c r="AT92" s="649"/>
      <c r="AU92" s="649"/>
      <c r="AV92" s="650" t="str">
        <f t="shared" si="7"/>
        <v/>
      </c>
      <c r="AW92" s="650"/>
      <c r="AX92" s="650"/>
      <c r="AY92" s="650" t="str">
        <f t="shared" si="9"/>
        <v>Yes/No</v>
      </c>
      <c r="AZ92" s="650"/>
      <c r="BA92" s="650"/>
      <c r="BB92" s="650" t="str">
        <f t="shared" si="10"/>
        <v>Yes/No</v>
      </c>
      <c r="BC92" s="650"/>
      <c r="BD92" s="650"/>
      <c r="BE92" s="650" t="str">
        <f t="shared" si="11"/>
        <v/>
      </c>
      <c r="BF92" s="650"/>
      <c r="BG92" s="1165"/>
      <c r="BH92" s="396"/>
      <c r="BI92" s="396"/>
      <c r="BJ92" s="400"/>
      <c r="BK92" s="396"/>
      <c r="BL92" s="396"/>
      <c r="BM92" s="396"/>
      <c r="BN92" s="396"/>
      <c r="BO92" s="396"/>
      <c r="BP92" s="396"/>
      <c r="BQ92" s="396"/>
      <c r="BR92" s="396"/>
      <c r="BS92" s="396"/>
      <c r="BT92" s="396"/>
      <c r="BU92" s="396"/>
      <c r="BV92" s="396"/>
      <c r="BW92" s="396"/>
      <c r="BX92" s="396"/>
      <c r="BY92" s="396"/>
      <c r="BZ92" s="396"/>
      <c r="CA92" s="396"/>
    </row>
    <row r="93" spans="2:79" s="33" customFormat="1" ht="15" customHeight="1" thickTop="1" thickBot="1">
      <c r="B93" s="70">
        <f t="shared" ca="1" si="8"/>
        <v>81</v>
      </c>
      <c r="C93" s="648"/>
      <c r="D93" s="649"/>
      <c r="E93" s="649"/>
      <c r="F93" s="649"/>
      <c r="G93" s="649"/>
      <c r="H93" s="649"/>
      <c r="I93" s="649"/>
      <c r="J93" s="649"/>
      <c r="K93" s="629"/>
      <c r="L93" s="629"/>
      <c r="M93" s="629"/>
      <c r="N93" s="629"/>
      <c r="O93" s="1171"/>
      <c r="P93" s="649"/>
      <c r="Q93" s="649"/>
      <c r="R93" s="649"/>
      <c r="S93" s="649"/>
      <c r="T93" s="892"/>
      <c r="U93" s="892"/>
      <c r="V93" s="892"/>
      <c r="W93" s="1166"/>
      <c r="X93" s="1166"/>
      <c r="Y93" s="1167"/>
      <c r="Z93" s="1168"/>
      <c r="AA93" s="1169"/>
      <c r="AB93" s="1170"/>
      <c r="AC93" s="1170"/>
      <c r="AD93" s="1170"/>
      <c r="AE93" s="141"/>
      <c r="AF93" s="195"/>
      <c r="AG93" s="195" t="str">
        <f t="shared" si="6"/>
        <v xml:space="preserve"> </v>
      </c>
      <c r="AH93" s="195"/>
      <c r="AI93" s="141"/>
      <c r="AJ93" s="141"/>
      <c r="AK93" s="137"/>
      <c r="AL93" s="649"/>
      <c r="AM93" s="649"/>
      <c r="AN93" s="649"/>
      <c r="AO93" s="649" t="s">
        <v>462</v>
      </c>
      <c r="AP93" s="649"/>
      <c r="AQ93" s="649"/>
      <c r="AR93" s="649"/>
      <c r="AS93" s="649" t="s">
        <v>431</v>
      </c>
      <c r="AT93" s="649"/>
      <c r="AU93" s="649"/>
      <c r="AV93" s="650" t="str">
        <f t="shared" si="7"/>
        <v/>
      </c>
      <c r="AW93" s="650"/>
      <c r="AX93" s="650"/>
      <c r="AY93" s="650" t="str">
        <f t="shared" si="9"/>
        <v>Yes/No</v>
      </c>
      <c r="AZ93" s="650"/>
      <c r="BA93" s="650"/>
      <c r="BB93" s="650" t="str">
        <f t="shared" si="10"/>
        <v>Yes/No</v>
      </c>
      <c r="BC93" s="650"/>
      <c r="BD93" s="650"/>
      <c r="BE93" s="650" t="str">
        <f t="shared" si="11"/>
        <v/>
      </c>
      <c r="BF93" s="650"/>
      <c r="BG93" s="1165"/>
      <c r="BH93" s="396"/>
      <c r="BI93" s="396"/>
      <c r="BJ93" s="400"/>
      <c r="BK93" s="396"/>
      <c r="BL93" s="396"/>
      <c r="BM93" s="396"/>
      <c r="BN93" s="396"/>
      <c r="BO93" s="396"/>
      <c r="BP93" s="396"/>
      <c r="BQ93" s="396"/>
      <c r="BR93" s="396"/>
      <c r="BS93" s="396"/>
      <c r="BT93" s="396"/>
      <c r="BU93" s="396"/>
      <c r="BV93" s="396"/>
      <c r="BW93" s="396"/>
      <c r="BX93" s="396"/>
      <c r="BY93" s="396"/>
      <c r="BZ93" s="396"/>
      <c r="CA93" s="396"/>
    </row>
    <row r="94" spans="2:79" s="33" customFormat="1" ht="15" customHeight="1" thickTop="1" thickBot="1">
      <c r="B94" s="70">
        <f t="shared" ca="1" si="8"/>
        <v>82</v>
      </c>
      <c r="C94" s="648"/>
      <c r="D94" s="649"/>
      <c r="E94" s="649"/>
      <c r="F94" s="649"/>
      <c r="G94" s="649"/>
      <c r="H94" s="649"/>
      <c r="I94" s="649"/>
      <c r="J94" s="649"/>
      <c r="K94" s="629"/>
      <c r="L94" s="629"/>
      <c r="M94" s="629"/>
      <c r="N94" s="629"/>
      <c r="O94" s="1171"/>
      <c r="P94" s="649"/>
      <c r="Q94" s="649"/>
      <c r="R94" s="649"/>
      <c r="S94" s="649"/>
      <c r="T94" s="892"/>
      <c r="U94" s="892"/>
      <c r="V94" s="892"/>
      <c r="W94" s="1166"/>
      <c r="X94" s="1166"/>
      <c r="Y94" s="1167"/>
      <c r="Z94" s="1168"/>
      <c r="AA94" s="1169"/>
      <c r="AB94" s="1170"/>
      <c r="AC94" s="1170"/>
      <c r="AD94" s="1170"/>
      <c r="AE94" s="141"/>
      <c r="AF94" s="195"/>
      <c r="AG94" s="195" t="str">
        <f t="shared" si="6"/>
        <v xml:space="preserve"> </v>
      </c>
      <c r="AH94" s="195"/>
      <c r="AI94" s="141"/>
      <c r="AJ94" s="141"/>
      <c r="AK94" s="137"/>
      <c r="AL94" s="649"/>
      <c r="AM94" s="649"/>
      <c r="AN94" s="649"/>
      <c r="AO94" s="649" t="s">
        <v>462</v>
      </c>
      <c r="AP94" s="649"/>
      <c r="AQ94" s="649"/>
      <c r="AR94" s="649"/>
      <c r="AS94" s="649" t="s">
        <v>431</v>
      </c>
      <c r="AT94" s="649"/>
      <c r="AU94" s="649"/>
      <c r="AV94" s="650" t="str">
        <f t="shared" si="7"/>
        <v/>
      </c>
      <c r="AW94" s="650"/>
      <c r="AX94" s="650"/>
      <c r="AY94" s="650" t="str">
        <f t="shared" si="9"/>
        <v>Yes/No</v>
      </c>
      <c r="AZ94" s="650"/>
      <c r="BA94" s="650"/>
      <c r="BB94" s="650" t="str">
        <f t="shared" si="10"/>
        <v>Yes/No</v>
      </c>
      <c r="BC94" s="650"/>
      <c r="BD94" s="650"/>
      <c r="BE94" s="650" t="str">
        <f t="shared" si="11"/>
        <v/>
      </c>
      <c r="BF94" s="650"/>
      <c r="BG94" s="1165"/>
      <c r="BH94" s="396"/>
      <c r="BI94" s="396"/>
      <c r="BJ94" s="400"/>
      <c r="BK94" s="396"/>
      <c r="BL94" s="396"/>
      <c r="BM94" s="396"/>
      <c r="BN94" s="396"/>
      <c r="BO94" s="396"/>
      <c r="BP94" s="396"/>
      <c r="BQ94" s="396"/>
      <c r="BR94" s="396"/>
      <c r="BS94" s="396"/>
      <c r="BT94" s="396"/>
      <c r="BU94" s="396"/>
      <c r="BV94" s="396"/>
      <c r="BW94" s="396"/>
      <c r="BX94" s="396"/>
      <c r="BY94" s="396"/>
      <c r="BZ94" s="396"/>
      <c r="CA94" s="396"/>
    </row>
    <row r="95" spans="2:79" s="33" customFormat="1" ht="15" customHeight="1" thickTop="1" thickBot="1">
      <c r="B95" s="70">
        <f t="shared" ca="1" si="8"/>
        <v>83</v>
      </c>
      <c r="C95" s="648"/>
      <c r="D95" s="649"/>
      <c r="E95" s="649"/>
      <c r="F95" s="649"/>
      <c r="G95" s="649"/>
      <c r="H95" s="649"/>
      <c r="I95" s="649"/>
      <c r="J95" s="649"/>
      <c r="K95" s="629"/>
      <c r="L95" s="629"/>
      <c r="M95" s="629"/>
      <c r="N95" s="629"/>
      <c r="O95" s="1171"/>
      <c r="P95" s="649"/>
      <c r="Q95" s="649"/>
      <c r="R95" s="649"/>
      <c r="S95" s="649"/>
      <c r="T95" s="892"/>
      <c r="U95" s="892"/>
      <c r="V95" s="892"/>
      <c r="W95" s="1166"/>
      <c r="X95" s="1166"/>
      <c r="Y95" s="1167"/>
      <c r="Z95" s="1168"/>
      <c r="AA95" s="1169"/>
      <c r="AB95" s="1170"/>
      <c r="AC95" s="1170"/>
      <c r="AD95" s="1170"/>
      <c r="AE95" s="141"/>
      <c r="AF95" s="195"/>
      <c r="AG95" s="195" t="str">
        <f t="shared" si="6"/>
        <v xml:space="preserve"> </v>
      </c>
      <c r="AH95" s="195"/>
      <c r="AI95" s="141"/>
      <c r="AJ95" s="141"/>
      <c r="AK95" s="137"/>
      <c r="AL95" s="649"/>
      <c r="AM95" s="649"/>
      <c r="AN95" s="649"/>
      <c r="AO95" s="649" t="s">
        <v>462</v>
      </c>
      <c r="AP95" s="649"/>
      <c r="AQ95" s="649"/>
      <c r="AR95" s="649"/>
      <c r="AS95" s="649" t="s">
        <v>431</v>
      </c>
      <c r="AT95" s="649"/>
      <c r="AU95" s="649"/>
      <c r="AV95" s="650" t="str">
        <f t="shared" si="7"/>
        <v/>
      </c>
      <c r="AW95" s="650"/>
      <c r="AX95" s="650"/>
      <c r="AY95" s="650" t="str">
        <f t="shared" si="9"/>
        <v>Yes/No</v>
      </c>
      <c r="AZ95" s="650"/>
      <c r="BA95" s="650"/>
      <c r="BB95" s="650" t="str">
        <f t="shared" si="10"/>
        <v>Yes/No</v>
      </c>
      <c r="BC95" s="650"/>
      <c r="BD95" s="650"/>
      <c r="BE95" s="650" t="str">
        <f t="shared" si="11"/>
        <v/>
      </c>
      <c r="BF95" s="650"/>
      <c r="BG95" s="1165"/>
      <c r="BH95" s="396"/>
      <c r="BI95" s="396"/>
      <c r="BJ95" s="400"/>
      <c r="BK95" s="396"/>
      <c r="BL95" s="396"/>
      <c r="BM95" s="396"/>
      <c r="BN95" s="396"/>
      <c r="BO95" s="396"/>
      <c r="BP95" s="396"/>
      <c r="BQ95" s="396"/>
      <c r="BR95" s="396"/>
      <c r="BS95" s="396"/>
      <c r="BT95" s="396"/>
      <c r="BU95" s="396"/>
      <c r="BV95" s="396"/>
      <c r="BW95" s="396"/>
      <c r="BX95" s="396"/>
      <c r="BY95" s="396"/>
      <c r="BZ95" s="396"/>
      <c r="CA95" s="396"/>
    </row>
    <row r="96" spans="2:79" s="33" customFormat="1" ht="15" customHeight="1" thickTop="1" thickBot="1">
      <c r="B96" s="70">
        <f t="shared" ca="1" si="8"/>
        <v>84</v>
      </c>
      <c r="C96" s="648"/>
      <c r="D96" s="649"/>
      <c r="E96" s="649"/>
      <c r="F96" s="649"/>
      <c r="G96" s="649"/>
      <c r="H96" s="649"/>
      <c r="I96" s="649"/>
      <c r="J96" s="649"/>
      <c r="K96" s="629"/>
      <c r="L96" s="629"/>
      <c r="M96" s="629"/>
      <c r="N96" s="629"/>
      <c r="O96" s="1171"/>
      <c r="P96" s="649"/>
      <c r="Q96" s="649"/>
      <c r="R96" s="649"/>
      <c r="S96" s="649"/>
      <c r="T96" s="892"/>
      <c r="U96" s="892"/>
      <c r="V96" s="892"/>
      <c r="W96" s="1166"/>
      <c r="X96" s="1166"/>
      <c r="Y96" s="1167"/>
      <c r="Z96" s="1168"/>
      <c r="AA96" s="1169"/>
      <c r="AB96" s="1170"/>
      <c r="AC96" s="1170"/>
      <c r="AD96" s="1170"/>
      <c r="AE96" s="141"/>
      <c r="AF96" s="195"/>
      <c r="AG96" s="195" t="str">
        <f t="shared" si="6"/>
        <v xml:space="preserve"> </v>
      </c>
      <c r="AH96" s="195"/>
      <c r="AI96" s="141"/>
      <c r="AJ96" s="141"/>
      <c r="AK96" s="137"/>
      <c r="AL96" s="649"/>
      <c r="AM96" s="649"/>
      <c r="AN96" s="649"/>
      <c r="AO96" s="649" t="s">
        <v>462</v>
      </c>
      <c r="AP96" s="649"/>
      <c r="AQ96" s="649"/>
      <c r="AR96" s="649"/>
      <c r="AS96" s="649" t="s">
        <v>431</v>
      </c>
      <c r="AT96" s="649"/>
      <c r="AU96" s="649"/>
      <c r="AV96" s="650" t="str">
        <f t="shared" si="7"/>
        <v/>
      </c>
      <c r="AW96" s="650"/>
      <c r="AX96" s="650"/>
      <c r="AY96" s="650" t="str">
        <f t="shared" si="9"/>
        <v>Yes/No</v>
      </c>
      <c r="AZ96" s="650"/>
      <c r="BA96" s="650"/>
      <c r="BB96" s="650" t="str">
        <f t="shared" si="10"/>
        <v>Yes/No</v>
      </c>
      <c r="BC96" s="650"/>
      <c r="BD96" s="650"/>
      <c r="BE96" s="650" t="str">
        <f t="shared" si="11"/>
        <v/>
      </c>
      <c r="BF96" s="650"/>
      <c r="BG96" s="1165"/>
      <c r="BH96" s="396"/>
      <c r="BI96" s="396"/>
      <c r="BJ96" s="400"/>
      <c r="BK96" s="396"/>
      <c r="BL96" s="396"/>
      <c r="BM96" s="396"/>
      <c r="BN96" s="396"/>
      <c r="BO96" s="396"/>
      <c r="BP96" s="396"/>
      <c r="BQ96" s="396"/>
      <c r="BR96" s="396"/>
      <c r="BS96" s="396"/>
      <c r="BT96" s="396"/>
      <c r="BU96" s="396"/>
      <c r="BV96" s="396"/>
      <c r="BW96" s="396"/>
      <c r="BX96" s="396"/>
      <c r="BY96" s="396"/>
      <c r="BZ96" s="396"/>
      <c r="CA96" s="396"/>
    </row>
    <row r="97" spans="2:79" s="33" customFormat="1" ht="15" customHeight="1" thickTop="1" thickBot="1">
      <c r="B97" s="70">
        <f t="shared" ca="1" si="8"/>
        <v>85</v>
      </c>
      <c r="C97" s="648"/>
      <c r="D97" s="649"/>
      <c r="E97" s="649"/>
      <c r="F97" s="649"/>
      <c r="G97" s="649"/>
      <c r="H97" s="649"/>
      <c r="I97" s="649"/>
      <c r="J97" s="649"/>
      <c r="K97" s="629"/>
      <c r="L97" s="629"/>
      <c r="M97" s="629"/>
      <c r="N97" s="629"/>
      <c r="O97" s="1171"/>
      <c r="P97" s="649"/>
      <c r="Q97" s="649"/>
      <c r="R97" s="649"/>
      <c r="S97" s="649"/>
      <c r="T97" s="892"/>
      <c r="U97" s="892"/>
      <c r="V97" s="892"/>
      <c r="W97" s="1166"/>
      <c r="X97" s="1166"/>
      <c r="Y97" s="1167"/>
      <c r="Z97" s="1168"/>
      <c r="AA97" s="1169"/>
      <c r="AB97" s="1170"/>
      <c r="AC97" s="1170"/>
      <c r="AD97" s="1170"/>
      <c r="AE97" s="141"/>
      <c r="AF97" s="195"/>
      <c r="AG97" s="195" t="str">
        <f t="shared" si="6"/>
        <v xml:space="preserve"> </v>
      </c>
      <c r="AH97" s="195"/>
      <c r="AI97" s="141"/>
      <c r="AJ97" s="141"/>
      <c r="AK97" s="137"/>
      <c r="AL97" s="649"/>
      <c r="AM97" s="649"/>
      <c r="AN97" s="649"/>
      <c r="AO97" s="649" t="s">
        <v>462</v>
      </c>
      <c r="AP97" s="649"/>
      <c r="AQ97" s="649"/>
      <c r="AR97" s="649"/>
      <c r="AS97" s="649" t="s">
        <v>431</v>
      </c>
      <c r="AT97" s="649"/>
      <c r="AU97" s="649"/>
      <c r="AV97" s="650" t="str">
        <f t="shared" si="7"/>
        <v/>
      </c>
      <c r="AW97" s="650"/>
      <c r="AX97" s="650"/>
      <c r="AY97" s="650" t="str">
        <f t="shared" si="9"/>
        <v>Yes/No</v>
      </c>
      <c r="AZ97" s="650"/>
      <c r="BA97" s="650"/>
      <c r="BB97" s="650" t="str">
        <f t="shared" si="10"/>
        <v>Yes/No</v>
      </c>
      <c r="BC97" s="650"/>
      <c r="BD97" s="650"/>
      <c r="BE97" s="650" t="str">
        <f t="shared" si="11"/>
        <v/>
      </c>
      <c r="BF97" s="650"/>
      <c r="BG97" s="1165"/>
      <c r="BH97" s="396"/>
      <c r="BI97" s="396"/>
      <c r="BJ97" s="400"/>
      <c r="BK97" s="396"/>
      <c r="BL97" s="396"/>
      <c r="BM97" s="396"/>
      <c r="BN97" s="396"/>
      <c r="BO97" s="396"/>
      <c r="BP97" s="396"/>
      <c r="BQ97" s="396"/>
      <c r="BR97" s="396"/>
      <c r="BS97" s="396"/>
      <c r="BT97" s="396"/>
      <c r="BU97" s="396"/>
      <c r="BV97" s="396"/>
      <c r="BW97" s="396"/>
      <c r="BX97" s="396"/>
      <c r="BY97" s="396"/>
      <c r="BZ97" s="396"/>
      <c r="CA97" s="396"/>
    </row>
    <row r="98" spans="2:79" s="33" customFormat="1" ht="15" customHeight="1" thickTop="1" thickBot="1">
      <c r="B98" s="70">
        <f t="shared" ca="1" si="8"/>
        <v>86</v>
      </c>
      <c r="C98" s="648"/>
      <c r="D98" s="649"/>
      <c r="E98" s="649"/>
      <c r="F98" s="649"/>
      <c r="G98" s="649"/>
      <c r="H98" s="649"/>
      <c r="I98" s="649"/>
      <c r="J98" s="649"/>
      <c r="K98" s="629"/>
      <c r="L98" s="629"/>
      <c r="M98" s="629"/>
      <c r="N98" s="629"/>
      <c r="O98" s="1171"/>
      <c r="P98" s="649"/>
      <c r="Q98" s="649"/>
      <c r="R98" s="649"/>
      <c r="S98" s="649"/>
      <c r="T98" s="892"/>
      <c r="U98" s="892"/>
      <c r="V98" s="892"/>
      <c r="W98" s="1166"/>
      <c r="X98" s="1166"/>
      <c r="Y98" s="1167"/>
      <c r="Z98" s="1168"/>
      <c r="AA98" s="1169"/>
      <c r="AB98" s="1170"/>
      <c r="AC98" s="1170"/>
      <c r="AD98" s="1170"/>
      <c r="AE98" s="141"/>
      <c r="AF98" s="195"/>
      <c r="AG98" s="195" t="str">
        <f t="shared" si="6"/>
        <v xml:space="preserve"> </v>
      </c>
      <c r="AH98" s="195"/>
      <c r="AI98" s="141"/>
      <c r="AJ98" s="141"/>
      <c r="AK98" s="137"/>
      <c r="AL98" s="649"/>
      <c r="AM98" s="649"/>
      <c r="AN98" s="649"/>
      <c r="AO98" s="649" t="s">
        <v>462</v>
      </c>
      <c r="AP98" s="649"/>
      <c r="AQ98" s="649"/>
      <c r="AR98" s="649"/>
      <c r="AS98" s="649" t="s">
        <v>431</v>
      </c>
      <c r="AT98" s="649"/>
      <c r="AU98" s="649"/>
      <c r="AV98" s="650" t="str">
        <f t="shared" si="7"/>
        <v/>
      </c>
      <c r="AW98" s="650"/>
      <c r="AX98" s="650"/>
      <c r="AY98" s="650" t="str">
        <f t="shared" si="9"/>
        <v>Yes/No</v>
      </c>
      <c r="AZ98" s="650"/>
      <c r="BA98" s="650"/>
      <c r="BB98" s="650" t="str">
        <f t="shared" si="10"/>
        <v>Yes/No</v>
      </c>
      <c r="BC98" s="650"/>
      <c r="BD98" s="650"/>
      <c r="BE98" s="650" t="str">
        <f t="shared" si="11"/>
        <v/>
      </c>
      <c r="BF98" s="650"/>
      <c r="BG98" s="1165"/>
      <c r="BH98" s="396"/>
      <c r="BI98" s="396"/>
      <c r="BJ98" s="400"/>
      <c r="BK98" s="396"/>
      <c r="BL98" s="396"/>
      <c r="BM98" s="396"/>
      <c r="BN98" s="396"/>
      <c r="BO98" s="396"/>
      <c r="BP98" s="396"/>
      <c r="BQ98" s="396"/>
      <c r="BR98" s="396"/>
      <c r="BS98" s="396"/>
      <c r="BT98" s="396"/>
      <c r="BU98" s="396"/>
      <c r="BV98" s="396"/>
      <c r="BW98" s="396"/>
      <c r="BX98" s="396"/>
      <c r="BY98" s="396"/>
      <c r="BZ98" s="396"/>
      <c r="CA98" s="396"/>
    </row>
    <row r="99" spans="2:79" s="33" customFormat="1" ht="15" customHeight="1" thickTop="1" thickBot="1">
      <c r="B99" s="70">
        <f t="shared" ca="1" si="8"/>
        <v>87</v>
      </c>
      <c r="C99" s="648"/>
      <c r="D99" s="649"/>
      <c r="E99" s="649"/>
      <c r="F99" s="649"/>
      <c r="G99" s="649"/>
      <c r="H99" s="649"/>
      <c r="I99" s="649"/>
      <c r="J99" s="649"/>
      <c r="K99" s="629"/>
      <c r="L99" s="629"/>
      <c r="M99" s="629"/>
      <c r="N99" s="629"/>
      <c r="O99" s="1171"/>
      <c r="P99" s="649"/>
      <c r="Q99" s="649"/>
      <c r="R99" s="649"/>
      <c r="S99" s="649"/>
      <c r="T99" s="892"/>
      <c r="U99" s="892"/>
      <c r="V99" s="892"/>
      <c r="W99" s="1166"/>
      <c r="X99" s="1166"/>
      <c r="Y99" s="1167"/>
      <c r="Z99" s="1168"/>
      <c r="AA99" s="1169"/>
      <c r="AB99" s="1170"/>
      <c r="AC99" s="1170"/>
      <c r="AD99" s="1170"/>
      <c r="AE99" s="141"/>
      <c r="AF99" s="195"/>
      <c r="AG99" s="195" t="str">
        <f t="shared" si="6"/>
        <v xml:space="preserve"> </v>
      </c>
      <c r="AH99" s="195"/>
      <c r="AI99" s="141"/>
      <c r="AJ99" s="141"/>
      <c r="AK99" s="137"/>
      <c r="AL99" s="649"/>
      <c r="AM99" s="649"/>
      <c r="AN99" s="649"/>
      <c r="AO99" s="649" t="s">
        <v>462</v>
      </c>
      <c r="AP99" s="649"/>
      <c r="AQ99" s="649"/>
      <c r="AR99" s="649"/>
      <c r="AS99" s="649" t="s">
        <v>431</v>
      </c>
      <c r="AT99" s="649"/>
      <c r="AU99" s="649"/>
      <c r="AV99" s="650" t="str">
        <f t="shared" si="7"/>
        <v/>
      </c>
      <c r="AW99" s="650"/>
      <c r="AX99" s="650"/>
      <c r="AY99" s="650" t="str">
        <f t="shared" si="9"/>
        <v>Yes/No</v>
      </c>
      <c r="AZ99" s="650"/>
      <c r="BA99" s="650"/>
      <c r="BB99" s="650" t="str">
        <f t="shared" si="10"/>
        <v>Yes/No</v>
      </c>
      <c r="BC99" s="650"/>
      <c r="BD99" s="650"/>
      <c r="BE99" s="650" t="str">
        <f t="shared" si="11"/>
        <v/>
      </c>
      <c r="BF99" s="650"/>
      <c r="BG99" s="1165"/>
      <c r="BH99" s="396"/>
      <c r="BI99" s="396"/>
      <c r="BJ99" s="400"/>
      <c r="BK99" s="396"/>
      <c r="BL99" s="396"/>
      <c r="BM99" s="396"/>
      <c r="BN99" s="396"/>
      <c r="BO99" s="396"/>
      <c r="BP99" s="396"/>
      <c r="BQ99" s="396"/>
      <c r="BR99" s="396"/>
      <c r="BS99" s="396"/>
      <c r="BT99" s="396"/>
      <c r="BU99" s="396"/>
      <c r="BV99" s="396"/>
      <c r="BW99" s="396"/>
      <c r="BX99" s="396"/>
      <c r="BY99" s="396"/>
      <c r="BZ99" s="396"/>
      <c r="CA99" s="396"/>
    </row>
    <row r="100" spans="2:79" s="33" customFormat="1" ht="15" customHeight="1" thickTop="1" thickBot="1">
      <c r="B100" s="70">
        <f t="shared" ca="1" si="8"/>
        <v>88</v>
      </c>
      <c r="C100" s="648"/>
      <c r="D100" s="649"/>
      <c r="E100" s="649"/>
      <c r="F100" s="649"/>
      <c r="G100" s="649"/>
      <c r="H100" s="649"/>
      <c r="I100" s="649"/>
      <c r="J100" s="649"/>
      <c r="K100" s="629"/>
      <c r="L100" s="629"/>
      <c r="M100" s="629"/>
      <c r="N100" s="629"/>
      <c r="O100" s="1171"/>
      <c r="P100" s="649"/>
      <c r="Q100" s="649"/>
      <c r="R100" s="649"/>
      <c r="S100" s="649"/>
      <c r="T100" s="892"/>
      <c r="U100" s="892"/>
      <c r="V100" s="892"/>
      <c r="W100" s="1166"/>
      <c r="X100" s="1166"/>
      <c r="Y100" s="1167"/>
      <c r="Z100" s="1168"/>
      <c r="AA100" s="1169"/>
      <c r="AB100" s="1170"/>
      <c r="AC100" s="1170"/>
      <c r="AD100" s="1170"/>
      <c r="AE100" s="141"/>
      <c r="AF100" s="195"/>
      <c r="AG100" s="195" t="str">
        <f t="shared" si="6"/>
        <v xml:space="preserve"> </v>
      </c>
      <c r="AH100" s="195"/>
      <c r="AI100" s="141"/>
      <c r="AJ100" s="141"/>
      <c r="AK100" s="137"/>
      <c r="AL100" s="649"/>
      <c r="AM100" s="649"/>
      <c r="AN100" s="649"/>
      <c r="AO100" s="649" t="s">
        <v>462</v>
      </c>
      <c r="AP100" s="649"/>
      <c r="AQ100" s="649"/>
      <c r="AR100" s="649"/>
      <c r="AS100" s="649" t="s">
        <v>431</v>
      </c>
      <c r="AT100" s="649"/>
      <c r="AU100" s="649"/>
      <c r="AV100" s="650" t="str">
        <f t="shared" si="7"/>
        <v/>
      </c>
      <c r="AW100" s="650"/>
      <c r="AX100" s="650"/>
      <c r="AY100" s="650" t="str">
        <f t="shared" si="9"/>
        <v>Yes/No</v>
      </c>
      <c r="AZ100" s="650"/>
      <c r="BA100" s="650"/>
      <c r="BB100" s="650" t="str">
        <f t="shared" si="10"/>
        <v>Yes/No</v>
      </c>
      <c r="BC100" s="650"/>
      <c r="BD100" s="650"/>
      <c r="BE100" s="650" t="str">
        <f t="shared" si="11"/>
        <v/>
      </c>
      <c r="BF100" s="650"/>
      <c r="BG100" s="1165"/>
      <c r="BH100" s="396"/>
      <c r="BI100" s="396"/>
      <c r="BJ100" s="400"/>
      <c r="BK100" s="396"/>
      <c r="BL100" s="396"/>
      <c r="BM100" s="396"/>
      <c r="BN100" s="396"/>
      <c r="BO100" s="396"/>
      <c r="BP100" s="396"/>
      <c r="BQ100" s="396"/>
      <c r="BR100" s="396"/>
      <c r="BS100" s="396"/>
      <c r="BT100" s="396"/>
      <c r="BU100" s="396"/>
      <c r="BV100" s="396"/>
      <c r="BW100" s="396"/>
      <c r="BX100" s="396"/>
      <c r="BY100" s="396"/>
      <c r="BZ100" s="396"/>
      <c r="CA100" s="396"/>
    </row>
    <row r="101" spans="2:79" s="33" customFormat="1" ht="15" customHeight="1" thickTop="1" thickBot="1">
      <c r="B101" s="70">
        <f t="shared" ca="1" si="8"/>
        <v>89</v>
      </c>
      <c r="C101" s="648"/>
      <c r="D101" s="649"/>
      <c r="E101" s="649"/>
      <c r="F101" s="649"/>
      <c r="G101" s="649"/>
      <c r="H101" s="649"/>
      <c r="I101" s="649"/>
      <c r="J101" s="649"/>
      <c r="K101" s="629"/>
      <c r="L101" s="629"/>
      <c r="M101" s="629"/>
      <c r="N101" s="629"/>
      <c r="O101" s="1171"/>
      <c r="P101" s="649"/>
      <c r="Q101" s="649"/>
      <c r="R101" s="649"/>
      <c r="S101" s="649"/>
      <c r="T101" s="892"/>
      <c r="U101" s="892"/>
      <c r="V101" s="892"/>
      <c r="W101" s="1166"/>
      <c r="X101" s="1166"/>
      <c r="Y101" s="1167"/>
      <c r="Z101" s="1168"/>
      <c r="AA101" s="1169"/>
      <c r="AB101" s="1170"/>
      <c r="AC101" s="1170"/>
      <c r="AD101" s="1170"/>
      <c r="AE101" s="141"/>
      <c r="AF101" s="195"/>
      <c r="AG101" s="195" t="str">
        <f t="shared" si="6"/>
        <v xml:space="preserve"> </v>
      </c>
      <c r="AH101" s="195"/>
      <c r="AI101" s="141"/>
      <c r="AJ101" s="141"/>
      <c r="AK101" s="137"/>
      <c r="AL101" s="649"/>
      <c r="AM101" s="649"/>
      <c r="AN101" s="649"/>
      <c r="AO101" s="649" t="s">
        <v>462</v>
      </c>
      <c r="AP101" s="649"/>
      <c r="AQ101" s="649"/>
      <c r="AR101" s="649"/>
      <c r="AS101" s="649" t="s">
        <v>431</v>
      </c>
      <c r="AT101" s="649"/>
      <c r="AU101" s="649"/>
      <c r="AV101" s="650" t="str">
        <f t="shared" si="7"/>
        <v/>
      </c>
      <c r="AW101" s="650"/>
      <c r="AX101" s="650"/>
      <c r="AY101" s="650" t="str">
        <f t="shared" si="9"/>
        <v>Yes/No</v>
      </c>
      <c r="AZ101" s="650"/>
      <c r="BA101" s="650"/>
      <c r="BB101" s="650" t="str">
        <f t="shared" si="10"/>
        <v>Yes/No</v>
      </c>
      <c r="BC101" s="650"/>
      <c r="BD101" s="650"/>
      <c r="BE101" s="650" t="str">
        <f t="shared" si="11"/>
        <v/>
      </c>
      <c r="BF101" s="650"/>
      <c r="BG101" s="1165"/>
      <c r="BH101" s="396"/>
      <c r="BI101" s="396"/>
      <c r="BJ101" s="400"/>
      <c r="BK101" s="396"/>
      <c r="BL101" s="396"/>
      <c r="BM101" s="396"/>
      <c r="BN101" s="396"/>
      <c r="BO101" s="396"/>
      <c r="BP101" s="396"/>
      <c r="BQ101" s="396"/>
      <c r="BR101" s="396"/>
      <c r="BS101" s="396"/>
      <c r="BT101" s="396"/>
      <c r="BU101" s="396"/>
      <c r="BV101" s="396"/>
      <c r="BW101" s="396"/>
      <c r="BX101" s="396"/>
      <c r="BY101" s="396"/>
      <c r="BZ101" s="396"/>
      <c r="CA101" s="396"/>
    </row>
    <row r="102" spans="2:79" s="33" customFormat="1" ht="15" customHeight="1" thickTop="1" thickBot="1">
      <c r="B102" s="70">
        <f t="shared" ca="1" si="8"/>
        <v>90</v>
      </c>
      <c r="C102" s="648"/>
      <c r="D102" s="649"/>
      <c r="E102" s="649"/>
      <c r="F102" s="649"/>
      <c r="G102" s="649"/>
      <c r="H102" s="649"/>
      <c r="I102" s="649"/>
      <c r="J102" s="649"/>
      <c r="K102" s="629"/>
      <c r="L102" s="629"/>
      <c r="M102" s="629"/>
      <c r="N102" s="629"/>
      <c r="O102" s="1171"/>
      <c r="P102" s="649"/>
      <c r="Q102" s="649"/>
      <c r="R102" s="649"/>
      <c r="S102" s="649"/>
      <c r="T102" s="892"/>
      <c r="U102" s="892"/>
      <c r="V102" s="892"/>
      <c r="W102" s="1166"/>
      <c r="X102" s="1166"/>
      <c r="Y102" s="1167"/>
      <c r="Z102" s="1168"/>
      <c r="AA102" s="1169"/>
      <c r="AB102" s="1170"/>
      <c r="AC102" s="1170"/>
      <c r="AD102" s="1170"/>
      <c r="AE102" s="141"/>
      <c r="AF102" s="195"/>
      <c r="AG102" s="195" t="str">
        <f t="shared" si="6"/>
        <v xml:space="preserve"> </v>
      </c>
      <c r="AH102" s="195"/>
      <c r="AI102" s="141"/>
      <c r="AJ102" s="141"/>
      <c r="AK102" s="137"/>
      <c r="AL102" s="649"/>
      <c r="AM102" s="649"/>
      <c r="AN102" s="649"/>
      <c r="AO102" s="649" t="s">
        <v>462</v>
      </c>
      <c r="AP102" s="649"/>
      <c r="AQ102" s="649"/>
      <c r="AR102" s="649"/>
      <c r="AS102" s="649" t="s">
        <v>431</v>
      </c>
      <c r="AT102" s="649"/>
      <c r="AU102" s="649"/>
      <c r="AV102" s="650" t="str">
        <f t="shared" si="7"/>
        <v/>
      </c>
      <c r="AW102" s="650"/>
      <c r="AX102" s="650"/>
      <c r="AY102" s="650" t="str">
        <f t="shared" si="9"/>
        <v>Yes/No</v>
      </c>
      <c r="AZ102" s="650"/>
      <c r="BA102" s="650"/>
      <c r="BB102" s="650" t="str">
        <f t="shared" si="10"/>
        <v>Yes/No</v>
      </c>
      <c r="BC102" s="650"/>
      <c r="BD102" s="650"/>
      <c r="BE102" s="650" t="str">
        <f t="shared" si="11"/>
        <v/>
      </c>
      <c r="BF102" s="650"/>
      <c r="BG102" s="1165"/>
      <c r="BH102" s="396"/>
      <c r="BI102" s="396"/>
      <c r="BJ102" s="400"/>
      <c r="BK102" s="396"/>
      <c r="BL102" s="396"/>
      <c r="BM102" s="396"/>
      <c r="BN102" s="396"/>
      <c r="BO102" s="396"/>
      <c r="BP102" s="396"/>
      <c r="BQ102" s="396"/>
      <c r="BR102" s="396"/>
      <c r="BS102" s="396"/>
      <c r="BT102" s="396"/>
      <c r="BU102" s="396"/>
      <c r="BV102" s="396"/>
      <c r="BW102" s="396"/>
      <c r="BX102" s="396"/>
      <c r="BY102" s="396"/>
      <c r="BZ102" s="396"/>
      <c r="CA102" s="396"/>
    </row>
    <row r="103" spans="2:79" s="33" customFormat="1" ht="15" customHeight="1" thickTop="1" thickBot="1">
      <c r="B103" s="70">
        <f t="shared" ca="1" si="8"/>
        <v>91</v>
      </c>
      <c r="C103" s="648"/>
      <c r="D103" s="649"/>
      <c r="E103" s="649"/>
      <c r="F103" s="649"/>
      <c r="G103" s="649"/>
      <c r="H103" s="649"/>
      <c r="I103" s="649"/>
      <c r="J103" s="649"/>
      <c r="K103" s="629"/>
      <c r="L103" s="629"/>
      <c r="M103" s="629"/>
      <c r="N103" s="629"/>
      <c r="O103" s="1171"/>
      <c r="P103" s="649"/>
      <c r="Q103" s="649"/>
      <c r="R103" s="649"/>
      <c r="S103" s="649"/>
      <c r="T103" s="892"/>
      <c r="U103" s="892"/>
      <c r="V103" s="892"/>
      <c r="W103" s="1166"/>
      <c r="X103" s="1166"/>
      <c r="Y103" s="1167"/>
      <c r="Z103" s="1168"/>
      <c r="AA103" s="1169"/>
      <c r="AB103" s="1170"/>
      <c r="AC103" s="1170"/>
      <c r="AD103" s="1170"/>
      <c r="AE103" s="141"/>
      <c r="AF103" s="195"/>
      <c r="AG103" s="195" t="str">
        <f t="shared" si="6"/>
        <v xml:space="preserve"> </v>
      </c>
      <c r="AH103" s="195"/>
      <c r="AI103" s="141"/>
      <c r="AJ103" s="141"/>
      <c r="AK103" s="137"/>
      <c r="AL103" s="649"/>
      <c r="AM103" s="649"/>
      <c r="AN103" s="649"/>
      <c r="AO103" s="649" t="s">
        <v>462</v>
      </c>
      <c r="AP103" s="649"/>
      <c r="AQ103" s="649"/>
      <c r="AR103" s="649"/>
      <c r="AS103" s="649" t="s">
        <v>431</v>
      </c>
      <c r="AT103" s="649"/>
      <c r="AU103" s="649"/>
      <c r="AV103" s="650" t="str">
        <f t="shared" si="7"/>
        <v/>
      </c>
      <c r="AW103" s="650"/>
      <c r="AX103" s="650"/>
      <c r="AY103" s="650" t="str">
        <f t="shared" si="9"/>
        <v>Yes/No</v>
      </c>
      <c r="AZ103" s="650"/>
      <c r="BA103" s="650"/>
      <c r="BB103" s="650" t="str">
        <f t="shared" si="10"/>
        <v>Yes/No</v>
      </c>
      <c r="BC103" s="650"/>
      <c r="BD103" s="650"/>
      <c r="BE103" s="650" t="str">
        <f t="shared" si="11"/>
        <v/>
      </c>
      <c r="BF103" s="650"/>
      <c r="BG103" s="1165"/>
      <c r="BH103" s="396"/>
      <c r="BI103" s="396"/>
      <c r="BJ103" s="400"/>
      <c r="BK103" s="396"/>
      <c r="BL103" s="396"/>
      <c r="BM103" s="396"/>
      <c r="BN103" s="396"/>
      <c r="BO103" s="396"/>
      <c r="BP103" s="396"/>
      <c r="BQ103" s="396"/>
      <c r="BR103" s="396"/>
      <c r="BS103" s="396"/>
      <c r="BT103" s="396"/>
      <c r="BU103" s="396"/>
      <c r="BV103" s="396"/>
      <c r="BW103" s="396"/>
      <c r="BX103" s="396"/>
      <c r="BY103" s="396"/>
      <c r="BZ103" s="396"/>
      <c r="CA103" s="396"/>
    </row>
    <row r="104" spans="2:79" s="33" customFormat="1" ht="15" customHeight="1" thickTop="1" thickBot="1">
      <c r="B104" s="70">
        <f t="shared" ca="1" si="8"/>
        <v>92</v>
      </c>
      <c r="C104" s="648"/>
      <c r="D104" s="649"/>
      <c r="E104" s="649"/>
      <c r="F104" s="649"/>
      <c r="G104" s="649"/>
      <c r="H104" s="649"/>
      <c r="I104" s="649"/>
      <c r="J104" s="649"/>
      <c r="K104" s="629"/>
      <c r="L104" s="629"/>
      <c r="M104" s="629"/>
      <c r="N104" s="629"/>
      <c r="O104" s="1171"/>
      <c r="P104" s="649"/>
      <c r="Q104" s="649"/>
      <c r="R104" s="649"/>
      <c r="S104" s="649"/>
      <c r="T104" s="892"/>
      <c r="U104" s="892"/>
      <c r="V104" s="892"/>
      <c r="W104" s="1166"/>
      <c r="X104" s="1166"/>
      <c r="Y104" s="1167"/>
      <c r="Z104" s="1168"/>
      <c r="AA104" s="1169"/>
      <c r="AB104" s="1170"/>
      <c r="AC104" s="1170"/>
      <c r="AD104" s="1170"/>
      <c r="AE104" s="141"/>
      <c r="AF104" s="195"/>
      <c r="AG104" s="195" t="str">
        <f t="shared" si="6"/>
        <v xml:space="preserve"> </v>
      </c>
      <c r="AH104" s="195"/>
      <c r="AI104" s="141"/>
      <c r="AJ104" s="141"/>
      <c r="AK104" s="137"/>
      <c r="AL104" s="649"/>
      <c r="AM104" s="649"/>
      <c r="AN104" s="649"/>
      <c r="AO104" s="649" t="s">
        <v>462</v>
      </c>
      <c r="AP104" s="649"/>
      <c r="AQ104" s="649"/>
      <c r="AR104" s="649"/>
      <c r="AS104" s="649" t="s">
        <v>431</v>
      </c>
      <c r="AT104" s="649"/>
      <c r="AU104" s="649"/>
      <c r="AV104" s="650" t="str">
        <f t="shared" si="7"/>
        <v/>
      </c>
      <c r="AW104" s="650"/>
      <c r="AX104" s="650"/>
      <c r="AY104" s="650" t="str">
        <f t="shared" si="9"/>
        <v>Yes/No</v>
      </c>
      <c r="AZ104" s="650"/>
      <c r="BA104" s="650"/>
      <c r="BB104" s="650" t="str">
        <f t="shared" si="10"/>
        <v>Yes/No</v>
      </c>
      <c r="BC104" s="650"/>
      <c r="BD104" s="650"/>
      <c r="BE104" s="650" t="str">
        <f t="shared" si="11"/>
        <v/>
      </c>
      <c r="BF104" s="650"/>
      <c r="BG104" s="1165"/>
      <c r="BH104" s="396"/>
      <c r="BI104" s="396"/>
      <c r="BJ104" s="400"/>
      <c r="BK104" s="396"/>
      <c r="BL104" s="396"/>
      <c r="BM104" s="396"/>
      <c r="BN104" s="396"/>
      <c r="BO104" s="396"/>
      <c r="BP104" s="396"/>
      <c r="BQ104" s="396"/>
      <c r="BR104" s="396"/>
      <c r="BS104" s="396"/>
      <c r="BT104" s="396"/>
      <c r="BU104" s="396"/>
      <c r="BV104" s="396"/>
      <c r="BW104" s="396"/>
      <c r="BX104" s="396"/>
      <c r="BY104" s="396"/>
      <c r="BZ104" s="396"/>
      <c r="CA104" s="396"/>
    </row>
    <row r="105" spans="2:79" s="33" customFormat="1" ht="15" customHeight="1" thickTop="1" thickBot="1">
      <c r="B105" s="70">
        <f t="shared" ca="1" si="8"/>
        <v>93</v>
      </c>
      <c r="C105" s="648"/>
      <c r="D105" s="649"/>
      <c r="E105" s="649"/>
      <c r="F105" s="649"/>
      <c r="G105" s="649"/>
      <c r="H105" s="649"/>
      <c r="I105" s="649"/>
      <c r="J105" s="649"/>
      <c r="K105" s="629"/>
      <c r="L105" s="629"/>
      <c r="M105" s="629"/>
      <c r="N105" s="629"/>
      <c r="O105" s="1171"/>
      <c r="P105" s="649"/>
      <c r="Q105" s="649"/>
      <c r="R105" s="649"/>
      <c r="S105" s="649"/>
      <c r="T105" s="892"/>
      <c r="U105" s="892"/>
      <c r="V105" s="892"/>
      <c r="W105" s="1166"/>
      <c r="X105" s="1166"/>
      <c r="Y105" s="1167"/>
      <c r="Z105" s="1168"/>
      <c r="AA105" s="1169"/>
      <c r="AB105" s="1170"/>
      <c r="AC105" s="1170"/>
      <c r="AD105" s="1170"/>
      <c r="AE105" s="141"/>
      <c r="AF105" s="195"/>
      <c r="AG105" s="195" t="str">
        <f t="shared" si="6"/>
        <v xml:space="preserve"> </v>
      </c>
      <c r="AH105" s="195"/>
      <c r="AI105" s="141"/>
      <c r="AJ105" s="141"/>
      <c r="AK105" s="137"/>
      <c r="AL105" s="649"/>
      <c r="AM105" s="649"/>
      <c r="AN105" s="649"/>
      <c r="AO105" s="649" t="s">
        <v>462</v>
      </c>
      <c r="AP105" s="649"/>
      <c r="AQ105" s="649"/>
      <c r="AR105" s="649"/>
      <c r="AS105" s="649" t="s">
        <v>431</v>
      </c>
      <c r="AT105" s="649"/>
      <c r="AU105" s="649"/>
      <c r="AV105" s="650" t="str">
        <f t="shared" si="7"/>
        <v/>
      </c>
      <c r="AW105" s="650"/>
      <c r="AX105" s="650"/>
      <c r="AY105" s="650" t="str">
        <f t="shared" si="9"/>
        <v>Yes/No</v>
      </c>
      <c r="AZ105" s="650"/>
      <c r="BA105" s="650"/>
      <c r="BB105" s="650" t="str">
        <f t="shared" si="10"/>
        <v>Yes/No</v>
      </c>
      <c r="BC105" s="650"/>
      <c r="BD105" s="650"/>
      <c r="BE105" s="650" t="str">
        <f t="shared" si="11"/>
        <v/>
      </c>
      <c r="BF105" s="650"/>
      <c r="BG105" s="1165"/>
      <c r="BH105" s="396"/>
      <c r="BI105" s="396"/>
      <c r="BJ105" s="400"/>
      <c r="BK105" s="396"/>
      <c r="BL105" s="396"/>
      <c r="BM105" s="396"/>
      <c r="BN105" s="396"/>
      <c r="BO105" s="396"/>
      <c r="BP105" s="396"/>
      <c r="BQ105" s="396"/>
      <c r="BR105" s="396"/>
      <c r="BS105" s="396"/>
      <c r="BT105" s="396"/>
      <c r="BU105" s="396"/>
      <c r="BV105" s="396"/>
      <c r="BW105" s="396"/>
      <c r="BX105" s="396"/>
      <c r="BY105" s="396"/>
      <c r="BZ105" s="396"/>
      <c r="CA105" s="396"/>
    </row>
    <row r="106" spans="2:79" s="33" customFormat="1" ht="15" customHeight="1" thickTop="1" thickBot="1">
      <c r="B106" s="70">
        <f t="shared" ca="1" si="8"/>
        <v>94</v>
      </c>
      <c r="C106" s="648"/>
      <c r="D106" s="649"/>
      <c r="E106" s="649"/>
      <c r="F106" s="649"/>
      <c r="G106" s="649"/>
      <c r="H106" s="649"/>
      <c r="I106" s="649"/>
      <c r="J106" s="649"/>
      <c r="K106" s="629"/>
      <c r="L106" s="629"/>
      <c r="M106" s="629"/>
      <c r="N106" s="629"/>
      <c r="O106" s="1171"/>
      <c r="P106" s="649"/>
      <c r="Q106" s="649"/>
      <c r="R106" s="649"/>
      <c r="S106" s="649"/>
      <c r="T106" s="892"/>
      <c r="U106" s="892"/>
      <c r="V106" s="892"/>
      <c r="W106" s="1166"/>
      <c r="X106" s="1166"/>
      <c r="Y106" s="1167"/>
      <c r="Z106" s="1168"/>
      <c r="AA106" s="1169"/>
      <c r="AB106" s="1170"/>
      <c r="AC106" s="1170"/>
      <c r="AD106" s="1170"/>
      <c r="AE106" s="141"/>
      <c r="AF106" s="195"/>
      <c r="AG106" s="195" t="str">
        <f t="shared" si="6"/>
        <v xml:space="preserve"> </v>
      </c>
      <c r="AH106" s="195"/>
      <c r="AI106" s="141"/>
      <c r="AJ106" s="141"/>
      <c r="AK106" s="137"/>
      <c r="AL106" s="649"/>
      <c r="AM106" s="649"/>
      <c r="AN106" s="649"/>
      <c r="AO106" s="649" t="s">
        <v>462</v>
      </c>
      <c r="AP106" s="649"/>
      <c r="AQ106" s="649"/>
      <c r="AR106" s="649"/>
      <c r="AS106" s="649" t="s">
        <v>431</v>
      </c>
      <c r="AT106" s="649"/>
      <c r="AU106" s="649"/>
      <c r="AV106" s="650" t="str">
        <f t="shared" si="7"/>
        <v/>
      </c>
      <c r="AW106" s="650"/>
      <c r="AX106" s="650"/>
      <c r="AY106" s="650" t="str">
        <f t="shared" si="9"/>
        <v>Yes/No</v>
      </c>
      <c r="AZ106" s="650"/>
      <c r="BA106" s="650"/>
      <c r="BB106" s="650" t="str">
        <f t="shared" si="10"/>
        <v>Yes/No</v>
      </c>
      <c r="BC106" s="650"/>
      <c r="BD106" s="650"/>
      <c r="BE106" s="650" t="str">
        <f t="shared" si="11"/>
        <v/>
      </c>
      <c r="BF106" s="650"/>
      <c r="BG106" s="1165"/>
      <c r="BH106" s="396"/>
      <c r="BI106" s="396"/>
      <c r="BJ106" s="400"/>
      <c r="BK106" s="396"/>
      <c r="BL106" s="396"/>
      <c r="BM106" s="396"/>
      <c r="BN106" s="396"/>
      <c r="BO106" s="396"/>
      <c r="BP106" s="396"/>
      <c r="BQ106" s="396"/>
      <c r="BR106" s="396"/>
      <c r="BS106" s="396"/>
      <c r="BT106" s="396"/>
      <c r="BU106" s="396"/>
      <c r="BV106" s="396"/>
      <c r="BW106" s="396"/>
      <c r="BX106" s="396"/>
      <c r="BY106" s="396"/>
      <c r="BZ106" s="396"/>
      <c r="CA106" s="396"/>
    </row>
    <row r="107" spans="2:79" s="33" customFormat="1" ht="15" customHeight="1" thickTop="1" thickBot="1">
      <c r="B107" s="70">
        <f t="shared" ca="1" si="8"/>
        <v>95</v>
      </c>
      <c r="C107" s="648"/>
      <c r="D107" s="649"/>
      <c r="E107" s="649"/>
      <c r="F107" s="649"/>
      <c r="G107" s="649"/>
      <c r="H107" s="649"/>
      <c r="I107" s="649"/>
      <c r="J107" s="649"/>
      <c r="K107" s="629"/>
      <c r="L107" s="629"/>
      <c r="M107" s="629"/>
      <c r="N107" s="629"/>
      <c r="O107" s="1171"/>
      <c r="P107" s="649"/>
      <c r="Q107" s="649"/>
      <c r="R107" s="649"/>
      <c r="S107" s="649"/>
      <c r="T107" s="892"/>
      <c r="U107" s="892"/>
      <c r="V107" s="892"/>
      <c r="W107" s="1166"/>
      <c r="X107" s="1166"/>
      <c r="Y107" s="1167"/>
      <c r="Z107" s="1168"/>
      <c r="AA107" s="1169"/>
      <c r="AB107" s="1170"/>
      <c r="AC107" s="1170"/>
      <c r="AD107" s="1170"/>
      <c r="AE107" s="141"/>
      <c r="AF107" s="195"/>
      <c r="AG107" s="195" t="str">
        <f t="shared" si="6"/>
        <v xml:space="preserve"> </v>
      </c>
      <c r="AH107" s="195"/>
      <c r="AI107" s="141"/>
      <c r="AJ107" s="141"/>
      <c r="AK107" s="137"/>
      <c r="AL107" s="649"/>
      <c r="AM107" s="649"/>
      <c r="AN107" s="649"/>
      <c r="AO107" s="649" t="s">
        <v>462</v>
      </c>
      <c r="AP107" s="649"/>
      <c r="AQ107" s="649"/>
      <c r="AR107" s="649"/>
      <c r="AS107" s="649" t="s">
        <v>431</v>
      </c>
      <c r="AT107" s="649"/>
      <c r="AU107" s="649"/>
      <c r="AV107" s="650" t="str">
        <f t="shared" si="7"/>
        <v/>
      </c>
      <c r="AW107" s="650"/>
      <c r="AX107" s="650"/>
      <c r="AY107" s="650" t="str">
        <f t="shared" si="9"/>
        <v>Yes/No</v>
      </c>
      <c r="AZ107" s="650"/>
      <c r="BA107" s="650"/>
      <c r="BB107" s="650" t="str">
        <f t="shared" si="10"/>
        <v>Yes/No</v>
      </c>
      <c r="BC107" s="650"/>
      <c r="BD107" s="650"/>
      <c r="BE107" s="650" t="str">
        <f t="shared" si="11"/>
        <v/>
      </c>
      <c r="BF107" s="650"/>
      <c r="BG107" s="1165"/>
      <c r="BH107" s="396"/>
      <c r="BI107" s="396"/>
      <c r="BJ107" s="400"/>
      <c r="BK107" s="396"/>
      <c r="BL107" s="396"/>
      <c r="BM107" s="396"/>
      <c r="BN107" s="396"/>
      <c r="BO107" s="396"/>
      <c r="BP107" s="396"/>
      <c r="BQ107" s="396"/>
      <c r="BR107" s="396"/>
      <c r="BS107" s="396"/>
      <c r="BT107" s="396"/>
      <c r="BU107" s="396"/>
      <c r="BV107" s="396"/>
      <c r="BW107" s="396"/>
      <c r="BX107" s="396"/>
      <c r="BY107" s="396"/>
      <c r="BZ107" s="396"/>
      <c r="CA107" s="396"/>
    </row>
    <row r="108" spans="2:79" s="33" customFormat="1" ht="15" customHeight="1" thickTop="1" thickBot="1">
      <c r="B108" s="70">
        <f t="shared" ca="1" si="8"/>
        <v>96</v>
      </c>
      <c r="C108" s="648"/>
      <c r="D108" s="649"/>
      <c r="E108" s="649"/>
      <c r="F108" s="649"/>
      <c r="G108" s="649"/>
      <c r="H108" s="649"/>
      <c r="I108" s="649"/>
      <c r="J108" s="649"/>
      <c r="K108" s="629"/>
      <c r="L108" s="629"/>
      <c r="M108" s="629"/>
      <c r="N108" s="629"/>
      <c r="O108" s="1171"/>
      <c r="P108" s="649"/>
      <c r="Q108" s="649"/>
      <c r="R108" s="649"/>
      <c r="S108" s="649"/>
      <c r="T108" s="892"/>
      <c r="U108" s="892"/>
      <c r="V108" s="892"/>
      <c r="W108" s="1166"/>
      <c r="X108" s="1166"/>
      <c r="Y108" s="1167"/>
      <c r="Z108" s="1168"/>
      <c r="AA108" s="1169"/>
      <c r="AB108" s="1170"/>
      <c r="AC108" s="1170"/>
      <c r="AD108" s="1170"/>
      <c r="AE108" s="141"/>
      <c r="AF108" s="195"/>
      <c r="AG108" s="195" t="str">
        <f t="shared" si="6"/>
        <v xml:space="preserve"> </v>
      </c>
      <c r="AH108" s="195"/>
      <c r="AI108" s="141"/>
      <c r="AJ108" s="141"/>
      <c r="AK108" s="137"/>
      <c r="AL108" s="649"/>
      <c r="AM108" s="649"/>
      <c r="AN108" s="649"/>
      <c r="AO108" s="649" t="s">
        <v>462</v>
      </c>
      <c r="AP108" s="649"/>
      <c r="AQ108" s="649"/>
      <c r="AR108" s="649"/>
      <c r="AS108" s="649" t="s">
        <v>431</v>
      </c>
      <c r="AT108" s="649"/>
      <c r="AU108" s="649"/>
      <c r="AV108" s="650" t="str">
        <f t="shared" si="7"/>
        <v/>
      </c>
      <c r="AW108" s="650"/>
      <c r="AX108" s="650"/>
      <c r="AY108" s="650" t="str">
        <f t="shared" si="9"/>
        <v>Yes/No</v>
      </c>
      <c r="AZ108" s="650"/>
      <c r="BA108" s="650"/>
      <c r="BB108" s="650" t="str">
        <f t="shared" si="10"/>
        <v>Yes/No</v>
      </c>
      <c r="BC108" s="650"/>
      <c r="BD108" s="650"/>
      <c r="BE108" s="650" t="str">
        <f t="shared" si="11"/>
        <v/>
      </c>
      <c r="BF108" s="650"/>
      <c r="BG108" s="1165"/>
      <c r="BH108" s="396"/>
      <c r="BI108" s="396"/>
      <c r="BJ108" s="400"/>
      <c r="BK108" s="396"/>
      <c r="BL108" s="396"/>
      <c r="BM108" s="396"/>
      <c r="BN108" s="396"/>
      <c r="BO108" s="396"/>
      <c r="BP108" s="396"/>
      <c r="BQ108" s="396"/>
      <c r="BR108" s="396"/>
      <c r="BS108" s="396"/>
      <c r="BT108" s="396"/>
      <c r="BU108" s="396"/>
      <c r="BV108" s="396"/>
      <c r="BW108" s="396"/>
      <c r="BX108" s="396"/>
      <c r="BY108" s="396"/>
      <c r="BZ108" s="396"/>
      <c r="CA108" s="396"/>
    </row>
    <row r="109" spans="2:79" s="33" customFormat="1" ht="15" customHeight="1" thickTop="1" thickBot="1">
      <c r="B109" s="70">
        <f t="shared" ca="1" si="8"/>
        <v>97</v>
      </c>
      <c r="C109" s="648"/>
      <c r="D109" s="649"/>
      <c r="E109" s="649"/>
      <c r="F109" s="649"/>
      <c r="G109" s="649"/>
      <c r="H109" s="649"/>
      <c r="I109" s="649"/>
      <c r="J109" s="649"/>
      <c r="K109" s="629"/>
      <c r="L109" s="629"/>
      <c r="M109" s="629"/>
      <c r="N109" s="629"/>
      <c r="O109" s="1171"/>
      <c r="P109" s="649"/>
      <c r="Q109" s="649"/>
      <c r="R109" s="649"/>
      <c r="S109" s="649"/>
      <c r="T109" s="892"/>
      <c r="U109" s="892"/>
      <c r="V109" s="892"/>
      <c r="W109" s="1166"/>
      <c r="X109" s="1166"/>
      <c r="Y109" s="1167"/>
      <c r="Z109" s="1168"/>
      <c r="AA109" s="1169"/>
      <c r="AB109" s="1170"/>
      <c r="AC109" s="1170"/>
      <c r="AD109" s="1170"/>
      <c r="AE109" s="141"/>
      <c r="AF109" s="195"/>
      <c r="AG109" s="195" t="str">
        <f t="shared" si="6"/>
        <v xml:space="preserve"> </v>
      </c>
      <c r="AH109" s="195"/>
      <c r="AI109" s="141"/>
      <c r="AJ109" s="141"/>
      <c r="AK109" s="137"/>
      <c r="AL109" s="649"/>
      <c r="AM109" s="649"/>
      <c r="AN109" s="649"/>
      <c r="AO109" s="649" t="s">
        <v>462</v>
      </c>
      <c r="AP109" s="649"/>
      <c r="AQ109" s="649"/>
      <c r="AR109" s="649"/>
      <c r="AS109" s="649" t="s">
        <v>431</v>
      </c>
      <c r="AT109" s="649"/>
      <c r="AU109" s="649"/>
      <c r="AV109" s="650" t="str">
        <f t="shared" si="7"/>
        <v/>
      </c>
      <c r="AW109" s="650"/>
      <c r="AX109" s="650"/>
      <c r="AY109" s="650" t="str">
        <f t="shared" si="9"/>
        <v>Yes/No</v>
      </c>
      <c r="AZ109" s="650"/>
      <c r="BA109" s="650"/>
      <c r="BB109" s="650" t="str">
        <f t="shared" si="10"/>
        <v>Yes/No</v>
      </c>
      <c r="BC109" s="650"/>
      <c r="BD109" s="650"/>
      <c r="BE109" s="650" t="str">
        <f t="shared" si="11"/>
        <v/>
      </c>
      <c r="BF109" s="650"/>
      <c r="BG109" s="1165"/>
      <c r="BH109" s="396"/>
      <c r="BI109" s="396"/>
      <c r="BJ109" s="400"/>
      <c r="BK109" s="396"/>
      <c r="BL109" s="396"/>
      <c r="BM109" s="396"/>
      <c r="BN109" s="396"/>
      <c r="BO109" s="396"/>
      <c r="BP109" s="396"/>
      <c r="BQ109" s="396"/>
      <c r="BR109" s="396"/>
      <c r="BS109" s="396"/>
      <c r="BT109" s="396"/>
      <c r="BU109" s="396"/>
      <c r="BV109" s="396"/>
      <c r="BW109" s="396"/>
      <c r="BX109" s="396"/>
      <c r="BY109" s="396"/>
      <c r="BZ109" s="396"/>
      <c r="CA109" s="396"/>
    </row>
    <row r="110" spans="2:79" s="33" customFormat="1" ht="15" customHeight="1" thickTop="1" thickBot="1">
      <c r="B110" s="70">
        <f t="shared" ca="1" si="8"/>
        <v>98</v>
      </c>
      <c r="C110" s="648"/>
      <c r="D110" s="649"/>
      <c r="E110" s="649"/>
      <c r="F110" s="649"/>
      <c r="G110" s="649"/>
      <c r="H110" s="649"/>
      <c r="I110" s="649"/>
      <c r="J110" s="649"/>
      <c r="K110" s="629"/>
      <c r="L110" s="629"/>
      <c r="M110" s="629"/>
      <c r="N110" s="629"/>
      <c r="O110" s="1171"/>
      <c r="P110" s="649"/>
      <c r="Q110" s="649"/>
      <c r="R110" s="649"/>
      <c r="S110" s="649"/>
      <c r="T110" s="892"/>
      <c r="U110" s="892"/>
      <c r="V110" s="892"/>
      <c r="W110" s="1166"/>
      <c r="X110" s="1166"/>
      <c r="Y110" s="1167"/>
      <c r="Z110" s="1168"/>
      <c r="AA110" s="1169"/>
      <c r="AB110" s="1170"/>
      <c r="AC110" s="1170"/>
      <c r="AD110" s="1170"/>
      <c r="AE110" s="141"/>
      <c r="AF110" s="195"/>
      <c r="AG110" s="195" t="str">
        <f t="shared" si="6"/>
        <v xml:space="preserve"> </v>
      </c>
      <c r="AH110" s="195"/>
      <c r="AI110" s="141"/>
      <c r="AJ110" s="141"/>
      <c r="AK110" s="137"/>
      <c r="AL110" s="649"/>
      <c r="AM110" s="649"/>
      <c r="AN110" s="649"/>
      <c r="AO110" s="649" t="s">
        <v>462</v>
      </c>
      <c r="AP110" s="649"/>
      <c r="AQ110" s="649"/>
      <c r="AR110" s="649"/>
      <c r="AS110" s="649" t="s">
        <v>431</v>
      </c>
      <c r="AT110" s="649"/>
      <c r="AU110" s="649"/>
      <c r="AV110" s="650" t="str">
        <f t="shared" si="7"/>
        <v/>
      </c>
      <c r="AW110" s="650"/>
      <c r="AX110" s="650"/>
      <c r="AY110" s="650" t="str">
        <f t="shared" si="9"/>
        <v>Yes/No</v>
      </c>
      <c r="AZ110" s="650"/>
      <c r="BA110" s="650"/>
      <c r="BB110" s="650" t="str">
        <f t="shared" si="10"/>
        <v>Yes/No</v>
      </c>
      <c r="BC110" s="650"/>
      <c r="BD110" s="650"/>
      <c r="BE110" s="650" t="str">
        <f t="shared" si="11"/>
        <v/>
      </c>
      <c r="BF110" s="650"/>
      <c r="BG110" s="1165"/>
      <c r="BH110" s="396"/>
      <c r="BI110" s="396"/>
      <c r="BJ110" s="400"/>
      <c r="BK110" s="396"/>
      <c r="BL110" s="396"/>
      <c r="BM110" s="396"/>
      <c r="BN110" s="396"/>
      <c r="BO110" s="396"/>
      <c r="BP110" s="396"/>
      <c r="BQ110" s="396"/>
      <c r="BR110" s="396"/>
      <c r="BS110" s="396"/>
      <c r="BT110" s="396"/>
      <c r="BU110" s="396"/>
      <c r="BV110" s="396"/>
      <c r="BW110" s="396"/>
      <c r="BX110" s="396"/>
      <c r="BY110" s="396"/>
      <c r="BZ110" s="396"/>
      <c r="CA110" s="396"/>
    </row>
    <row r="111" spans="2:79" s="33" customFormat="1" ht="15" customHeight="1" thickTop="1" thickBot="1">
      <c r="B111" s="70">
        <f t="shared" ca="1" si="8"/>
        <v>99</v>
      </c>
      <c r="C111" s="648"/>
      <c r="D111" s="649"/>
      <c r="E111" s="649"/>
      <c r="F111" s="649"/>
      <c r="G111" s="649"/>
      <c r="H111" s="649"/>
      <c r="I111" s="649"/>
      <c r="J111" s="649"/>
      <c r="K111" s="629"/>
      <c r="L111" s="629"/>
      <c r="M111" s="629"/>
      <c r="N111" s="629"/>
      <c r="O111" s="1171"/>
      <c r="P111" s="649"/>
      <c r="Q111" s="649"/>
      <c r="R111" s="649"/>
      <c r="S111" s="649"/>
      <c r="T111" s="892"/>
      <c r="U111" s="892"/>
      <c r="V111" s="892"/>
      <c r="W111" s="1166"/>
      <c r="X111" s="1166"/>
      <c r="Y111" s="1167"/>
      <c r="Z111" s="1168"/>
      <c r="AA111" s="1169"/>
      <c r="AB111" s="1170"/>
      <c r="AC111" s="1170"/>
      <c r="AD111" s="1170"/>
      <c r="AE111" s="141"/>
      <c r="AF111" s="195"/>
      <c r="AG111" s="195" t="str">
        <f t="shared" si="6"/>
        <v xml:space="preserve"> </v>
      </c>
      <c r="AH111" s="195"/>
      <c r="AI111" s="141"/>
      <c r="AJ111" s="141"/>
      <c r="AK111" s="137"/>
      <c r="AL111" s="649"/>
      <c r="AM111" s="649"/>
      <c r="AN111" s="649"/>
      <c r="AO111" s="649" t="s">
        <v>462</v>
      </c>
      <c r="AP111" s="649"/>
      <c r="AQ111" s="649"/>
      <c r="AR111" s="649"/>
      <c r="AS111" s="649" t="s">
        <v>431</v>
      </c>
      <c r="AT111" s="649"/>
      <c r="AU111" s="649"/>
      <c r="AV111" s="650" t="str">
        <f t="shared" si="7"/>
        <v/>
      </c>
      <c r="AW111" s="650"/>
      <c r="AX111" s="650"/>
      <c r="AY111" s="650" t="str">
        <f t="shared" si="9"/>
        <v>Yes/No</v>
      </c>
      <c r="AZ111" s="650"/>
      <c r="BA111" s="650"/>
      <c r="BB111" s="650" t="str">
        <f t="shared" si="10"/>
        <v>Yes/No</v>
      </c>
      <c r="BC111" s="650"/>
      <c r="BD111" s="650"/>
      <c r="BE111" s="650" t="str">
        <f t="shared" si="11"/>
        <v/>
      </c>
      <c r="BF111" s="650"/>
      <c r="BG111" s="1165"/>
      <c r="BH111" s="396"/>
      <c r="BI111" s="396"/>
      <c r="BJ111" s="400"/>
      <c r="BK111" s="396"/>
      <c r="BL111" s="396"/>
      <c r="BM111" s="396"/>
      <c r="BN111" s="396"/>
      <c r="BO111" s="396"/>
      <c r="BP111" s="396"/>
      <c r="BQ111" s="396"/>
      <c r="BR111" s="396"/>
      <c r="BS111" s="396"/>
      <c r="BT111" s="396"/>
      <c r="BU111" s="396"/>
      <c r="BV111" s="396"/>
      <c r="BW111" s="396"/>
      <c r="BX111" s="396"/>
      <c r="BY111" s="396"/>
      <c r="BZ111" s="396"/>
      <c r="CA111" s="396"/>
    </row>
    <row r="112" spans="2:79" s="33" customFormat="1" ht="15" customHeight="1" thickTop="1" thickBot="1">
      <c r="B112" s="70">
        <f t="shared" ca="1" si="8"/>
        <v>100</v>
      </c>
      <c r="C112" s="648"/>
      <c r="D112" s="649"/>
      <c r="E112" s="649"/>
      <c r="F112" s="649"/>
      <c r="G112" s="649"/>
      <c r="H112" s="649"/>
      <c r="I112" s="649"/>
      <c r="J112" s="649"/>
      <c r="K112" s="629"/>
      <c r="L112" s="629"/>
      <c r="M112" s="629"/>
      <c r="N112" s="629"/>
      <c r="O112" s="1171"/>
      <c r="P112" s="649"/>
      <c r="Q112" s="649"/>
      <c r="R112" s="649"/>
      <c r="S112" s="649"/>
      <c r="T112" s="892"/>
      <c r="U112" s="892"/>
      <c r="V112" s="892"/>
      <c r="W112" s="1166"/>
      <c r="X112" s="1166"/>
      <c r="Y112" s="1167"/>
      <c r="Z112" s="1168"/>
      <c r="AA112" s="1169"/>
      <c r="AB112" s="1170"/>
      <c r="AC112" s="1170"/>
      <c r="AD112" s="1170"/>
      <c r="AE112" s="141"/>
      <c r="AF112" s="195"/>
      <c r="AG112" s="195" t="str">
        <f t="shared" si="6"/>
        <v xml:space="preserve"> </v>
      </c>
      <c r="AH112" s="195"/>
      <c r="AI112" s="141"/>
      <c r="AJ112" s="141"/>
      <c r="AK112" s="137"/>
      <c r="AL112" s="649"/>
      <c r="AM112" s="649"/>
      <c r="AN112" s="649"/>
      <c r="AO112" s="649" t="s">
        <v>462</v>
      </c>
      <c r="AP112" s="649"/>
      <c r="AQ112" s="649"/>
      <c r="AR112" s="649"/>
      <c r="AS112" s="649" t="s">
        <v>431</v>
      </c>
      <c r="AT112" s="649"/>
      <c r="AU112" s="649"/>
      <c r="AV112" s="650" t="str">
        <f t="shared" si="7"/>
        <v/>
      </c>
      <c r="AW112" s="650"/>
      <c r="AX112" s="650"/>
      <c r="AY112" s="650" t="str">
        <f t="shared" si="9"/>
        <v>Yes/No</v>
      </c>
      <c r="AZ112" s="650"/>
      <c r="BA112" s="650"/>
      <c r="BB112" s="650" t="str">
        <f t="shared" si="10"/>
        <v>Yes/No</v>
      </c>
      <c r="BC112" s="650"/>
      <c r="BD112" s="650"/>
      <c r="BE112" s="650" t="str">
        <f t="shared" si="11"/>
        <v/>
      </c>
      <c r="BF112" s="650"/>
      <c r="BG112" s="1165"/>
      <c r="BH112" s="396"/>
      <c r="BI112" s="396"/>
      <c r="BJ112" s="400"/>
      <c r="BK112" s="396"/>
      <c r="BL112" s="396"/>
      <c r="BM112" s="396"/>
      <c r="BN112" s="396"/>
      <c r="BO112" s="396"/>
      <c r="BP112" s="396"/>
      <c r="BQ112" s="396"/>
      <c r="BR112" s="396"/>
      <c r="BS112" s="396"/>
      <c r="BT112" s="396"/>
      <c r="BU112" s="396"/>
      <c r="BV112" s="396"/>
      <c r="BW112" s="396"/>
      <c r="BX112" s="396"/>
      <c r="BY112" s="396"/>
      <c r="BZ112" s="396"/>
      <c r="CA112" s="396"/>
    </row>
    <row r="113" spans="2:79" s="33" customFormat="1" ht="15" customHeight="1" thickTop="1" thickBot="1">
      <c r="B113" s="70">
        <f t="shared" ca="1" si="8"/>
        <v>101</v>
      </c>
      <c r="C113" s="648"/>
      <c r="D113" s="649"/>
      <c r="E113" s="649"/>
      <c r="F113" s="649"/>
      <c r="G113" s="649"/>
      <c r="H113" s="649"/>
      <c r="I113" s="649"/>
      <c r="J113" s="649"/>
      <c r="K113" s="629"/>
      <c r="L113" s="629"/>
      <c r="M113" s="629"/>
      <c r="N113" s="629"/>
      <c r="O113" s="1171"/>
      <c r="P113" s="649"/>
      <c r="Q113" s="649"/>
      <c r="R113" s="649"/>
      <c r="S113" s="649"/>
      <c r="T113" s="892"/>
      <c r="U113" s="892"/>
      <c r="V113" s="892"/>
      <c r="W113" s="1166"/>
      <c r="X113" s="1166"/>
      <c r="Y113" s="1167"/>
      <c r="Z113" s="1168"/>
      <c r="AA113" s="1169"/>
      <c r="AB113" s="1170"/>
      <c r="AC113" s="1170"/>
      <c r="AD113" s="1170"/>
      <c r="AE113" s="141"/>
      <c r="AF113" s="195"/>
      <c r="AG113" s="195" t="str">
        <f t="shared" si="6"/>
        <v xml:space="preserve"> </v>
      </c>
      <c r="AH113" s="195"/>
      <c r="AI113" s="141"/>
      <c r="AJ113" s="141"/>
      <c r="AK113" s="137"/>
      <c r="AL113" s="649"/>
      <c r="AM113" s="649"/>
      <c r="AN113" s="649"/>
      <c r="AO113" s="649" t="s">
        <v>462</v>
      </c>
      <c r="AP113" s="649"/>
      <c r="AQ113" s="649"/>
      <c r="AR113" s="649"/>
      <c r="AS113" s="649" t="s">
        <v>431</v>
      </c>
      <c r="AT113" s="649"/>
      <c r="AU113" s="649"/>
      <c r="AV113" s="650" t="str">
        <f t="shared" si="7"/>
        <v/>
      </c>
      <c r="AW113" s="650"/>
      <c r="AX113" s="650"/>
      <c r="AY113" s="650" t="str">
        <f t="shared" si="9"/>
        <v>Yes/No</v>
      </c>
      <c r="AZ113" s="650"/>
      <c r="BA113" s="650"/>
      <c r="BB113" s="650" t="str">
        <f t="shared" si="10"/>
        <v>Yes/No</v>
      </c>
      <c r="BC113" s="650"/>
      <c r="BD113" s="650"/>
      <c r="BE113" s="650" t="str">
        <f t="shared" si="11"/>
        <v/>
      </c>
      <c r="BF113" s="650"/>
      <c r="BG113" s="1165"/>
      <c r="BH113" s="396"/>
      <c r="BI113" s="396"/>
      <c r="BJ113" s="400"/>
      <c r="BK113" s="396"/>
      <c r="BL113" s="396"/>
      <c r="BM113" s="396"/>
      <c r="BN113" s="396"/>
      <c r="BO113" s="396"/>
      <c r="BP113" s="396"/>
      <c r="BQ113" s="396"/>
      <c r="BR113" s="396"/>
      <c r="BS113" s="396"/>
      <c r="BT113" s="396"/>
      <c r="BU113" s="396"/>
      <c r="BV113" s="396"/>
      <c r="BW113" s="396"/>
      <c r="BX113" s="396"/>
      <c r="BY113" s="396"/>
      <c r="BZ113" s="396"/>
      <c r="CA113" s="396"/>
    </row>
    <row r="114" spans="2:79" s="33" customFormat="1" ht="15" customHeight="1" thickTop="1" thickBot="1">
      <c r="B114" s="70">
        <f t="shared" ca="1" si="8"/>
        <v>102</v>
      </c>
      <c r="C114" s="648"/>
      <c r="D114" s="649"/>
      <c r="E114" s="649"/>
      <c r="F114" s="649"/>
      <c r="G114" s="649"/>
      <c r="H114" s="649"/>
      <c r="I114" s="649"/>
      <c r="J114" s="649"/>
      <c r="K114" s="629"/>
      <c r="L114" s="629"/>
      <c r="M114" s="629"/>
      <c r="N114" s="629"/>
      <c r="O114" s="1171"/>
      <c r="P114" s="649"/>
      <c r="Q114" s="649"/>
      <c r="R114" s="649"/>
      <c r="S114" s="649"/>
      <c r="T114" s="892"/>
      <c r="U114" s="892"/>
      <c r="V114" s="892"/>
      <c r="W114" s="1166"/>
      <c r="X114" s="1166"/>
      <c r="Y114" s="1167"/>
      <c r="Z114" s="1168"/>
      <c r="AA114" s="1169"/>
      <c r="AB114" s="1170"/>
      <c r="AC114" s="1170"/>
      <c r="AD114" s="1170"/>
      <c r="AE114" s="141"/>
      <c r="AF114" s="195"/>
      <c r="AG114" s="195" t="str">
        <f t="shared" si="6"/>
        <v xml:space="preserve"> </v>
      </c>
      <c r="AH114" s="195"/>
      <c r="AI114" s="141"/>
      <c r="AJ114" s="141"/>
      <c r="AK114" s="137"/>
      <c r="AL114" s="649"/>
      <c r="AM114" s="649"/>
      <c r="AN114" s="649"/>
      <c r="AO114" s="649" t="s">
        <v>462</v>
      </c>
      <c r="AP114" s="649"/>
      <c r="AQ114" s="649"/>
      <c r="AR114" s="649"/>
      <c r="AS114" s="649" t="s">
        <v>431</v>
      </c>
      <c r="AT114" s="649"/>
      <c r="AU114" s="649"/>
      <c r="AV114" s="650" t="str">
        <f t="shared" si="7"/>
        <v/>
      </c>
      <c r="AW114" s="650"/>
      <c r="AX114" s="650"/>
      <c r="AY114" s="650" t="str">
        <f t="shared" si="9"/>
        <v>Yes/No</v>
      </c>
      <c r="AZ114" s="650"/>
      <c r="BA114" s="650"/>
      <c r="BB114" s="650" t="str">
        <f t="shared" si="10"/>
        <v>Yes/No</v>
      </c>
      <c r="BC114" s="650"/>
      <c r="BD114" s="650"/>
      <c r="BE114" s="650" t="str">
        <f t="shared" si="11"/>
        <v/>
      </c>
      <c r="BF114" s="650"/>
      <c r="BG114" s="1165"/>
      <c r="BH114" s="396"/>
      <c r="BI114" s="396"/>
      <c r="BJ114" s="400"/>
      <c r="BK114" s="396"/>
      <c r="BL114" s="396"/>
      <c r="BM114" s="396"/>
      <c r="BN114" s="396"/>
      <c r="BO114" s="396"/>
      <c r="BP114" s="396"/>
      <c r="BQ114" s="396"/>
      <c r="BR114" s="396"/>
      <c r="BS114" s="396"/>
      <c r="BT114" s="396"/>
      <c r="BU114" s="396"/>
      <c r="BV114" s="396"/>
      <c r="BW114" s="396"/>
      <c r="BX114" s="396"/>
      <c r="BY114" s="396"/>
      <c r="BZ114" s="396"/>
      <c r="CA114" s="396"/>
    </row>
    <row r="115" spans="2:79" s="33" customFormat="1" ht="15" customHeight="1" thickTop="1" thickBot="1">
      <c r="B115" s="70">
        <f t="shared" ca="1" si="8"/>
        <v>103</v>
      </c>
      <c r="C115" s="648"/>
      <c r="D115" s="649"/>
      <c r="E115" s="649"/>
      <c r="F115" s="649"/>
      <c r="G115" s="649"/>
      <c r="H115" s="649"/>
      <c r="I115" s="649"/>
      <c r="J115" s="649"/>
      <c r="K115" s="629"/>
      <c r="L115" s="629"/>
      <c r="M115" s="629"/>
      <c r="N115" s="629"/>
      <c r="O115" s="1171"/>
      <c r="P115" s="649"/>
      <c r="Q115" s="649"/>
      <c r="R115" s="649"/>
      <c r="S115" s="649"/>
      <c r="T115" s="892"/>
      <c r="U115" s="892"/>
      <c r="V115" s="892"/>
      <c r="W115" s="1166"/>
      <c r="X115" s="1166"/>
      <c r="Y115" s="1167"/>
      <c r="Z115" s="1168"/>
      <c r="AA115" s="1169"/>
      <c r="AB115" s="1170"/>
      <c r="AC115" s="1170"/>
      <c r="AD115" s="1170"/>
      <c r="AE115" s="141"/>
      <c r="AF115" s="195"/>
      <c r="AG115" s="195" t="str">
        <f t="shared" si="6"/>
        <v xml:space="preserve"> </v>
      </c>
      <c r="AH115" s="195"/>
      <c r="AI115" s="141"/>
      <c r="AJ115" s="141"/>
      <c r="AK115" s="137"/>
      <c r="AL115" s="649"/>
      <c r="AM115" s="649"/>
      <c r="AN115" s="649"/>
      <c r="AO115" s="649" t="s">
        <v>462</v>
      </c>
      <c r="AP115" s="649"/>
      <c r="AQ115" s="649"/>
      <c r="AR115" s="649"/>
      <c r="AS115" s="649" t="s">
        <v>431</v>
      </c>
      <c r="AT115" s="649"/>
      <c r="AU115" s="649"/>
      <c r="AV115" s="650" t="str">
        <f t="shared" si="7"/>
        <v/>
      </c>
      <c r="AW115" s="650"/>
      <c r="AX115" s="650"/>
      <c r="AY115" s="650" t="str">
        <f t="shared" si="9"/>
        <v>Yes/No</v>
      </c>
      <c r="AZ115" s="650"/>
      <c r="BA115" s="650"/>
      <c r="BB115" s="650" t="str">
        <f t="shared" si="10"/>
        <v>Yes/No</v>
      </c>
      <c r="BC115" s="650"/>
      <c r="BD115" s="650"/>
      <c r="BE115" s="650" t="str">
        <f t="shared" si="11"/>
        <v/>
      </c>
      <c r="BF115" s="650"/>
      <c r="BG115" s="1165"/>
      <c r="BH115" s="396"/>
      <c r="BI115" s="396"/>
      <c r="BJ115" s="400"/>
      <c r="BK115" s="396"/>
      <c r="BL115" s="396"/>
      <c r="BM115" s="396"/>
      <c r="BN115" s="396"/>
      <c r="BO115" s="396"/>
      <c r="BP115" s="396"/>
      <c r="BQ115" s="396"/>
      <c r="BR115" s="396"/>
      <c r="BS115" s="396"/>
      <c r="BT115" s="396"/>
      <c r="BU115" s="396"/>
      <c r="BV115" s="396"/>
      <c r="BW115" s="396"/>
      <c r="BX115" s="396"/>
      <c r="BY115" s="396"/>
      <c r="BZ115" s="396"/>
      <c r="CA115" s="396"/>
    </row>
    <row r="116" spans="2:79" s="33" customFormat="1" ht="15" customHeight="1" thickTop="1" thickBot="1">
      <c r="B116" s="70">
        <f t="shared" ca="1" si="8"/>
        <v>104</v>
      </c>
      <c r="C116" s="648"/>
      <c r="D116" s="649"/>
      <c r="E116" s="649"/>
      <c r="F116" s="649"/>
      <c r="G116" s="649"/>
      <c r="H116" s="649"/>
      <c r="I116" s="649"/>
      <c r="J116" s="649"/>
      <c r="K116" s="629"/>
      <c r="L116" s="629"/>
      <c r="M116" s="629"/>
      <c r="N116" s="629"/>
      <c r="O116" s="1171"/>
      <c r="P116" s="649"/>
      <c r="Q116" s="649"/>
      <c r="R116" s="649"/>
      <c r="S116" s="649"/>
      <c r="T116" s="892"/>
      <c r="U116" s="892"/>
      <c r="V116" s="892"/>
      <c r="W116" s="1166"/>
      <c r="X116" s="1166"/>
      <c r="Y116" s="1167"/>
      <c r="Z116" s="1168"/>
      <c r="AA116" s="1169"/>
      <c r="AB116" s="1170"/>
      <c r="AC116" s="1170"/>
      <c r="AD116" s="1170"/>
      <c r="AE116" s="141"/>
      <c r="AF116" s="195"/>
      <c r="AG116" s="195" t="str">
        <f t="shared" si="6"/>
        <v xml:space="preserve"> </v>
      </c>
      <c r="AH116" s="195"/>
      <c r="AI116" s="141"/>
      <c r="AJ116" s="141"/>
      <c r="AK116" s="137"/>
      <c r="AL116" s="649"/>
      <c r="AM116" s="649"/>
      <c r="AN116" s="649"/>
      <c r="AO116" s="649" t="s">
        <v>462</v>
      </c>
      <c r="AP116" s="649"/>
      <c r="AQ116" s="649"/>
      <c r="AR116" s="649"/>
      <c r="AS116" s="649" t="s">
        <v>431</v>
      </c>
      <c r="AT116" s="649"/>
      <c r="AU116" s="649"/>
      <c r="AV116" s="650" t="str">
        <f t="shared" si="7"/>
        <v/>
      </c>
      <c r="AW116" s="650"/>
      <c r="AX116" s="650"/>
      <c r="AY116" s="650" t="str">
        <f t="shared" si="9"/>
        <v>Yes/No</v>
      </c>
      <c r="AZ116" s="650"/>
      <c r="BA116" s="650"/>
      <c r="BB116" s="650" t="str">
        <f t="shared" si="10"/>
        <v>Yes/No</v>
      </c>
      <c r="BC116" s="650"/>
      <c r="BD116" s="650"/>
      <c r="BE116" s="650" t="str">
        <f t="shared" si="11"/>
        <v/>
      </c>
      <c r="BF116" s="650"/>
      <c r="BG116" s="1165"/>
      <c r="BH116" s="396"/>
      <c r="BI116" s="396"/>
      <c r="BJ116" s="400"/>
      <c r="BK116" s="396"/>
      <c r="BL116" s="396"/>
      <c r="BM116" s="396"/>
      <c r="BN116" s="396"/>
      <c r="BO116" s="396"/>
      <c r="BP116" s="396"/>
      <c r="BQ116" s="396"/>
      <c r="BR116" s="396"/>
      <c r="BS116" s="396"/>
      <c r="BT116" s="396"/>
      <c r="BU116" s="396"/>
      <c r="BV116" s="396"/>
      <c r="BW116" s="396"/>
      <c r="BX116" s="396"/>
      <c r="BY116" s="396"/>
      <c r="BZ116" s="396"/>
      <c r="CA116" s="396"/>
    </row>
    <row r="117" spans="2:79" s="33" customFormat="1" ht="15" customHeight="1" thickTop="1" thickBot="1">
      <c r="B117" s="70">
        <f t="shared" ca="1" si="8"/>
        <v>105</v>
      </c>
      <c r="C117" s="648"/>
      <c r="D117" s="649"/>
      <c r="E117" s="649"/>
      <c r="F117" s="649"/>
      <c r="G117" s="649"/>
      <c r="H117" s="649"/>
      <c r="I117" s="649"/>
      <c r="J117" s="649"/>
      <c r="K117" s="629"/>
      <c r="L117" s="629"/>
      <c r="M117" s="629"/>
      <c r="N117" s="629"/>
      <c r="O117" s="1171"/>
      <c r="P117" s="649"/>
      <c r="Q117" s="649"/>
      <c r="R117" s="649"/>
      <c r="S117" s="649"/>
      <c r="T117" s="892"/>
      <c r="U117" s="892"/>
      <c r="V117" s="892"/>
      <c r="W117" s="1166"/>
      <c r="X117" s="1166"/>
      <c r="Y117" s="1167"/>
      <c r="Z117" s="1168"/>
      <c r="AA117" s="1169"/>
      <c r="AB117" s="1170"/>
      <c r="AC117" s="1170"/>
      <c r="AD117" s="1170"/>
      <c r="AE117" s="141"/>
      <c r="AF117" s="195"/>
      <c r="AG117" s="195" t="str">
        <f t="shared" si="6"/>
        <v xml:space="preserve"> </v>
      </c>
      <c r="AH117" s="195"/>
      <c r="AI117" s="141"/>
      <c r="AJ117" s="141"/>
      <c r="AK117" s="137"/>
      <c r="AL117" s="649"/>
      <c r="AM117" s="649"/>
      <c r="AN117" s="649"/>
      <c r="AO117" s="649" t="s">
        <v>462</v>
      </c>
      <c r="AP117" s="649"/>
      <c r="AQ117" s="649"/>
      <c r="AR117" s="649"/>
      <c r="AS117" s="649" t="s">
        <v>431</v>
      </c>
      <c r="AT117" s="649"/>
      <c r="AU117" s="649"/>
      <c r="AV117" s="650" t="str">
        <f t="shared" si="7"/>
        <v/>
      </c>
      <c r="AW117" s="650"/>
      <c r="AX117" s="650"/>
      <c r="AY117" s="650" t="str">
        <f t="shared" si="9"/>
        <v>Yes/No</v>
      </c>
      <c r="AZ117" s="650"/>
      <c r="BA117" s="650"/>
      <c r="BB117" s="650" t="str">
        <f t="shared" si="10"/>
        <v>Yes/No</v>
      </c>
      <c r="BC117" s="650"/>
      <c r="BD117" s="650"/>
      <c r="BE117" s="650" t="str">
        <f t="shared" si="11"/>
        <v/>
      </c>
      <c r="BF117" s="650"/>
      <c r="BG117" s="1165"/>
      <c r="BH117" s="396"/>
      <c r="BI117" s="396"/>
      <c r="BJ117" s="400"/>
      <c r="BK117" s="396"/>
      <c r="BL117" s="396"/>
      <c r="BM117" s="396"/>
      <c r="BN117" s="396"/>
      <c r="BO117" s="396"/>
      <c r="BP117" s="396"/>
      <c r="BQ117" s="396"/>
      <c r="BR117" s="396"/>
      <c r="BS117" s="396"/>
      <c r="BT117" s="396"/>
      <c r="BU117" s="396"/>
      <c r="BV117" s="396"/>
      <c r="BW117" s="396"/>
      <c r="BX117" s="396"/>
      <c r="BY117" s="396"/>
      <c r="BZ117" s="396"/>
      <c r="CA117" s="396"/>
    </row>
    <row r="118" spans="2:79" s="33" customFormat="1" ht="15" customHeight="1" thickTop="1" thickBot="1">
      <c r="B118" s="70">
        <f t="shared" ca="1" si="8"/>
        <v>106</v>
      </c>
      <c r="C118" s="648"/>
      <c r="D118" s="649"/>
      <c r="E118" s="649"/>
      <c r="F118" s="649"/>
      <c r="G118" s="649"/>
      <c r="H118" s="649"/>
      <c r="I118" s="649"/>
      <c r="J118" s="649"/>
      <c r="K118" s="629"/>
      <c r="L118" s="629"/>
      <c r="M118" s="629"/>
      <c r="N118" s="629"/>
      <c r="O118" s="1171"/>
      <c r="P118" s="649"/>
      <c r="Q118" s="649"/>
      <c r="R118" s="649"/>
      <c r="S118" s="649"/>
      <c r="T118" s="892"/>
      <c r="U118" s="892"/>
      <c r="V118" s="892"/>
      <c r="W118" s="1166"/>
      <c r="X118" s="1166"/>
      <c r="Y118" s="1167"/>
      <c r="Z118" s="1168"/>
      <c r="AA118" s="1169"/>
      <c r="AB118" s="1170"/>
      <c r="AC118" s="1170"/>
      <c r="AD118" s="1170"/>
      <c r="AE118" s="141"/>
      <c r="AF118" s="195"/>
      <c r="AG118" s="195" t="str">
        <f t="shared" si="6"/>
        <v xml:space="preserve"> </v>
      </c>
      <c r="AH118" s="195"/>
      <c r="AI118" s="141"/>
      <c r="AJ118" s="141"/>
      <c r="AK118" s="137"/>
      <c r="AL118" s="649"/>
      <c r="AM118" s="649"/>
      <c r="AN118" s="649"/>
      <c r="AO118" s="649" t="s">
        <v>462</v>
      </c>
      <c r="AP118" s="649"/>
      <c r="AQ118" s="649"/>
      <c r="AR118" s="649"/>
      <c r="AS118" s="649" t="s">
        <v>431</v>
      </c>
      <c r="AT118" s="649"/>
      <c r="AU118" s="649"/>
      <c r="AV118" s="650" t="str">
        <f t="shared" si="7"/>
        <v/>
      </c>
      <c r="AW118" s="650"/>
      <c r="AX118" s="650"/>
      <c r="AY118" s="650" t="str">
        <f t="shared" si="9"/>
        <v>Yes/No</v>
      </c>
      <c r="AZ118" s="650"/>
      <c r="BA118" s="650"/>
      <c r="BB118" s="650" t="str">
        <f t="shared" si="10"/>
        <v>Yes/No</v>
      </c>
      <c r="BC118" s="650"/>
      <c r="BD118" s="650"/>
      <c r="BE118" s="650" t="str">
        <f t="shared" si="11"/>
        <v/>
      </c>
      <c r="BF118" s="650"/>
      <c r="BG118" s="1165"/>
      <c r="BH118" s="396"/>
      <c r="BI118" s="396"/>
      <c r="BJ118" s="400"/>
      <c r="BK118" s="396"/>
      <c r="BL118" s="396"/>
      <c r="BM118" s="396"/>
      <c r="BN118" s="396"/>
      <c r="BO118" s="396"/>
      <c r="BP118" s="396"/>
      <c r="BQ118" s="396"/>
      <c r="BR118" s="396"/>
      <c r="BS118" s="396"/>
      <c r="BT118" s="396"/>
      <c r="BU118" s="396"/>
      <c r="BV118" s="396"/>
      <c r="BW118" s="396"/>
      <c r="BX118" s="396"/>
      <c r="BY118" s="396"/>
      <c r="BZ118" s="396"/>
      <c r="CA118" s="396"/>
    </row>
    <row r="119" spans="2:79" s="33" customFormat="1" ht="15" customHeight="1" thickTop="1" thickBot="1">
      <c r="B119" s="70">
        <f t="shared" ca="1" si="8"/>
        <v>107</v>
      </c>
      <c r="C119" s="648"/>
      <c r="D119" s="649"/>
      <c r="E119" s="649"/>
      <c r="F119" s="649"/>
      <c r="G119" s="649"/>
      <c r="H119" s="649"/>
      <c r="I119" s="649"/>
      <c r="J119" s="649"/>
      <c r="K119" s="629"/>
      <c r="L119" s="629"/>
      <c r="M119" s="629"/>
      <c r="N119" s="629"/>
      <c r="O119" s="1171"/>
      <c r="P119" s="649"/>
      <c r="Q119" s="649"/>
      <c r="R119" s="649"/>
      <c r="S119" s="649"/>
      <c r="T119" s="892"/>
      <c r="U119" s="892"/>
      <c r="V119" s="892"/>
      <c r="W119" s="1166"/>
      <c r="X119" s="1166"/>
      <c r="Y119" s="1167"/>
      <c r="Z119" s="1168"/>
      <c r="AA119" s="1169"/>
      <c r="AB119" s="1170"/>
      <c r="AC119" s="1170"/>
      <c r="AD119" s="1170"/>
      <c r="AE119" s="141"/>
      <c r="AF119" s="195"/>
      <c r="AG119" s="195" t="str">
        <f t="shared" si="6"/>
        <v xml:space="preserve"> </v>
      </c>
      <c r="AH119" s="195"/>
      <c r="AI119" s="141"/>
      <c r="AJ119" s="141"/>
      <c r="AK119" s="137"/>
      <c r="AL119" s="649"/>
      <c r="AM119" s="649"/>
      <c r="AN119" s="649"/>
      <c r="AO119" s="649" t="s">
        <v>462</v>
      </c>
      <c r="AP119" s="649"/>
      <c r="AQ119" s="649"/>
      <c r="AR119" s="649"/>
      <c r="AS119" s="649" t="s">
        <v>431</v>
      </c>
      <c r="AT119" s="649"/>
      <c r="AU119" s="649"/>
      <c r="AV119" s="650" t="str">
        <f t="shared" si="7"/>
        <v/>
      </c>
      <c r="AW119" s="650"/>
      <c r="AX119" s="650"/>
      <c r="AY119" s="650" t="str">
        <f t="shared" si="9"/>
        <v>Yes/No</v>
      </c>
      <c r="AZ119" s="650"/>
      <c r="BA119" s="650"/>
      <c r="BB119" s="650" t="str">
        <f t="shared" si="10"/>
        <v>Yes/No</v>
      </c>
      <c r="BC119" s="650"/>
      <c r="BD119" s="650"/>
      <c r="BE119" s="650" t="str">
        <f t="shared" si="11"/>
        <v/>
      </c>
      <c r="BF119" s="650"/>
      <c r="BG119" s="1165"/>
      <c r="BH119" s="396"/>
      <c r="BI119" s="396"/>
      <c r="BJ119" s="400"/>
      <c r="BK119" s="396"/>
      <c r="BL119" s="396"/>
      <c r="BM119" s="396"/>
      <c r="BN119" s="396"/>
      <c r="BO119" s="396"/>
      <c r="BP119" s="396"/>
      <c r="BQ119" s="396"/>
      <c r="BR119" s="396"/>
      <c r="BS119" s="396"/>
      <c r="BT119" s="396"/>
      <c r="BU119" s="396"/>
      <c r="BV119" s="396"/>
      <c r="BW119" s="396"/>
      <c r="BX119" s="396"/>
      <c r="BY119" s="396"/>
      <c r="BZ119" s="396"/>
      <c r="CA119" s="396"/>
    </row>
    <row r="120" spans="2:79" s="33" customFormat="1" ht="15" customHeight="1" thickTop="1" thickBot="1">
      <c r="B120" s="70">
        <f t="shared" ca="1" si="8"/>
        <v>108</v>
      </c>
      <c r="C120" s="648"/>
      <c r="D120" s="649"/>
      <c r="E120" s="649"/>
      <c r="F120" s="649"/>
      <c r="G120" s="649"/>
      <c r="H120" s="649"/>
      <c r="I120" s="649"/>
      <c r="J120" s="649"/>
      <c r="K120" s="629"/>
      <c r="L120" s="629"/>
      <c r="M120" s="629"/>
      <c r="N120" s="629"/>
      <c r="O120" s="1171"/>
      <c r="P120" s="649"/>
      <c r="Q120" s="649"/>
      <c r="R120" s="649"/>
      <c r="S120" s="649"/>
      <c r="T120" s="892"/>
      <c r="U120" s="892"/>
      <c r="V120" s="892"/>
      <c r="W120" s="1166"/>
      <c r="X120" s="1166"/>
      <c r="Y120" s="1167"/>
      <c r="Z120" s="1168"/>
      <c r="AA120" s="1169"/>
      <c r="AB120" s="1170"/>
      <c r="AC120" s="1170"/>
      <c r="AD120" s="1170"/>
      <c r="AE120" s="141"/>
      <c r="AF120" s="195"/>
      <c r="AG120" s="195" t="str">
        <f t="shared" si="6"/>
        <v xml:space="preserve"> </v>
      </c>
      <c r="AH120" s="195"/>
      <c r="AI120" s="141"/>
      <c r="AJ120" s="141"/>
      <c r="AK120" s="137"/>
      <c r="AL120" s="649"/>
      <c r="AM120" s="649"/>
      <c r="AN120" s="649"/>
      <c r="AO120" s="649" t="s">
        <v>462</v>
      </c>
      <c r="AP120" s="649"/>
      <c r="AQ120" s="649"/>
      <c r="AR120" s="649"/>
      <c r="AS120" s="649" t="s">
        <v>431</v>
      </c>
      <c r="AT120" s="649"/>
      <c r="AU120" s="649"/>
      <c r="AV120" s="650" t="str">
        <f t="shared" si="7"/>
        <v/>
      </c>
      <c r="AW120" s="650"/>
      <c r="AX120" s="650"/>
      <c r="AY120" s="650" t="str">
        <f t="shared" si="9"/>
        <v>Yes/No</v>
      </c>
      <c r="AZ120" s="650"/>
      <c r="BA120" s="650"/>
      <c r="BB120" s="650" t="str">
        <f t="shared" si="10"/>
        <v>Yes/No</v>
      </c>
      <c r="BC120" s="650"/>
      <c r="BD120" s="650"/>
      <c r="BE120" s="650" t="str">
        <f t="shared" si="11"/>
        <v/>
      </c>
      <c r="BF120" s="650"/>
      <c r="BG120" s="1165"/>
      <c r="BH120" s="396"/>
      <c r="BI120" s="396"/>
      <c r="BJ120" s="400"/>
      <c r="BK120" s="396"/>
      <c r="BL120" s="396"/>
      <c r="BM120" s="396"/>
      <c r="BN120" s="396"/>
      <c r="BO120" s="396"/>
      <c r="BP120" s="396"/>
      <c r="BQ120" s="396"/>
      <c r="BR120" s="396"/>
      <c r="BS120" s="396"/>
      <c r="BT120" s="396"/>
      <c r="BU120" s="396"/>
      <c r="BV120" s="396"/>
      <c r="BW120" s="396"/>
      <c r="BX120" s="396"/>
      <c r="BY120" s="396"/>
      <c r="BZ120" s="396"/>
      <c r="CA120" s="396"/>
    </row>
    <row r="121" spans="2:79" s="33" customFormat="1" ht="15" customHeight="1" thickTop="1" thickBot="1">
      <c r="B121" s="70">
        <f t="shared" ca="1" si="8"/>
        <v>109</v>
      </c>
      <c r="C121" s="648"/>
      <c r="D121" s="649"/>
      <c r="E121" s="649"/>
      <c r="F121" s="649"/>
      <c r="G121" s="649"/>
      <c r="H121" s="649"/>
      <c r="I121" s="649"/>
      <c r="J121" s="649"/>
      <c r="K121" s="629"/>
      <c r="L121" s="629"/>
      <c r="M121" s="629"/>
      <c r="N121" s="629"/>
      <c r="O121" s="1171"/>
      <c r="P121" s="649"/>
      <c r="Q121" s="649"/>
      <c r="R121" s="649"/>
      <c r="S121" s="649"/>
      <c r="T121" s="892"/>
      <c r="U121" s="892"/>
      <c r="V121" s="892"/>
      <c r="W121" s="1166"/>
      <c r="X121" s="1166"/>
      <c r="Y121" s="1167"/>
      <c r="Z121" s="1168"/>
      <c r="AA121" s="1169"/>
      <c r="AB121" s="1170"/>
      <c r="AC121" s="1170"/>
      <c r="AD121" s="1170"/>
      <c r="AE121" s="141"/>
      <c r="AF121" s="195"/>
      <c r="AG121" s="195" t="str">
        <f t="shared" si="6"/>
        <v xml:space="preserve"> </v>
      </c>
      <c r="AH121" s="195"/>
      <c r="AI121" s="141"/>
      <c r="AJ121" s="141"/>
      <c r="AK121" s="137"/>
      <c r="AL121" s="649"/>
      <c r="AM121" s="649"/>
      <c r="AN121" s="649"/>
      <c r="AO121" s="649" t="s">
        <v>462</v>
      </c>
      <c r="AP121" s="649"/>
      <c r="AQ121" s="649"/>
      <c r="AR121" s="649"/>
      <c r="AS121" s="649" t="s">
        <v>431</v>
      </c>
      <c r="AT121" s="649"/>
      <c r="AU121" s="649"/>
      <c r="AV121" s="650" t="str">
        <f t="shared" si="7"/>
        <v/>
      </c>
      <c r="AW121" s="650"/>
      <c r="AX121" s="650"/>
      <c r="AY121" s="650" t="str">
        <f t="shared" si="9"/>
        <v>Yes/No</v>
      </c>
      <c r="AZ121" s="650"/>
      <c r="BA121" s="650"/>
      <c r="BB121" s="650" t="str">
        <f t="shared" si="10"/>
        <v>Yes/No</v>
      </c>
      <c r="BC121" s="650"/>
      <c r="BD121" s="650"/>
      <c r="BE121" s="650" t="str">
        <f t="shared" si="11"/>
        <v/>
      </c>
      <c r="BF121" s="650"/>
      <c r="BG121" s="1165"/>
      <c r="BH121" s="396"/>
      <c r="BI121" s="396"/>
      <c r="BJ121" s="400"/>
      <c r="BK121" s="396"/>
      <c r="BL121" s="396"/>
      <c r="BM121" s="396"/>
      <c r="BN121" s="396"/>
      <c r="BO121" s="396"/>
      <c r="BP121" s="396"/>
      <c r="BQ121" s="396"/>
      <c r="BR121" s="396"/>
      <c r="BS121" s="396"/>
      <c r="BT121" s="396"/>
      <c r="BU121" s="396"/>
      <c r="BV121" s="396"/>
      <c r="BW121" s="396"/>
      <c r="BX121" s="396"/>
      <c r="BY121" s="396"/>
      <c r="BZ121" s="396"/>
      <c r="CA121" s="396"/>
    </row>
    <row r="122" spans="2:79" s="33" customFormat="1" ht="15" customHeight="1" thickTop="1" thickBot="1">
      <c r="B122" s="70">
        <f t="shared" ca="1" si="8"/>
        <v>110</v>
      </c>
      <c r="C122" s="648"/>
      <c r="D122" s="649"/>
      <c r="E122" s="649"/>
      <c r="F122" s="649"/>
      <c r="G122" s="649"/>
      <c r="H122" s="649"/>
      <c r="I122" s="649"/>
      <c r="J122" s="649"/>
      <c r="K122" s="629"/>
      <c r="L122" s="629"/>
      <c r="M122" s="629"/>
      <c r="N122" s="629"/>
      <c r="O122" s="1171"/>
      <c r="P122" s="649"/>
      <c r="Q122" s="649"/>
      <c r="R122" s="649"/>
      <c r="S122" s="649"/>
      <c r="T122" s="892"/>
      <c r="U122" s="892"/>
      <c r="V122" s="892"/>
      <c r="W122" s="1166"/>
      <c r="X122" s="1166"/>
      <c r="Y122" s="1167"/>
      <c r="Z122" s="1168"/>
      <c r="AA122" s="1169"/>
      <c r="AB122" s="1170"/>
      <c r="AC122" s="1170"/>
      <c r="AD122" s="1170"/>
      <c r="AE122" s="141"/>
      <c r="AF122" s="195"/>
      <c r="AG122" s="195" t="str">
        <f t="shared" si="6"/>
        <v xml:space="preserve"> </v>
      </c>
      <c r="AH122" s="195"/>
      <c r="AI122" s="141"/>
      <c r="AJ122" s="141"/>
      <c r="AK122" s="137"/>
      <c r="AL122" s="649"/>
      <c r="AM122" s="649"/>
      <c r="AN122" s="649"/>
      <c r="AO122" s="649" t="s">
        <v>462</v>
      </c>
      <c r="AP122" s="649"/>
      <c r="AQ122" s="649"/>
      <c r="AR122" s="649"/>
      <c r="AS122" s="649" t="s">
        <v>431</v>
      </c>
      <c r="AT122" s="649"/>
      <c r="AU122" s="649"/>
      <c r="AV122" s="650" t="str">
        <f t="shared" si="7"/>
        <v/>
      </c>
      <c r="AW122" s="650"/>
      <c r="AX122" s="650"/>
      <c r="AY122" s="650" t="str">
        <f t="shared" si="9"/>
        <v>Yes/No</v>
      </c>
      <c r="AZ122" s="650"/>
      <c r="BA122" s="650"/>
      <c r="BB122" s="650" t="str">
        <f t="shared" si="10"/>
        <v>Yes/No</v>
      </c>
      <c r="BC122" s="650"/>
      <c r="BD122" s="650"/>
      <c r="BE122" s="650" t="str">
        <f t="shared" si="11"/>
        <v/>
      </c>
      <c r="BF122" s="650"/>
      <c r="BG122" s="1165"/>
      <c r="BH122" s="396"/>
      <c r="BI122" s="396"/>
      <c r="BJ122" s="400"/>
      <c r="BK122" s="396"/>
      <c r="BL122" s="396"/>
      <c r="BM122" s="396"/>
      <c r="BN122" s="396"/>
      <c r="BO122" s="396"/>
      <c r="BP122" s="396"/>
      <c r="BQ122" s="396"/>
      <c r="BR122" s="396"/>
      <c r="BS122" s="396"/>
      <c r="BT122" s="396"/>
      <c r="BU122" s="396"/>
      <c r="BV122" s="396"/>
      <c r="BW122" s="396"/>
      <c r="BX122" s="396"/>
      <c r="BY122" s="396"/>
      <c r="BZ122" s="396"/>
      <c r="CA122" s="396"/>
    </row>
    <row r="123" spans="2:79" s="33" customFormat="1" ht="15" customHeight="1" thickTop="1" thickBot="1">
      <c r="B123" s="70">
        <f t="shared" ca="1" si="8"/>
        <v>111</v>
      </c>
      <c r="C123" s="648"/>
      <c r="D123" s="649"/>
      <c r="E123" s="649"/>
      <c r="F123" s="649"/>
      <c r="G123" s="649"/>
      <c r="H123" s="649"/>
      <c r="I123" s="649"/>
      <c r="J123" s="649"/>
      <c r="K123" s="629"/>
      <c r="L123" s="629"/>
      <c r="M123" s="629"/>
      <c r="N123" s="629"/>
      <c r="O123" s="1171"/>
      <c r="P123" s="649"/>
      <c r="Q123" s="649"/>
      <c r="R123" s="649"/>
      <c r="S123" s="649"/>
      <c r="T123" s="892"/>
      <c r="U123" s="892"/>
      <c r="V123" s="892"/>
      <c r="W123" s="1166"/>
      <c r="X123" s="1166"/>
      <c r="Y123" s="1167"/>
      <c r="Z123" s="1168"/>
      <c r="AA123" s="1169"/>
      <c r="AB123" s="1170"/>
      <c r="AC123" s="1170"/>
      <c r="AD123" s="1170"/>
      <c r="AE123" s="141"/>
      <c r="AF123" s="195"/>
      <c r="AG123" s="195" t="str">
        <f t="shared" si="6"/>
        <v xml:space="preserve"> </v>
      </c>
      <c r="AH123" s="195"/>
      <c r="AI123" s="141"/>
      <c r="AJ123" s="141"/>
      <c r="AK123" s="137"/>
      <c r="AL123" s="649"/>
      <c r="AM123" s="649"/>
      <c r="AN123" s="649"/>
      <c r="AO123" s="649" t="s">
        <v>462</v>
      </c>
      <c r="AP123" s="649"/>
      <c r="AQ123" s="649"/>
      <c r="AR123" s="649"/>
      <c r="AS123" s="649" t="s">
        <v>431</v>
      </c>
      <c r="AT123" s="649"/>
      <c r="AU123" s="649"/>
      <c r="AV123" s="650" t="str">
        <f t="shared" si="7"/>
        <v/>
      </c>
      <c r="AW123" s="650"/>
      <c r="AX123" s="650"/>
      <c r="AY123" s="650" t="str">
        <f t="shared" si="9"/>
        <v>Yes/No</v>
      </c>
      <c r="AZ123" s="650"/>
      <c r="BA123" s="650"/>
      <c r="BB123" s="650" t="str">
        <f t="shared" si="10"/>
        <v>Yes/No</v>
      </c>
      <c r="BC123" s="650"/>
      <c r="BD123" s="650"/>
      <c r="BE123" s="650" t="str">
        <f t="shared" si="11"/>
        <v/>
      </c>
      <c r="BF123" s="650"/>
      <c r="BG123" s="1165"/>
      <c r="BH123" s="396"/>
      <c r="BI123" s="396"/>
      <c r="BJ123" s="400"/>
      <c r="BK123" s="396"/>
      <c r="BL123" s="396"/>
      <c r="BM123" s="396"/>
      <c r="BN123" s="396"/>
      <c r="BO123" s="396"/>
      <c r="BP123" s="396"/>
      <c r="BQ123" s="396"/>
      <c r="BR123" s="396"/>
      <c r="BS123" s="396"/>
      <c r="BT123" s="396"/>
      <c r="BU123" s="396"/>
      <c r="BV123" s="396"/>
      <c r="BW123" s="396"/>
      <c r="BX123" s="396"/>
      <c r="BY123" s="396"/>
      <c r="BZ123" s="396"/>
      <c r="CA123" s="396"/>
    </row>
    <row r="124" spans="2:79" s="33" customFormat="1" ht="15" customHeight="1" thickTop="1" thickBot="1">
      <c r="B124" s="70">
        <f t="shared" ca="1" si="8"/>
        <v>112</v>
      </c>
      <c r="C124" s="648"/>
      <c r="D124" s="649"/>
      <c r="E124" s="649"/>
      <c r="F124" s="649"/>
      <c r="G124" s="649"/>
      <c r="H124" s="649"/>
      <c r="I124" s="649"/>
      <c r="J124" s="649"/>
      <c r="K124" s="629"/>
      <c r="L124" s="629"/>
      <c r="M124" s="629"/>
      <c r="N124" s="629"/>
      <c r="O124" s="1171"/>
      <c r="P124" s="649"/>
      <c r="Q124" s="649"/>
      <c r="R124" s="649"/>
      <c r="S124" s="649"/>
      <c r="T124" s="892"/>
      <c r="U124" s="892"/>
      <c r="V124" s="892"/>
      <c r="W124" s="1166"/>
      <c r="X124" s="1166"/>
      <c r="Y124" s="1167"/>
      <c r="Z124" s="1168"/>
      <c r="AA124" s="1169"/>
      <c r="AB124" s="1170"/>
      <c r="AC124" s="1170"/>
      <c r="AD124" s="1170"/>
      <c r="AE124" s="141"/>
      <c r="AF124" s="195"/>
      <c r="AG124" s="195" t="str">
        <f t="shared" si="6"/>
        <v xml:space="preserve"> </v>
      </c>
      <c r="AH124" s="195"/>
      <c r="AI124" s="141"/>
      <c r="AJ124" s="141"/>
      <c r="AK124" s="137"/>
      <c r="AL124" s="649"/>
      <c r="AM124" s="649"/>
      <c r="AN124" s="649"/>
      <c r="AO124" s="649" t="s">
        <v>462</v>
      </c>
      <c r="AP124" s="649"/>
      <c r="AQ124" s="649"/>
      <c r="AR124" s="649"/>
      <c r="AS124" s="649" t="s">
        <v>431</v>
      </c>
      <c r="AT124" s="649"/>
      <c r="AU124" s="649"/>
      <c r="AV124" s="650" t="str">
        <f t="shared" si="7"/>
        <v/>
      </c>
      <c r="AW124" s="650"/>
      <c r="AX124" s="650"/>
      <c r="AY124" s="650" t="str">
        <f t="shared" si="9"/>
        <v>Yes/No</v>
      </c>
      <c r="AZ124" s="650"/>
      <c r="BA124" s="650"/>
      <c r="BB124" s="650" t="str">
        <f t="shared" si="10"/>
        <v>Yes/No</v>
      </c>
      <c r="BC124" s="650"/>
      <c r="BD124" s="650"/>
      <c r="BE124" s="650" t="str">
        <f t="shared" si="11"/>
        <v/>
      </c>
      <c r="BF124" s="650"/>
      <c r="BG124" s="1165"/>
      <c r="BH124" s="396"/>
      <c r="BI124" s="396"/>
      <c r="BJ124" s="400"/>
      <c r="BK124" s="396"/>
      <c r="BL124" s="396"/>
      <c r="BM124" s="396"/>
      <c r="BN124" s="396"/>
      <c r="BO124" s="396"/>
      <c r="BP124" s="396"/>
      <c r="BQ124" s="396"/>
      <c r="BR124" s="396"/>
      <c r="BS124" s="396"/>
      <c r="BT124" s="396"/>
      <c r="BU124" s="396"/>
      <c r="BV124" s="396"/>
      <c r="BW124" s="396"/>
      <c r="BX124" s="396"/>
      <c r="BY124" s="396"/>
      <c r="BZ124" s="396"/>
      <c r="CA124" s="396"/>
    </row>
    <row r="125" spans="2:79" s="33" customFormat="1" ht="15" customHeight="1" thickTop="1" thickBot="1">
      <c r="B125" s="70">
        <f t="shared" ca="1" si="8"/>
        <v>113</v>
      </c>
      <c r="C125" s="648"/>
      <c r="D125" s="649"/>
      <c r="E125" s="649"/>
      <c r="F125" s="649"/>
      <c r="G125" s="649"/>
      <c r="H125" s="649"/>
      <c r="I125" s="649"/>
      <c r="J125" s="649"/>
      <c r="K125" s="629"/>
      <c r="L125" s="629"/>
      <c r="M125" s="629"/>
      <c r="N125" s="629"/>
      <c r="O125" s="1171"/>
      <c r="P125" s="649"/>
      <c r="Q125" s="649"/>
      <c r="R125" s="649"/>
      <c r="S125" s="649"/>
      <c r="T125" s="892"/>
      <c r="U125" s="892"/>
      <c r="V125" s="892"/>
      <c r="W125" s="1166"/>
      <c r="X125" s="1166"/>
      <c r="Y125" s="1167"/>
      <c r="Z125" s="1168"/>
      <c r="AA125" s="1169"/>
      <c r="AB125" s="1170"/>
      <c r="AC125" s="1170"/>
      <c r="AD125" s="1170"/>
      <c r="AE125" s="141"/>
      <c r="AF125" s="195"/>
      <c r="AG125" s="195" t="str">
        <f t="shared" si="6"/>
        <v xml:space="preserve"> </v>
      </c>
      <c r="AH125" s="195"/>
      <c r="AI125" s="141"/>
      <c r="AJ125" s="141"/>
      <c r="AK125" s="137"/>
      <c r="AL125" s="649"/>
      <c r="AM125" s="649"/>
      <c r="AN125" s="649"/>
      <c r="AO125" s="649" t="s">
        <v>462</v>
      </c>
      <c r="AP125" s="649"/>
      <c r="AQ125" s="649"/>
      <c r="AR125" s="649"/>
      <c r="AS125" s="649" t="s">
        <v>431</v>
      </c>
      <c r="AT125" s="649"/>
      <c r="AU125" s="649"/>
      <c r="AV125" s="650" t="str">
        <f t="shared" si="7"/>
        <v/>
      </c>
      <c r="AW125" s="650"/>
      <c r="AX125" s="650"/>
      <c r="AY125" s="650" t="str">
        <f t="shared" si="9"/>
        <v>Yes/No</v>
      </c>
      <c r="AZ125" s="650"/>
      <c r="BA125" s="650"/>
      <c r="BB125" s="650" t="str">
        <f t="shared" si="10"/>
        <v>Yes/No</v>
      </c>
      <c r="BC125" s="650"/>
      <c r="BD125" s="650"/>
      <c r="BE125" s="650" t="str">
        <f t="shared" si="11"/>
        <v/>
      </c>
      <c r="BF125" s="650"/>
      <c r="BG125" s="1165"/>
      <c r="BH125" s="396"/>
      <c r="BI125" s="396"/>
      <c r="BJ125" s="400"/>
      <c r="BK125" s="396"/>
      <c r="BL125" s="396"/>
      <c r="BM125" s="396"/>
      <c r="BN125" s="396"/>
      <c r="BO125" s="396"/>
      <c r="BP125" s="396"/>
      <c r="BQ125" s="396"/>
      <c r="BR125" s="396"/>
      <c r="BS125" s="396"/>
      <c r="BT125" s="396"/>
      <c r="BU125" s="396"/>
      <c r="BV125" s="396"/>
      <c r="BW125" s="396"/>
      <c r="BX125" s="396"/>
      <c r="BY125" s="396"/>
      <c r="BZ125" s="396"/>
      <c r="CA125" s="396"/>
    </row>
    <row r="126" spans="2:79" s="33" customFormat="1" ht="15" customHeight="1" thickTop="1" thickBot="1">
      <c r="B126" s="70">
        <f t="shared" ca="1" si="8"/>
        <v>114</v>
      </c>
      <c r="C126" s="648"/>
      <c r="D126" s="649"/>
      <c r="E126" s="649"/>
      <c r="F126" s="649"/>
      <c r="G126" s="649"/>
      <c r="H126" s="649"/>
      <c r="I126" s="649"/>
      <c r="J126" s="649"/>
      <c r="K126" s="629"/>
      <c r="L126" s="629"/>
      <c r="M126" s="629"/>
      <c r="N126" s="629"/>
      <c r="O126" s="1171"/>
      <c r="P126" s="649"/>
      <c r="Q126" s="649"/>
      <c r="R126" s="649"/>
      <c r="S126" s="649"/>
      <c r="T126" s="892"/>
      <c r="U126" s="892"/>
      <c r="V126" s="892"/>
      <c r="W126" s="1166"/>
      <c r="X126" s="1166"/>
      <c r="Y126" s="1167"/>
      <c r="Z126" s="1168"/>
      <c r="AA126" s="1169"/>
      <c r="AB126" s="1170"/>
      <c r="AC126" s="1170"/>
      <c r="AD126" s="1170"/>
      <c r="AE126" s="141"/>
      <c r="AF126" s="195"/>
      <c r="AG126" s="195" t="str">
        <f t="shared" si="6"/>
        <v xml:space="preserve"> </v>
      </c>
      <c r="AH126" s="195"/>
      <c r="AI126" s="141"/>
      <c r="AJ126" s="141"/>
      <c r="AK126" s="137"/>
      <c r="AL126" s="649"/>
      <c r="AM126" s="649"/>
      <c r="AN126" s="649"/>
      <c r="AO126" s="649" t="s">
        <v>462</v>
      </c>
      <c r="AP126" s="649"/>
      <c r="AQ126" s="649"/>
      <c r="AR126" s="649"/>
      <c r="AS126" s="649" t="s">
        <v>431</v>
      </c>
      <c r="AT126" s="649"/>
      <c r="AU126" s="649"/>
      <c r="AV126" s="650" t="str">
        <f t="shared" si="7"/>
        <v/>
      </c>
      <c r="AW126" s="650"/>
      <c r="AX126" s="650"/>
      <c r="AY126" s="650" t="str">
        <f t="shared" si="9"/>
        <v>Yes/No</v>
      </c>
      <c r="AZ126" s="650"/>
      <c r="BA126" s="650"/>
      <c r="BB126" s="650" t="str">
        <f t="shared" si="10"/>
        <v>Yes/No</v>
      </c>
      <c r="BC126" s="650"/>
      <c r="BD126" s="650"/>
      <c r="BE126" s="650" t="str">
        <f t="shared" si="11"/>
        <v/>
      </c>
      <c r="BF126" s="650"/>
      <c r="BG126" s="1165"/>
      <c r="BH126" s="396"/>
      <c r="BI126" s="396"/>
      <c r="BJ126" s="400"/>
      <c r="BK126" s="396"/>
      <c r="BL126" s="396"/>
      <c r="BM126" s="396"/>
      <c r="BN126" s="396"/>
      <c r="BO126" s="396"/>
      <c r="BP126" s="396"/>
      <c r="BQ126" s="396"/>
      <c r="BR126" s="396"/>
      <c r="BS126" s="396"/>
      <c r="BT126" s="396"/>
      <c r="BU126" s="396"/>
      <c r="BV126" s="396"/>
      <c r="BW126" s="396"/>
      <c r="BX126" s="396"/>
      <c r="BY126" s="396"/>
      <c r="BZ126" s="396"/>
      <c r="CA126" s="396"/>
    </row>
    <row r="127" spans="2:79" s="33" customFormat="1" ht="15" customHeight="1" thickTop="1" thickBot="1">
      <c r="B127" s="70">
        <f t="shared" ca="1" si="8"/>
        <v>115</v>
      </c>
      <c r="C127" s="648"/>
      <c r="D127" s="649"/>
      <c r="E127" s="649"/>
      <c r="F127" s="649"/>
      <c r="G127" s="649"/>
      <c r="H127" s="649"/>
      <c r="I127" s="649"/>
      <c r="J127" s="649"/>
      <c r="K127" s="629"/>
      <c r="L127" s="629"/>
      <c r="M127" s="629"/>
      <c r="N127" s="629"/>
      <c r="O127" s="1171"/>
      <c r="P127" s="649"/>
      <c r="Q127" s="649"/>
      <c r="R127" s="649"/>
      <c r="S127" s="649"/>
      <c r="T127" s="892"/>
      <c r="U127" s="892"/>
      <c r="V127" s="892"/>
      <c r="W127" s="1166"/>
      <c r="X127" s="1166"/>
      <c r="Y127" s="1167"/>
      <c r="Z127" s="1168"/>
      <c r="AA127" s="1169"/>
      <c r="AB127" s="1170"/>
      <c r="AC127" s="1170"/>
      <c r="AD127" s="1170"/>
      <c r="AE127" s="141"/>
      <c r="AF127" s="195"/>
      <c r="AG127" s="195" t="str">
        <f t="shared" si="6"/>
        <v xml:space="preserve"> </v>
      </c>
      <c r="AH127" s="195"/>
      <c r="AI127" s="141"/>
      <c r="AJ127" s="141"/>
      <c r="AK127" s="137"/>
      <c r="AL127" s="649"/>
      <c r="AM127" s="649"/>
      <c r="AN127" s="649"/>
      <c r="AO127" s="649" t="s">
        <v>462</v>
      </c>
      <c r="AP127" s="649"/>
      <c r="AQ127" s="649"/>
      <c r="AR127" s="649"/>
      <c r="AS127" s="649" t="s">
        <v>431</v>
      </c>
      <c r="AT127" s="649"/>
      <c r="AU127" s="649"/>
      <c r="AV127" s="650" t="str">
        <f t="shared" si="7"/>
        <v/>
      </c>
      <c r="AW127" s="650"/>
      <c r="AX127" s="650"/>
      <c r="AY127" s="650" t="str">
        <f t="shared" si="9"/>
        <v>Yes/No</v>
      </c>
      <c r="AZ127" s="650"/>
      <c r="BA127" s="650"/>
      <c r="BB127" s="650" t="str">
        <f t="shared" si="10"/>
        <v>Yes/No</v>
      </c>
      <c r="BC127" s="650"/>
      <c r="BD127" s="650"/>
      <c r="BE127" s="650" t="str">
        <f t="shared" si="11"/>
        <v/>
      </c>
      <c r="BF127" s="650"/>
      <c r="BG127" s="1165"/>
      <c r="BH127" s="396"/>
      <c r="BI127" s="396"/>
      <c r="BJ127" s="400"/>
      <c r="BK127" s="396"/>
      <c r="BL127" s="396"/>
      <c r="BM127" s="396"/>
      <c r="BN127" s="396"/>
      <c r="BO127" s="396"/>
      <c r="BP127" s="396"/>
      <c r="BQ127" s="396"/>
      <c r="BR127" s="396"/>
      <c r="BS127" s="396"/>
      <c r="BT127" s="396"/>
      <c r="BU127" s="396"/>
      <c r="BV127" s="396"/>
      <c r="BW127" s="396"/>
      <c r="BX127" s="396"/>
      <c r="BY127" s="396"/>
      <c r="BZ127" s="396"/>
      <c r="CA127" s="396"/>
    </row>
    <row r="128" spans="2:79" s="33" customFormat="1" ht="15" customHeight="1" thickTop="1" thickBot="1">
      <c r="B128" s="70">
        <f t="shared" ca="1" si="8"/>
        <v>116</v>
      </c>
      <c r="C128" s="648"/>
      <c r="D128" s="649"/>
      <c r="E128" s="649"/>
      <c r="F128" s="649"/>
      <c r="G128" s="649"/>
      <c r="H128" s="649"/>
      <c r="I128" s="649"/>
      <c r="J128" s="649"/>
      <c r="K128" s="629"/>
      <c r="L128" s="629"/>
      <c r="M128" s="629"/>
      <c r="N128" s="629"/>
      <c r="O128" s="1171"/>
      <c r="P128" s="649"/>
      <c r="Q128" s="649"/>
      <c r="R128" s="649"/>
      <c r="S128" s="649"/>
      <c r="T128" s="892"/>
      <c r="U128" s="892"/>
      <c r="V128" s="892"/>
      <c r="W128" s="1166"/>
      <c r="X128" s="1166"/>
      <c r="Y128" s="1167"/>
      <c r="Z128" s="1168"/>
      <c r="AA128" s="1169"/>
      <c r="AB128" s="1170"/>
      <c r="AC128" s="1170"/>
      <c r="AD128" s="1170"/>
      <c r="AE128" s="141"/>
      <c r="AF128" s="195"/>
      <c r="AG128" s="195" t="str">
        <f t="shared" si="6"/>
        <v xml:space="preserve"> </v>
      </c>
      <c r="AH128" s="195"/>
      <c r="AI128" s="141"/>
      <c r="AJ128" s="141"/>
      <c r="AK128" s="137"/>
      <c r="AL128" s="649"/>
      <c r="AM128" s="649"/>
      <c r="AN128" s="649"/>
      <c r="AO128" s="649" t="s">
        <v>462</v>
      </c>
      <c r="AP128" s="649"/>
      <c r="AQ128" s="649"/>
      <c r="AR128" s="649"/>
      <c r="AS128" s="649" t="s">
        <v>431</v>
      </c>
      <c r="AT128" s="649"/>
      <c r="AU128" s="649"/>
      <c r="AV128" s="650" t="str">
        <f t="shared" si="7"/>
        <v/>
      </c>
      <c r="AW128" s="650"/>
      <c r="AX128" s="650"/>
      <c r="AY128" s="650" t="str">
        <f t="shared" si="9"/>
        <v>Yes/No</v>
      </c>
      <c r="AZ128" s="650"/>
      <c r="BA128" s="650"/>
      <c r="BB128" s="650" t="str">
        <f t="shared" si="10"/>
        <v>Yes/No</v>
      </c>
      <c r="BC128" s="650"/>
      <c r="BD128" s="650"/>
      <c r="BE128" s="650" t="str">
        <f t="shared" si="11"/>
        <v/>
      </c>
      <c r="BF128" s="650"/>
      <c r="BG128" s="1165"/>
      <c r="BH128" s="396"/>
      <c r="BI128" s="396"/>
      <c r="BJ128" s="400"/>
      <c r="BK128" s="396"/>
      <c r="BL128" s="396"/>
      <c r="BM128" s="396"/>
      <c r="BN128" s="396"/>
      <c r="BO128" s="396"/>
      <c r="BP128" s="396"/>
      <c r="BQ128" s="396"/>
      <c r="BR128" s="396"/>
      <c r="BS128" s="396"/>
      <c r="BT128" s="396"/>
      <c r="BU128" s="396"/>
      <c r="BV128" s="396"/>
      <c r="BW128" s="396"/>
      <c r="BX128" s="396"/>
      <c r="BY128" s="396"/>
      <c r="BZ128" s="396"/>
      <c r="CA128" s="396"/>
    </row>
    <row r="129" spans="2:79" s="33" customFormat="1" ht="15" customHeight="1" thickTop="1" thickBot="1">
      <c r="B129" s="70">
        <f t="shared" ca="1" si="8"/>
        <v>117</v>
      </c>
      <c r="C129" s="648"/>
      <c r="D129" s="649"/>
      <c r="E129" s="649"/>
      <c r="F129" s="649"/>
      <c r="G129" s="649"/>
      <c r="H129" s="649"/>
      <c r="I129" s="649"/>
      <c r="J129" s="649"/>
      <c r="K129" s="629"/>
      <c r="L129" s="629"/>
      <c r="M129" s="629"/>
      <c r="N129" s="629"/>
      <c r="O129" s="1171"/>
      <c r="P129" s="649"/>
      <c r="Q129" s="649"/>
      <c r="R129" s="649"/>
      <c r="S129" s="649"/>
      <c r="T129" s="892"/>
      <c r="U129" s="892"/>
      <c r="V129" s="892"/>
      <c r="W129" s="1166"/>
      <c r="X129" s="1166"/>
      <c r="Y129" s="1167"/>
      <c r="Z129" s="1168"/>
      <c r="AA129" s="1169"/>
      <c r="AB129" s="1170"/>
      <c r="AC129" s="1170"/>
      <c r="AD129" s="1170"/>
      <c r="AE129" s="141"/>
      <c r="AF129" s="195"/>
      <c r="AG129" s="195" t="str">
        <f t="shared" si="6"/>
        <v xml:space="preserve"> </v>
      </c>
      <c r="AH129" s="195"/>
      <c r="AI129" s="141"/>
      <c r="AJ129" s="141"/>
      <c r="AK129" s="137"/>
      <c r="AL129" s="649"/>
      <c r="AM129" s="649"/>
      <c r="AN129" s="649"/>
      <c r="AO129" s="649" t="s">
        <v>462</v>
      </c>
      <c r="AP129" s="649"/>
      <c r="AQ129" s="649"/>
      <c r="AR129" s="649"/>
      <c r="AS129" s="649" t="s">
        <v>431</v>
      </c>
      <c r="AT129" s="649"/>
      <c r="AU129" s="649"/>
      <c r="AV129" s="650" t="str">
        <f t="shared" si="7"/>
        <v/>
      </c>
      <c r="AW129" s="650"/>
      <c r="AX129" s="650"/>
      <c r="AY129" s="650" t="str">
        <f t="shared" si="9"/>
        <v>Yes/No</v>
      </c>
      <c r="AZ129" s="650"/>
      <c r="BA129" s="650"/>
      <c r="BB129" s="650" t="str">
        <f t="shared" si="10"/>
        <v>Yes/No</v>
      </c>
      <c r="BC129" s="650"/>
      <c r="BD129" s="650"/>
      <c r="BE129" s="650" t="str">
        <f t="shared" si="11"/>
        <v/>
      </c>
      <c r="BF129" s="650"/>
      <c r="BG129" s="1165"/>
      <c r="BH129" s="396"/>
      <c r="BI129" s="396"/>
      <c r="BJ129" s="400"/>
      <c r="BK129" s="396"/>
      <c r="BL129" s="396"/>
      <c r="BM129" s="396"/>
      <c r="BN129" s="396"/>
      <c r="BO129" s="396"/>
      <c r="BP129" s="396"/>
      <c r="BQ129" s="396"/>
      <c r="BR129" s="396"/>
      <c r="BS129" s="396"/>
      <c r="BT129" s="396"/>
      <c r="BU129" s="396"/>
      <c r="BV129" s="396"/>
      <c r="BW129" s="396"/>
      <c r="BX129" s="396"/>
      <c r="BY129" s="396"/>
      <c r="BZ129" s="396"/>
      <c r="CA129" s="396"/>
    </row>
    <row r="130" spans="2:79" s="33" customFormat="1" ht="15" customHeight="1" thickTop="1" thickBot="1">
      <c r="B130" s="70">
        <f t="shared" ca="1" si="8"/>
        <v>118</v>
      </c>
      <c r="C130" s="648"/>
      <c r="D130" s="649"/>
      <c r="E130" s="649"/>
      <c r="F130" s="649"/>
      <c r="G130" s="649"/>
      <c r="H130" s="649"/>
      <c r="I130" s="649"/>
      <c r="J130" s="649"/>
      <c r="K130" s="629"/>
      <c r="L130" s="629"/>
      <c r="M130" s="629"/>
      <c r="N130" s="629"/>
      <c r="O130" s="1171"/>
      <c r="P130" s="649"/>
      <c r="Q130" s="649"/>
      <c r="R130" s="649"/>
      <c r="S130" s="649"/>
      <c r="T130" s="892"/>
      <c r="U130" s="892"/>
      <c r="V130" s="892"/>
      <c r="W130" s="1166"/>
      <c r="X130" s="1166"/>
      <c r="Y130" s="1167"/>
      <c r="Z130" s="1168"/>
      <c r="AA130" s="1169"/>
      <c r="AB130" s="1170"/>
      <c r="AC130" s="1170"/>
      <c r="AD130" s="1170"/>
      <c r="AE130" s="141"/>
      <c r="AF130" s="195"/>
      <c r="AG130" s="195" t="str">
        <f t="shared" si="6"/>
        <v xml:space="preserve"> </v>
      </c>
      <c r="AH130" s="195"/>
      <c r="AI130" s="141"/>
      <c r="AJ130" s="141"/>
      <c r="AK130" s="137"/>
      <c r="AL130" s="649"/>
      <c r="AM130" s="649"/>
      <c r="AN130" s="649"/>
      <c r="AO130" s="649" t="s">
        <v>462</v>
      </c>
      <c r="AP130" s="649"/>
      <c r="AQ130" s="649"/>
      <c r="AR130" s="649"/>
      <c r="AS130" s="649" t="s">
        <v>431</v>
      </c>
      <c r="AT130" s="649"/>
      <c r="AU130" s="649"/>
      <c r="AV130" s="650" t="str">
        <f t="shared" si="7"/>
        <v/>
      </c>
      <c r="AW130" s="650"/>
      <c r="AX130" s="650"/>
      <c r="AY130" s="650" t="str">
        <f t="shared" si="9"/>
        <v>Yes/No</v>
      </c>
      <c r="AZ130" s="650"/>
      <c r="BA130" s="650"/>
      <c r="BB130" s="650" t="str">
        <f t="shared" si="10"/>
        <v>Yes/No</v>
      </c>
      <c r="BC130" s="650"/>
      <c r="BD130" s="650"/>
      <c r="BE130" s="650" t="str">
        <f t="shared" si="11"/>
        <v/>
      </c>
      <c r="BF130" s="650"/>
      <c r="BG130" s="1165"/>
      <c r="BH130" s="396"/>
      <c r="BI130" s="396"/>
      <c r="BJ130" s="400"/>
      <c r="BK130" s="396"/>
      <c r="BL130" s="396"/>
      <c r="BM130" s="396"/>
      <c r="BN130" s="396"/>
      <c r="BO130" s="396"/>
      <c r="BP130" s="396"/>
      <c r="BQ130" s="396"/>
      <c r="BR130" s="396"/>
      <c r="BS130" s="396"/>
      <c r="BT130" s="396"/>
      <c r="BU130" s="396"/>
      <c r="BV130" s="396"/>
      <c r="BW130" s="396"/>
      <c r="BX130" s="396"/>
      <c r="BY130" s="396"/>
      <c r="BZ130" s="396"/>
      <c r="CA130" s="396"/>
    </row>
    <row r="131" spans="2:79" s="33" customFormat="1" ht="15" customHeight="1" thickTop="1" thickBot="1">
      <c r="B131" s="70">
        <f t="shared" ca="1" si="8"/>
        <v>119</v>
      </c>
      <c r="C131" s="648"/>
      <c r="D131" s="649"/>
      <c r="E131" s="649"/>
      <c r="F131" s="649"/>
      <c r="G131" s="649"/>
      <c r="H131" s="649"/>
      <c r="I131" s="649"/>
      <c r="J131" s="649"/>
      <c r="K131" s="629"/>
      <c r="L131" s="629"/>
      <c r="M131" s="629"/>
      <c r="N131" s="629"/>
      <c r="O131" s="1171"/>
      <c r="P131" s="649"/>
      <c r="Q131" s="649"/>
      <c r="R131" s="649"/>
      <c r="S131" s="649"/>
      <c r="T131" s="892"/>
      <c r="U131" s="892"/>
      <c r="V131" s="892"/>
      <c r="W131" s="1166"/>
      <c r="X131" s="1166"/>
      <c r="Y131" s="1167"/>
      <c r="Z131" s="1168"/>
      <c r="AA131" s="1169"/>
      <c r="AB131" s="1170"/>
      <c r="AC131" s="1170"/>
      <c r="AD131" s="1170"/>
      <c r="AE131" s="141"/>
      <c r="AF131" s="195"/>
      <c r="AG131" s="195" t="str">
        <f t="shared" si="6"/>
        <v xml:space="preserve"> </v>
      </c>
      <c r="AH131" s="195"/>
      <c r="AI131" s="141"/>
      <c r="AJ131" s="141"/>
      <c r="AK131" s="137"/>
      <c r="AL131" s="649"/>
      <c r="AM131" s="649"/>
      <c r="AN131" s="649"/>
      <c r="AO131" s="649" t="s">
        <v>462</v>
      </c>
      <c r="AP131" s="649"/>
      <c r="AQ131" s="649"/>
      <c r="AR131" s="649"/>
      <c r="AS131" s="649" t="s">
        <v>431</v>
      </c>
      <c r="AT131" s="649"/>
      <c r="AU131" s="649"/>
      <c r="AV131" s="650" t="str">
        <f t="shared" si="7"/>
        <v/>
      </c>
      <c r="AW131" s="650"/>
      <c r="AX131" s="650"/>
      <c r="AY131" s="650" t="str">
        <f t="shared" si="9"/>
        <v>Yes/No</v>
      </c>
      <c r="AZ131" s="650"/>
      <c r="BA131" s="650"/>
      <c r="BB131" s="650" t="str">
        <f t="shared" si="10"/>
        <v>Yes/No</v>
      </c>
      <c r="BC131" s="650"/>
      <c r="BD131" s="650"/>
      <c r="BE131" s="650" t="str">
        <f t="shared" si="11"/>
        <v/>
      </c>
      <c r="BF131" s="650"/>
      <c r="BG131" s="1165"/>
      <c r="BH131" s="396"/>
      <c r="BI131" s="396"/>
      <c r="BJ131" s="400"/>
      <c r="BK131" s="396"/>
      <c r="BL131" s="396"/>
      <c r="BM131" s="396"/>
      <c r="BN131" s="396"/>
      <c r="BO131" s="396"/>
      <c r="BP131" s="396"/>
      <c r="BQ131" s="396"/>
      <c r="BR131" s="396"/>
      <c r="BS131" s="396"/>
      <c r="BT131" s="396"/>
      <c r="BU131" s="396"/>
      <c r="BV131" s="396"/>
      <c r="BW131" s="396"/>
      <c r="BX131" s="396"/>
      <c r="BY131" s="396"/>
      <c r="BZ131" s="396"/>
      <c r="CA131" s="396"/>
    </row>
    <row r="132" spans="2:79" s="33" customFormat="1" ht="15" customHeight="1" thickTop="1" thickBot="1">
      <c r="B132" s="70">
        <f t="shared" ca="1" si="8"/>
        <v>120</v>
      </c>
      <c r="C132" s="648"/>
      <c r="D132" s="649"/>
      <c r="E132" s="649"/>
      <c r="F132" s="649"/>
      <c r="G132" s="649"/>
      <c r="H132" s="649"/>
      <c r="I132" s="649"/>
      <c r="J132" s="649"/>
      <c r="K132" s="629"/>
      <c r="L132" s="629"/>
      <c r="M132" s="629"/>
      <c r="N132" s="629"/>
      <c r="O132" s="1171"/>
      <c r="P132" s="649"/>
      <c r="Q132" s="649"/>
      <c r="R132" s="649"/>
      <c r="S132" s="649"/>
      <c r="T132" s="892"/>
      <c r="U132" s="892"/>
      <c r="V132" s="892"/>
      <c r="W132" s="1166"/>
      <c r="X132" s="1166"/>
      <c r="Y132" s="1167"/>
      <c r="Z132" s="1168"/>
      <c r="AA132" s="1169"/>
      <c r="AB132" s="1170"/>
      <c r="AC132" s="1170"/>
      <c r="AD132" s="1170"/>
      <c r="AE132" s="141"/>
      <c r="AF132" s="195"/>
      <c r="AG132" s="195" t="str">
        <f t="shared" si="6"/>
        <v xml:space="preserve"> </v>
      </c>
      <c r="AH132" s="195"/>
      <c r="AI132" s="141"/>
      <c r="AJ132" s="141"/>
      <c r="AK132" s="137"/>
      <c r="AL132" s="649"/>
      <c r="AM132" s="649"/>
      <c r="AN132" s="649"/>
      <c r="AO132" s="649" t="s">
        <v>462</v>
      </c>
      <c r="AP132" s="649"/>
      <c r="AQ132" s="649"/>
      <c r="AR132" s="649"/>
      <c r="AS132" s="649" t="s">
        <v>431</v>
      </c>
      <c r="AT132" s="649"/>
      <c r="AU132" s="649"/>
      <c r="AV132" s="650" t="str">
        <f t="shared" si="7"/>
        <v/>
      </c>
      <c r="AW132" s="650"/>
      <c r="AX132" s="650"/>
      <c r="AY132" s="650" t="str">
        <f t="shared" si="9"/>
        <v>Yes/No</v>
      </c>
      <c r="AZ132" s="650"/>
      <c r="BA132" s="650"/>
      <c r="BB132" s="650" t="str">
        <f t="shared" si="10"/>
        <v>Yes/No</v>
      </c>
      <c r="BC132" s="650"/>
      <c r="BD132" s="650"/>
      <c r="BE132" s="650" t="str">
        <f t="shared" si="11"/>
        <v/>
      </c>
      <c r="BF132" s="650"/>
      <c r="BG132" s="1165"/>
      <c r="BH132" s="396"/>
      <c r="BI132" s="396"/>
      <c r="BJ132" s="400"/>
      <c r="BK132" s="396"/>
      <c r="BL132" s="396"/>
      <c r="BM132" s="396"/>
      <c r="BN132" s="396"/>
      <c r="BO132" s="396"/>
      <c r="BP132" s="396"/>
      <c r="BQ132" s="396"/>
      <c r="BR132" s="396"/>
      <c r="BS132" s="396"/>
      <c r="BT132" s="396"/>
      <c r="BU132" s="396"/>
      <c r="BV132" s="396"/>
      <c r="BW132" s="396"/>
      <c r="BX132" s="396"/>
      <c r="BY132" s="396"/>
      <c r="BZ132" s="396"/>
      <c r="CA132" s="396"/>
    </row>
    <row r="133" spans="2:79" s="33" customFormat="1" ht="15" customHeight="1" thickTop="1" thickBot="1">
      <c r="B133" s="70">
        <f t="shared" ca="1" si="8"/>
        <v>121</v>
      </c>
      <c r="C133" s="648"/>
      <c r="D133" s="649"/>
      <c r="E133" s="649"/>
      <c r="F133" s="649"/>
      <c r="G133" s="649"/>
      <c r="H133" s="649"/>
      <c r="I133" s="649"/>
      <c r="J133" s="649"/>
      <c r="K133" s="629"/>
      <c r="L133" s="629"/>
      <c r="M133" s="629"/>
      <c r="N133" s="629"/>
      <c r="O133" s="1171"/>
      <c r="P133" s="649"/>
      <c r="Q133" s="649"/>
      <c r="R133" s="649"/>
      <c r="S133" s="649"/>
      <c r="T133" s="892"/>
      <c r="U133" s="892"/>
      <c r="V133" s="892"/>
      <c r="W133" s="1166"/>
      <c r="X133" s="1166"/>
      <c r="Y133" s="1167"/>
      <c r="Z133" s="1168"/>
      <c r="AA133" s="1169"/>
      <c r="AB133" s="1170"/>
      <c r="AC133" s="1170"/>
      <c r="AD133" s="1170"/>
      <c r="AE133" s="141"/>
      <c r="AF133" s="195"/>
      <c r="AG133" s="195" t="str">
        <f t="shared" si="6"/>
        <v xml:space="preserve"> </v>
      </c>
      <c r="AH133" s="195"/>
      <c r="AI133" s="141"/>
      <c r="AJ133" s="141"/>
      <c r="AK133" s="137"/>
      <c r="AL133" s="649"/>
      <c r="AM133" s="649"/>
      <c r="AN133" s="649"/>
      <c r="AO133" s="649" t="s">
        <v>462</v>
      </c>
      <c r="AP133" s="649"/>
      <c r="AQ133" s="649"/>
      <c r="AR133" s="649"/>
      <c r="AS133" s="649" t="s">
        <v>431</v>
      </c>
      <c r="AT133" s="649"/>
      <c r="AU133" s="649"/>
      <c r="AV133" s="650" t="str">
        <f t="shared" si="7"/>
        <v/>
      </c>
      <c r="AW133" s="650"/>
      <c r="AX133" s="650"/>
      <c r="AY133" s="650" t="str">
        <f t="shared" si="9"/>
        <v>Yes/No</v>
      </c>
      <c r="AZ133" s="650"/>
      <c r="BA133" s="650"/>
      <c r="BB133" s="650" t="str">
        <f t="shared" si="10"/>
        <v>Yes/No</v>
      </c>
      <c r="BC133" s="650"/>
      <c r="BD133" s="650"/>
      <c r="BE133" s="650" t="str">
        <f t="shared" si="11"/>
        <v/>
      </c>
      <c r="BF133" s="650"/>
      <c r="BG133" s="1165"/>
      <c r="BH133" s="396"/>
      <c r="BI133" s="396"/>
      <c r="BJ133" s="400"/>
      <c r="BK133" s="396"/>
      <c r="BL133" s="396"/>
      <c r="BM133" s="396"/>
      <c r="BN133" s="396"/>
      <c r="BO133" s="396"/>
      <c r="BP133" s="396"/>
      <c r="BQ133" s="396"/>
      <c r="BR133" s="396"/>
      <c r="BS133" s="396"/>
      <c r="BT133" s="396"/>
      <c r="BU133" s="396"/>
      <c r="BV133" s="396"/>
      <c r="BW133" s="396"/>
      <c r="BX133" s="396"/>
      <c r="BY133" s="396"/>
      <c r="BZ133" s="396"/>
      <c r="CA133" s="396"/>
    </row>
    <row r="134" spans="2:79" s="33" customFormat="1" ht="15" customHeight="1" thickTop="1" thickBot="1">
      <c r="B134" s="70">
        <f t="shared" ca="1" si="8"/>
        <v>122</v>
      </c>
      <c r="C134" s="648"/>
      <c r="D134" s="649"/>
      <c r="E134" s="649"/>
      <c r="F134" s="649"/>
      <c r="G134" s="649"/>
      <c r="H134" s="649"/>
      <c r="I134" s="649"/>
      <c r="J134" s="649"/>
      <c r="K134" s="629"/>
      <c r="L134" s="629"/>
      <c r="M134" s="629"/>
      <c r="N134" s="629"/>
      <c r="O134" s="1171"/>
      <c r="P134" s="649"/>
      <c r="Q134" s="649"/>
      <c r="R134" s="649"/>
      <c r="S134" s="649"/>
      <c r="T134" s="892"/>
      <c r="U134" s="892"/>
      <c r="V134" s="892"/>
      <c r="W134" s="1166"/>
      <c r="X134" s="1166"/>
      <c r="Y134" s="1167"/>
      <c r="Z134" s="1168"/>
      <c r="AA134" s="1169"/>
      <c r="AB134" s="1170"/>
      <c r="AC134" s="1170"/>
      <c r="AD134" s="1170"/>
      <c r="AE134" s="141"/>
      <c r="AF134" s="195"/>
      <c r="AG134" s="195" t="str">
        <f t="shared" si="6"/>
        <v xml:space="preserve"> </v>
      </c>
      <c r="AH134" s="195"/>
      <c r="AI134" s="141"/>
      <c r="AJ134" s="141"/>
      <c r="AK134" s="137"/>
      <c r="AL134" s="649"/>
      <c r="AM134" s="649"/>
      <c r="AN134" s="649"/>
      <c r="AO134" s="649" t="s">
        <v>462</v>
      </c>
      <c r="AP134" s="649"/>
      <c r="AQ134" s="649"/>
      <c r="AR134" s="649"/>
      <c r="AS134" s="649" t="s">
        <v>431</v>
      </c>
      <c r="AT134" s="649"/>
      <c r="AU134" s="649"/>
      <c r="AV134" s="650" t="str">
        <f t="shared" si="7"/>
        <v/>
      </c>
      <c r="AW134" s="650"/>
      <c r="AX134" s="650"/>
      <c r="AY134" s="650" t="str">
        <f t="shared" si="9"/>
        <v>Yes/No</v>
      </c>
      <c r="AZ134" s="650"/>
      <c r="BA134" s="650"/>
      <c r="BB134" s="650" t="str">
        <f t="shared" si="10"/>
        <v>Yes/No</v>
      </c>
      <c r="BC134" s="650"/>
      <c r="BD134" s="650"/>
      <c r="BE134" s="650" t="str">
        <f t="shared" si="11"/>
        <v/>
      </c>
      <c r="BF134" s="650"/>
      <c r="BG134" s="1165"/>
      <c r="BH134" s="396"/>
      <c r="BI134" s="396"/>
      <c r="BJ134" s="400"/>
      <c r="BK134" s="396"/>
      <c r="BL134" s="396"/>
      <c r="BM134" s="396"/>
      <c r="BN134" s="396"/>
      <c r="BO134" s="396"/>
      <c r="BP134" s="396"/>
      <c r="BQ134" s="396"/>
      <c r="BR134" s="396"/>
      <c r="BS134" s="396"/>
      <c r="BT134" s="396"/>
      <c r="BU134" s="396"/>
      <c r="BV134" s="396"/>
      <c r="BW134" s="396"/>
      <c r="BX134" s="396"/>
      <c r="BY134" s="396"/>
      <c r="BZ134" s="396"/>
      <c r="CA134" s="396"/>
    </row>
    <row r="135" spans="2:79" s="33" customFormat="1" ht="15" customHeight="1" thickTop="1" thickBot="1">
      <c r="B135" s="70">
        <f t="shared" ca="1" si="8"/>
        <v>123</v>
      </c>
      <c r="C135" s="648"/>
      <c r="D135" s="649"/>
      <c r="E135" s="649"/>
      <c r="F135" s="649"/>
      <c r="G135" s="649"/>
      <c r="H135" s="649"/>
      <c r="I135" s="649"/>
      <c r="J135" s="649"/>
      <c r="K135" s="629"/>
      <c r="L135" s="629"/>
      <c r="M135" s="629"/>
      <c r="N135" s="629"/>
      <c r="O135" s="1171"/>
      <c r="P135" s="649"/>
      <c r="Q135" s="649"/>
      <c r="R135" s="649"/>
      <c r="S135" s="649"/>
      <c r="T135" s="892"/>
      <c r="U135" s="892"/>
      <c r="V135" s="892"/>
      <c r="W135" s="1166"/>
      <c r="X135" s="1166"/>
      <c r="Y135" s="1167"/>
      <c r="Z135" s="1168"/>
      <c r="AA135" s="1169"/>
      <c r="AB135" s="1170"/>
      <c r="AC135" s="1170"/>
      <c r="AD135" s="1170"/>
      <c r="AE135" s="141"/>
      <c r="AF135" s="195"/>
      <c r="AG135" s="195" t="str">
        <f t="shared" si="6"/>
        <v xml:space="preserve"> </v>
      </c>
      <c r="AH135" s="195"/>
      <c r="AI135" s="141"/>
      <c r="AJ135" s="141"/>
      <c r="AK135" s="137"/>
      <c r="AL135" s="649"/>
      <c r="AM135" s="649"/>
      <c r="AN135" s="649"/>
      <c r="AO135" s="649" t="s">
        <v>462</v>
      </c>
      <c r="AP135" s="649"/>
      <c r="AQ135" s="649"/>
      <c r="AR135" s="649"/>
      <c r="AS135" s="649" t="s">
        <v>431</v>
      </c>
      <c r="AT135" s="649"/>
      <c r="AU135" s="649"/>
      <c r="AV135" s="650" t="str">
        <f t="shared" si="7"/>
        <v/>
      </c>
      <c r="AW135" s="650"/>
      <c r="AX135" s="650"/>
      <c r="AY135" s="650" t="str">
        <f t="shared" si="9"/>
        <v>Yes/No</v>
      </c>
      <c r="AZ135" s="650"/>
      <c r="BA135" s="650"/>
      <c r="BB135" s="650" t="str">
        <f t="shared" si="10"/>
        <v>Yes/No</v>
      </c>
      <c r="BC135" s="650"/>
      <c r="BD135" s="650"/>
      <c r="BE135" s="650" t="str">
        <f t="shared" si="11"/>
        <v/>
      </c>
      <c r="BF135" s="650"/>
      <c r="BG135" s="1165"/>
      <c r="BH135" s="396"/>
      <c r="BI135" s="396"/>
      <c r="BJ135" s="400"/>
      <c r="BK135" s="396"/>
      <c r="BL135" s="396"/>
      <c r="BM135" s="396"/>
      <c r="BN135" s="396"/>
      <c r="BO135" s="396"/>
      <c r="BP135" s="396"/>
      <c r="BQ135" s="396"/>
      <c r="BR135" s="396"/>
      <c r="BS135" s="396"/>
      <c r="BT135" s="396"/>
      <c r="BU135" s="396"/>
      <c r="BV135" s="396"/>
      <c r="BW135" s="396"/>
      <c r="BX135" s="396"/>
      <c r="BY135" s="396"/>
      <c r="BZ135" s="396"/>
      <c r="CA135" s="396"/>
    </row>
    <row r="136" spans="2:79" s="33" customFormat="1" ht="15" customHeight="1" thickTop="1" thickBot="1">
      <c r="B136" s="70">
        <f t="shared" ca="1" si="8"/>
        <v>124</v>
      </c>
      <c r="C136" s="648"/>
      <c r="D136" s="649"/>
      <c r="E136" s="649"/>
      <c r="F136" s="649"/>
      <c r="G136" s="649"/>
      <c r="H136" s="649"/>
      <c r="I136" s="649"/>
      <c r="J136" s="649"/>
      <c r="K136" s="629"/>
      <c r="L136" s="629"/>
      <c r="M136" s="629"/>
      <c r="N136" s="629"/>
      <c r="O136" s="1171"/>
      <c r="P136" s="649"/>
      <c r="Q136" s="649"/>
      <c r="R136" s="649"/>
      <c r="S136" s="649"/>
      <c r="T136" s="892"/>
      <c r="U136" s="892"/>
      <c r="V136" s="892"/>
      <c r="W136" s="1166"/>
      <c r="X136" s="1166"/>
      <c r="Y136" s="1167"/>
      <c r="Z136" s="1168"/>
      <c r="AA136" s="1169"/>
      <c r="AB136" s="1170"/>
      <c r="AC136" s="1170"/>
      <c r="AD136" s="1170"/>
      <c r="AE136" s="141"/>
      <c r="AF136" s="195"/>
      <c r="AG136" s="195" t="str">
        <f t="shared" si="6"/>
        <v xml:space="preserve"> </v>
      </c>
      <c r="AH136" s="195"/>
      <c r="AI136" s="141"/>
      <c r="AJ136" s="141"/>
      <c r="AK136" s="137"/>
      <c r="AL136" s="649"/>
      <c r="AM136" s="649"/>
      <c r="AN136" s="649"/>
      <c r="AO136" s="649" t="s">
        <v>462</v>
      </c>
      <c r="AP136" s="649"/>
      <c r="AQ136" s="649"/>
      <c r="AR136" s="649"/>
      <c r="AS136" s="649" t="s">
        <v>431</v>
      </c>
      <c r="AT136" s="649"/>
      <c r="AU136" s="649"/>
      <c r="AV136" s="650" t="str">
        <f t="shared" si="7"/>
        <v/>
      </c>
      <c r="AW136" s="650"/>
      <c r="AX136" s="650"/>
      <c r="AY136" s="650" t="str">
        <f t="shared" si="9"/>
        <v>Yes/No</v>
      </c>
      <c r="AZ136" s="650"/>
      <c r="BA136" s="650"/>
      <c r="BB136" s="650" t="str">
        <f t="shared" si="10"/>
        <v>Yes/No</v>
      </c>
      <c r="BC136" s="650"/>
      <c r="BD136" s="650"/>
      <c r="BE136" s="650" t="str">
        <f t="shared" si="11"/>
        <v/>
      </c>
      <c r="BF136" s="650"/>
      <c r="BG136" s="1165"/>
      <c r="BH136" s="396"/>
      <c r="BI136" s="396"/>
      <c r="BJ136" s="400"/>
      <c r="BK136" s="396"/>
      <c r="BL136" s="396"/>
      <c r="BM136" s="396"/>
      <c r="BN136" s="396"/>
      <c r="BO136" s="396"/>
      <c r="BP136" s="396"/>
      <c r="BQ136" s="396"/>
      <c r="BR136" s="396"/>
      <c r="BS136" s="396"/>
      <c r="BT136" s="396"/>
      <c r="BU136" s="396"/>
      <c r="BV136" s="396"/>
      <c r="BW136" s="396"/>
      <c r="BX136" s="396"/>
      <c r="BY136" s="396"/>
      <c r="BZ136" s="396"/>
      <c r="CA136" s="396"/>
    </row>
    <row r="137" spans="2:79" s="33" customFormat="1" ht="15" customHeight="1" thickTop="1" thickBot="1">
      <c r="B137" s="70">
        <f t="shared" ca="1" si="8"/>
        <v>125</v>
      </c>
      <c r="C137" s="648"/>
      <c r="D137" s="649"/>
      <c r="E137" s="649"/>
      <c r="F137" s="649"/>
      <c r="G137" s="649"/>
      <c r="H137" s="649"/>
      <c r="I137" s="649"/>
      <c r="J137" s="649"/>
      <c r="K137" s="629"/>
      <c r="L137" s="629"/>
      <c r="M137" s="629"/>
      <c r="N137" s="629"/>
      <c r="O137" s="1171"/>
      <c r="P137" s="649"/>
      <c r="Q137" s="649"/>
      <c r="R137" s="649"/>
      <c r="S137" s="649"/>
      <c r="T137" s="892"/>
      <c r="U137" s="892"/>
      <c r="V137" s="892"/>
      <c r="W137" s="1166"/>
      <c r="X137" s="1166"/>
      <c r="Y137" s="1167"/>
      <c r="Z137" s="1168"/>
      <c r="AA137" s="1169"/>
      <c r="AB137" s="1170"/>
      <c r="AC137" s="1170"/>
      <c r="AD137" s="1170"/>
      <c r="AE137" s="141"/>
      <c r="AF137" s="195"/>
      <c r="AG137" s="195" t="str">
        <f t="shared" si="6"/>
        <v xml:space="preserve"> </v>
      </c>
      <c r="AH137" s="195"/>
      <c r="AI137" s="141"/>
      <c r="AJ137" s="141"/>
      <c r="AK137" s="137"/>
      <c r="AL137" s="649"/>
      <c r="AM137" s="649"/>
      <c r="AN137" s="649"/>
      <c r="AO137" s="649" t="s">
        <v>462</v>
      </c>
      <c r="AP137" s="649"/>
      <c r="AQ137" s="649"/>
      <c r="AR137" s="649"/>
      <c r="AS137" s="649" t="s">
        <v>431</v>
      </c>
      <c r="AT137" s="649"/>
      <c r="AU137" s="649"/>
      <c r="AV137" s="650" t="str">
        <f t="shared" si="7"/>
        <v/>
      </c>
      <c r="AW137" s="650"/>
      <c r="AX137" s="650"/>
      <c r="AY137" s="650" t="str">
        <f t="shared" si="9"/>
        <v>Yes/No</v>
      </c>
      <c r="AZ137" s="650"/>
      <c r="BA137" s="650"/>
      <c r="BB137" s="650" t="str">
        <f t="shared" si="10"/>
        <v>Yes/No</v>
      </c>
      <c r="BC137" s="650"/>
      <c r="BD137" s="650"/>
      <c r="BE137" s="650" t="str">
        <f t="shared" si="11"/>
        <v/>
      </c>
      <c r="BF137" s="650"/>
      <c r="BG137" s="1165"/>
      <c r="BH137" s="396"/>
      <c r="BI137" s="396"/>
      <c r="BJ137" s="400"/>
      <c r="BK137" s="396"/>
      <c r="BL137" s="396"/>
      <c r="BM137" s="396"/>
      <c r="BN137" s="396"/>
      <c r="BO137" s="396"/>
      <c r="BP137" s="396"/>
      <c r="BQ137" s="396"/>
      <c r="BR137" s="396"/>
      <c r="BS137" s="396"/>
      <c r="BT137" s="396"/>
      <c r="BU137" s="396"/>
      <c r="BV137" s="396"/>
      <c r="BW137" s="396"/>
      <c r="BX137" s="396"/>
      <c r="BY137" s="396"/>
      <c r="BZ137" s="396"/>
      <c r="CA137" s="396"/>
    </row>
    <row r="138" spans="2:79" s="33" customFormat="1" ht="15" customHeight="1" thickTop="1" thickBot="1">
      <c r="B138" s="70">
        <f t="shared" ca="1" si="8"/>
        <v>126</v>
      </c>
      <c r="C138" s="648"/>
      <c r="D138" s="649"/>
      <c r="E138" s="649"/>
      <c r="F138" s="649"/>
      <c r="G138" s="649"/>
      <c r="H138" s="649"/>
      <c r="I138" s="649"/>
      <c r="J138" s="649"/>
      <c r="K138" s="629"/>
      <c r="L138" s="629"/>
      <c r="M138" s="629"/>
      <c r="N138" s="629"/>
      <c r="O138" s="1171"/>
      <c r="P138" s="649"/>
      <c r="Q138" s="649"/>
      <c r="R138" s="649"/>
      <c r="S138" s="649"/>
      <c r="T138" s="892"/>
      <c r="U138" s="892"/>
      <c r="V138" s="892"/>
      <c r="W138" s="1166"/>
      <c r="X138" s="1166"/>
      <c r="Y138" s="1167"/>
      <c r="Z138" s="1168"/>
      <c r="AA138" s="1169"/>
      <c r="AB138" s="1170"/>
      <c r="AC138" s="1170"/>
      <c r="AD138" s="1170"/>
      <c r="AE138" s="141"/>
      <c r="AF138" s="195"/>
      <c r="AG138" s="195" t="str">
        <f t="shared" si="6"/>
        <v xml:space="preserve"> </v>
      </c>
      <c r="AH138" s="195"/>
      <c r="AI138" s="141"/>
      <c r="AJ138" s="141"/>
      <c r="AK138" s="137"/>
      <c r="AL138" s="649"/>
      <c r="AM138" s="649"/>
      <c r="AN138" s="649"/>
      <c r="AO138" s="649" t="s">
        <v>462</v>
      </c>
      <c r="AP138" s="649"/>
      <c r="AQ138" s="649"/>
      <c r="AR138" s="649"/>
      <c r="AS138" s="649" t="s">
        <v>431</v>
      </c>
      <c r="AT138" s="649"/>
      <c r="AU138" s="649"/>
      <c r="AV138" s="650" t="str">
        <f t="shared" si="7"/>
        <v/>
      </c>
      <c r="AW138" s="650"/>
      <c r="AX138" s="650"/>
      <c r="AY138" s="650" t="str">
        <f t="shared" si="9"/>
        <v>Yes/No</v>
      </c>
      <c r="AZ138" s="650"/>
      <c r="BA138" s="650"/>
      <c r="BB138" s="650" t="str">
        <f t="shared" si="10"/>
        <v>Yes/No</v>
      </c>
      <c r="BC138" s="650"/>
      <c r="BD138" s="650"/>
      <c r="BE138" s="650" t="str">
        <f t="shared" si="11"/>
        <v/>
      </c>
      <c r="BF138" s="650"/>
      <c r="BG138" s="1165"/>
      <c r="BH138" s="396"/>
      <c r="BI138" s="396"/>
      <c r="BJ138" s="400"/>
      <c r="BK138" s="396"/>
      <c r="BL138" s="396"/>
      <c r="BM138" s="396"/>
      <c r="BN138" s="396"/>
      <c r="BO138" s="396"/>
      <c r="BP138" s="396"/>
      <c r="BQ138" s="396"/>
      <c r="BR138" s="396"/>
      <c r="BS138" s="396"/>
      <c r="BT138" s="396"/>
      <c r="BU138" s="396"/>
      <c r="BV138" s="396"/>
      <c r="BW138" s="396"/>
      <c r="BX138" s="396"/>
      <c r="BY138" s="396"/>
      <c r="BZ138" s="396"/>
      <c r="CA138" s="396"/>
    </row>
    <row r="139" spans="2:79" s="33" customFormat="1" ht="15" customHeight="1" thickTop="1" thickBot="1">
      <c r="B139" s="70">
        <f t="shared" ca="1" si="8"/>
        <v>127</v>
      </c>
      <c r="C139" s="648"/>
      <c r="D139" s="649"/>
      <c r="E139" s="649"/>
      <c r="F139" s="649"/>
      <c r="G139" s="649"/>
      <c r="H139" s="649"/>
      <c r="I139" s="649"/>
      <c r="J139" s="649"/>
      <c r="K139" s="629"/>
      <c r="L139" s="629"/>
      <c r="M139" s="629"/>
      <c r="N139" s="629"/>
      <c r="O139" s="1171"/>
      <c r="P139" s="649"/>
      <c r="Q139" s="649"/>
      <c r="R139" s="649"/>
      <c r="S139" s="649"/>
      <c r="T139" s="892"/>
      <c r="U139" s="892"/>
      <c r="V139" s="892"/>
      <c r="W139" s="1166"/>
      <c r="X139" s="1166"/>
      <c r="Y139" s="1167"/>
      <c r="Z139" s="1168"/>
      <c r="AA139" s="1169"/>
      <c r="AB139" s="1170"/>
      <c r="AC139" s="1170"/>
      <c r="AD139" s="1170"/>
      <c r="AE139" s="141"/>
      <c r="AF139" s="195"/>
      <c r="AG139" s="195" t="str">
        <f t="shared" si="6"/>
        <v xml:space="preserve"> </v>
      </c>
      <c r="AH139" s="195"/>
      <c r="AI139" s="141"/>
      <c r="AJ139" s="141"/>
      <c r="AK139" s="137"/>
      <c r="AL139" s="649"/>
      <c r="AM139" s="649"/>
      <c r="AN139" s="649"/>
      <c r="AO139" s="649" t="s">
        <v>462</v>
      </c>
      <c r="AP139" s="649"/>
      <c r="AQ139" s="649"/>
      <c r="AR139" s="649"/>
      <c r="AS139" s="649" t="s">
        <v>431</v>
      </c>
      <c r="AT139" s="649"/>
      <c r="AU139" s="649"/>
      <c r="AV139" s="650" t="str">
        <f t="shared" si="7"/>
        <v/>
      </c>
      <c r="AW139" s="650"/>
      <c r="AX139" s="650"/>
      <c r="AY139" s="650" t="str">
        <f t="shared" si="9"/>
        <v>Yes/No</v>
      </c>
      <c r="AZ139" s="650"/>
      <c r="BA139" s="650"/>
      <c r="BB139" s="650" t="str">
        <f t="shared" si="10"/>
        <v>Yes/No</v>
      </c>
      <c r="BC139" s="650"/>
      <c r="BD139" s="650"/>
      <c r="BE139" s="650" t="str">
        <f t="shared" si="11"/>
        <v/>
      </c>
      <c r="BF139" s="650"/>
      <c r="BG139" s="1165"/>
      <c r="BH139" s="396"/>
      <c r="BI139" s="396"/>
      <c r="BJ139" s="400"/>
      <c r="BK139" s="396"/>
      <c r="BL139" s="396"/>
      <c r="BM139" s="396"/>
      <c r="BN139" s="396"/>
      <c r="BO139" s="396"/>
      <c r="BP139" s="396"/>
      <c r="BQ139" s="396"/>
      <c r="BR139" s="396"/>
      <c r="BS139" s="396"/>
      <c r="BT139" s="396"/>
      <c r="BU139" s="396"/>
      <c r="BV139" s="396"/>
      <c r="BW139" s="396"/>
      <c r="BX139" s="396"/>
      <c r="BY139" s="396"/>
      <c r="BZ139" s="396"/>
      <c r="CA139" s="396"/>
    </row>
    <row r="140" spans="2:79" s="33" customFormat="1" ht="15" customHeight="1" thickTop="1" thickBot="1">
      <c r="B140" s="70">
        <f t="shared" ca="1" si="8"/>
        <v>128</v>
      </c>
      <c r="C140" s="648"/>
      <c r="D140" s="649"/>
      <c r="E140" s="649"/>
      <c r="F140" s="649"/>
      <c r="G140" s="649"/>
      <c r="H140" s="649"/>
      <c r="I140" s="649"/>
      <c r="J140" s="649"/>
      <c r="K140" s="629"/>
      <c r="L140" s="629"/>
      <c r="M140" s="629"/>
      <c r="N140" s="629"/>
      <c r="O140" s="1171"/>
      <c r="P140" s="649"/>
      <c r="Q140" s="649"/>
      <c r="R140" s="649"/>
      <c r="S140" s="649"/>
      <c r="T140" s="892"/>
      <c r="U140" s="892"/>
      <c r="V140" s="892"/>
      <c r="W140" s="1166"/>
      <c r="X140" s="1166"/>
      <c r="Y140" s="1167"/>
      <c r="Z140" s="1168"/>
      <c r="AA140" s="1169"/>
      <c r="AB140" s="1170"/>
      <c r="AC140" s="1170"/>
      <c r="AD140" s="1170"/>
      <c r="AE140" s="141"/>
      <c r="AF140" s="195"/>
      <c r="AG140" s="195" t="str">
        <f t="shared" si="6"/>
        <v xml:space="preserve"> </v>
      </c>
      <c r="AH140" s="195"/>
      <c r="AI140" s="141"/>
      <c r="AJ140" s="141"/>
      <c r="AK140" s="137"/>
      <c r="AL140" s="649"/>
      <c r="AM140" s="649"/>
      <c r="AN140" s="649"/>
      <c r="AO140" s="649" t="s">
        <v>462</v>
      </c>
      <c r="AP140" s="649"/>
      <c r="AQ140" s="649"/>
      <c r="AR140" s="649"/>
      <c r="AS140" s="649" t="s">
        <v>431</v>
      </c>
      <c r="AT140" s="649"/>
      <c r="AU140" s="649"/>
      <c r="AV140" s="650" t="str">
        <f t="shared" si="7"/>
        <v/>
      </c>
      <c r="AW140" s="650"/>
      <c r="AX140" s="650"/>
      <c r="AY140" s="650" t="str">
        <f t="shared" si="9"/>
        <v>Yes/No</v>
      </c>
      <c r="AZ140" s="650"/>
      <c r="BA140" s="650"/>
      <c r="BB140" s="650" t="str">
        <f t="shared" si="10"/>
        <v>Yes/No</v>
      </c>
      <c r="BC140" s="650"/>
      <c r="BD140" s="650"/>
      <c r="BE140" s="650" t="str">
        <f t="shared" si="11"/>
        <v/>
      </c>
      <c r="BF140" s="650"/>
      <c r="BG140" s="1165"/>
      <c r="BH140" s="396"/>
      <c r="BI140" s="396"/>
      <c r="BJ140" s="400"/>
      <c r="BK140" s="396"/>
      <c r="BL140" s="396"/>
      <c r="BM140" s="396"/>
      <c r="BN140" s="396"/>
      <c r="BO140" s="396"/>
      <c r="BP140" s="396"/>
      <c r="BQ140" s="396"/>
      <c r="BR140" s="396"/>
      <c r="BS140" s="396"/>
      <c r="BT140" s="396"/>
      <c r="BU140" s="396"/>
      <c r="BV140" s="396"/>
      <c r="BW140" s="396"/>
      <c r="BX140" s="396"/>
      <c r="BY140" s="396"/>
      <c r="BZ140" s="396"/>
      <c r="CA140" s="396"/>
    </row>
    <row r="141" spans="2:79" s="33" customFormat="1" ht="15" customHeight="1" thickTop="1" thickBot="1">
      <c r="B141" s="70">
        <f t="shared" ca="1" si="8"/>
        <v>129</v>
      </c>
      <c r="C141" s="648"/>
      <c r="D141" s="649"/>
      <c r="E141" s="649"/>
      <c r="F141" s="649"/>
      <c r="G141" s="649"/>
      <c r="H141" s="649"/>
      <c r="I141" s="649"/>
      <c r="J141" s="649"/>
      <c r="K141" s="629"/>
      <c r="L141" s="629"/>
      <c r="M141" s="629"/>
      <c r="N141" s="629"/>
      <c r="O141" s="1171"/>
      <c r="P141" s="649"/>
      <c r="Q141" s="649"/>
      <c r="R141" s="649"/>
      <c r="S141" s="649"/>
      <c r="T141" s="892"/>
      <c r="U141" s="892"/>
      <c r="V141" s="892"/>
      <c r="W141" s="1166"/>
      <c r="X141" s="1166"/>
      <c r="Y141" s="1167"/>
      <c r="Z141" s="1168"/>
      <c r="AA141" s="1169"/>
      <c r="AB141" s="1170"/>
      <c r="AC141" s="1170"/>
      <c r="AD141" s="1170"/>
      <c r="AE141" s="141"/>
      <c r="AF141" s="195"/>
      <c r="AG141" s="195" t="str">
        <f t="shared" ref="AG141:AG204" si="12">IF(AE141="No","None",IF(AE141="Yes","VM 20"," "))</f>
        <v xml:space="preserve"> </v>
      </c>
      <c r="AH141" s="195"/>
      <c r="AI141" s="141"/>
      <c r="AJ141" s="141"/>
      <c r="AK141" s="137"/>
      <c r="AL141" s="649"/>
      <c r="AM141" s="649"/>
      <c r="AN141" s="649"/>
      <c r="AO141" s="649" t="s">
        <v>462</v>
      </c>
      <c r="AP141" s="649"/>
      <c r="AQ141" s="649"/>
      <c r="AR141" s="649"/>
      <c r="AS141" s="649" t="s">
        <v>431</v>
      </c>
      <c r="AT141" s="649"/>
      <c r="AU141" s="649"/>
      <c r="AV141" s="650" t="str">
        <f t="shared" ref="AV141:AV204" si="13">IF($AQ141="Static",IF($AS141="Yes","___.___.___.__","VzB supplies"),IF(AQ141="Dynamic","Not applicable",""))</f>
        <v/>
      </c>
      <c r="AW141" s="650"/>
      <c r="AX141" s="650"/>
      <c r="AY141" s="650" t="str">
        <f t="shared" si="9"/>
        <v>Yes/No</v>
      </c>
      <c r="AZ141" s="650"/>
      <c r="BA141" s="650"/>
      <c r="BB141" s="650" t="str">
        <f t="shared" si="10"/>
        <v>Yes/No</v>
      </c>
      <c r="BC141" s="650"/>
      <c r="BD141" s="650"/>
      <c r="BE141" s="650" t="str">
        <f t="shared" si="11"/>
        <v/>
      </c>
      <c r="BF141" s="650"/>
      <c r="BG141" s="1165"/>
      <c r="BH141" s="396"/>
      <c r="BI141" s="396"/>
      <c r="BJ141" s="400"/>
      <c r="BK141" s="396"/>
      <c r="BL141" s="396"/>
      <c r="BM141" s="396"/>
      <c r="BN141" s="396"/>
      <c r="BO141" s="396"/>
      <c r="BP141" s="396"/>
      <c r="BQ141" s="396"/>
      <c r="BR141" s="396"/>
      <c r="BS141" s="396"/>
      <c r="BT141" s="396"/>
      <c r="BU141" s="396"/>
      <c r="BV141" s="396"/>
      <c r="BW141" s="396"/>
      <c r="BX141" s="396"/>
      <c r="BY141" s="396"/>
      <c r="BZ141" s="396"/>
      <c r="CA141" s="396"/>
    </row>
    <row r="142" spans="2:79" s="33" customFormat="1" ht="15" customHeight="1" thickTop="1" thickBot="1">
      <c r="B142" s="70">
        <f t="shared" ca="1" si="8"/>
        <v>130</v>
      </c>
      <c r="C142" s="648"/>
      <c r="D142" s="649"/>
      <c r="E142" s="649"/>
      <c r="F142" s="649"/>
      <c r="G142" s="649"/>
      <c r="H142" s="649"/>
      <c r="I142" s="649"/>
      <c r="J142" s="649"/>
      <c r="K142" s="629"/>
      <c r="L142" s="629"/>
      <c r="M142" s="629"/>
      <c r="N142" s="629"/>
      <c r="O142" s="1171"/>
      <c r="P142" s="649"/>
      <c r="Q142" s="649"/>
      <c r="R142" s="649"/>
      <c r="S142" s="649"/>
      <c r="T142" s="892"/>
      <c r="U142" s="892"/>
      <c r="V142" s="892"/>
      <c r="W142" s="1166"/>
      <c r="X142" s="1166"/>
      <c r="Y142" s="1167"/>
      <c r="Z142" s="1168"/>
      <c r="AA142" s="1169"/>
      <c r="AB142" s="1170"/>
      <c r="AC142" s="1170"/>
      <c r="AD142" s="1170"/>
      <c r="AE142" s="141"/>
      <c r="AF142" s="195"/>
      <c r="AG142" s="195" t="str">
        <f t="shared" si="12"/>
        <v xml:space="preserve"> </v>
      </c>
      <c r="AH142" s="195"/>
      <c r="AI142" s="141"/>
      <c r="AJ142" s="141"/>
      <c r="AK142" s="137"/>
      <c r="AL142" s="649"/>
      <c r="AM142" s="649"/>
      <c r="AN142" s="649"/>
      <c r="AO142" s="649" t="s">
        <v>462</v>
      </c>
      <c r="AP142" s="649"/>
      <c r="AQ142" s="649"/>
      <c r="AR142" s="649"/>
      <c r="AS142" s="649" t="s">
        <v>431</v>
      </c>
      <c r="AT142" s="649"/>
      <c r="AU142" s="649"/>
      <c r="AV142" s="650" t="str">
        <f t="shared" si="13"/>
        <v/>
      </c>
      <c r="AW142" s="650"/>
      <c r="AX142" s="650"/>
      <c r="AY142" s="650" t="str">
        <f t="shared" si="9"/>
        <v>Yes/No</v>
      </c>
      <c r="AZ142" s="650"/>
      <c r="BA142" s="650"/>
      <c r="BB142" s="650" t="str">
        <f t="shared" si="10"/>
        <v>Yes/No</v>
      </c>
      <c r="BC142" s="650"/>
      <c r="BD142" s="650"/>
      <c r="BE142" s="650" t="str">
        <f t="shared" si="11"/>
        <v/>
      </c>
      <c r="BF142" s="650"/>
      <c r="BG142" s="1165"/>
      <c r="BH142" s="396"/>
      <c r="BI142" s="396"/>
      <c r="BJ142" s="400"/>
      <c r="BK142" s="396"/>
      <c r="BL142" s="396"/>
      <c r="BM142" s="396"/>
      <c r="BN142" s="396"/>
      <c r="BO142" s="396"/>
      <c r="BP142" s="396"/>
      <c r="BQ142" s="396"/>
      <c r="BR142" s="396"/>
      <c r="BS142" s="396"/>
      <c r="BT142" s="396"/>
      <c r="BU142" s="396"/>
      <c r="BV142" s="396"/>
      <c r="BW142" s="396"/>
      <c r="BX142" s="396"/>
      <c r="BY142" s="396"/>
      <c r="BZ142" s="396"/>
      <c r="CA142" s="396"/>
    </row>
    <row r="143" spans="2:79" s="33" customFormat="1" ht="15" customHeight="1" thickTop="1" thickBot="1">
      <c r="B143" s="70">
        <f t="shared" ca="1" si="8"/>
        <v>131</v>
      </c>
      <c r="C143" s="648"/>
      <c r="D143" s="649"/>
      <c r="E143" s="649"/>
      <c r="F143" s="649"/>
      <c r="G143" s="649"/>
      <c r="H143" s="649"/>
      <c r="I143" s="649"/>
      <c r="J143" s="649"/>
      <c r="K143" s="629"/>
      <c r="L143" s="629"/>
      <c r="M143" s="629"/>
      <c r="N143" s="629"/>
      <c r="O143" s="1171"/>
      <c r="P143" s="649"/>
      <c r="Q143" s="649"/>
      <c r="R143" s="649"/>
      <c r="S143" s="649"/>
      <c r="T143" s="892"/>
      <c r="U143" s="892"/>
      <c r="V143" s="892"/>
      <c r="W143" s="1166"/>
      <c r="X143" s="1166"/>
      <c r="Y143" s="1167"/>
      <c r="Z143" s="1168"/>
      <c r="AA143" s="1169"/>
      <c r="AB143" s="1170"/>
      <c r="AC143" s="1170"/>
      <c r="AD143" s="1170"/>
      <c r="AE143" s="141"/>
      <c r="AF143" s="195"/>
      <c r="AG143" s="195" t="str">
        <f t="shared" si="12"/>
        <v xml:space="preserve"> </v>
      </c>
      <c r="AH143" s="195"/>
      <c r="AI143" s="141"/>
      <c r="AJ143" s="141"/>
      <c r="AK143" s="137"/>
      <c r="AL143" s="649"/>
      <c r="AM143" s="649"/>
      <c r="AN143" s="649"/>
      <c r="AO143" s="649" t="s">
        <v>462</v>
      </c>
      <c r="AP143" s="649"/>
      <c r="AQ143" s="649"/>
      <c r="AR143" s="649"/>
      <c r="AS143" s="649" t="s">
        <v>431</v>
      </c>
      <c r="AT143" s="649"/>
      <c r="AU143" s="649"/>
      <c r="AV143" s="650" t="str">
        <f t="shared" si="13"/>
        <v/>
      </c>
      <c r="AW143" s="650"/>
      <c r="AX143" s="650"/>
      <c r="AY143" s="650" t="str">
        <f t="shared" si="9"/>
        <v>Yes/No</v>
      </c>
      <c r="AZ143" s="650"/>
      <c r="BA143" s="650"/>
      <c r="BB143" s="650" t="str">
        <f t="shared" si="10"/>
        <v>Yes/No</v>
      </c>
      <c r="BC143" s="650"/>
      <c r="BD143" s="650"/>
      <c r="BE143" s="650" t="str">
        <f t="shared" si="11"/>
        <v/>
      </c>
      <c r="BF143" s="650"/>
      <c r="BG143" s="1165"/>
      <c r="BH143" s="396"/>
      <c r="BI143" s="396"/>
      <c r="BJ143" s="400"/>
      <c r="BK143" s="396"/>
      <c r="BL143" s="396"/>
      <c r="BM143" s="396"/>
      <c r="BN143" s="396"/>
      <c r="BO143" s="396"/>
      <c r="BP143" s="396"/>
      <c r="BQ143" s="396"/>
      <c r="BR143" s="396"/>
      <c r="BS143" s="396"/>
      <c r="BT143" s="396"/>
      <c r="BU143" s="396"/>
      <c r="BV143" s="396"/>
      <c r="BW143" s="396"/>
      <c r="BX143" s="396"/>
      <c r="BY143" s="396"/>
      <c r="BZ143" s="396"/>
      <c r="CA143" s="396"/>
    </row>
    <row r="144" spans="2:79" s="33" customFormat="1" ht="15" customHeight="1" thickTop="1" thickBot="1">
      <c r="B144" s="70">
        <f t="shared" ref="B144:B207" ca="1" si="14">N(OFFSET(C144,-1,-1,1,1))+1</f>
        <v>132</v>
      </c>
      <c r="C144" s="648"/>
      <c r="D144" s="649"/>
      <c r="E144" s="649"/>
      <c r="F144" s="649"/>
      <c r="G144" s="649"/>
      <c r="H144" s="649"/>
      <c r="I144" s="649"/>
      <c r="J144" s="649"/>
      <c r="K144" s="629"/>
      <c r="L144" s="629"/>
      <c r="M144" s="629"/>
      <c r="N144" s="629"/>
      <c r="O144" s="1171"/>
      <c r="P144" s="649"/>
      <c r="Q144" s="649"/>
      <c r="R144" s="649"/>
      <c r="S144" s="649"/>
      <c r="T144" s="892"/>
      <c r="U144" s="892"/>
      <c r="V144" s="892"/>
      <c r="W144" s="1166"/>
      <c r="X144" s="1166"/>
      <c r="Y144" s="1167"/>
      <c r="Z144" s="1168"/>
      <c r="AA144" s="1169"/>
      <c r="AB144" s="1170"/>
      <c r="AC144" s="1170"/>
      <c r="AD144" s="1170"/>
      <c r="AE144" s="141"/>
      <c r="AF144" s="195"/>
      <c r="AG144" s="195" t="str">
        <f t="shared" si="12"/>
        <v xml:space="preserve"> </v>
      </c>
      <c r="AH144" s="195"/>
      <c r="AI144" s="141"/>
      <c r="AJ144" s="141"/>
      <c r="AK144" s="137"/>
      <c r="AL144" s="649"/>
      <c r="AM144" s="649"/>
      <c r="AN144" s="649"/>
      <c r="AO144" s="649" t="s">
        <v>462</v>
      </c>
      <c r="AP144" s="649"/>
      <c r="AQ144" s="649"/>
      <c r="AR144" s="649"/>
      <c r="AS144" s="649" t="s">
        <v>431</v>
      </c>
      <c r="AT144" s="649"/>
      <c r="AU144" s="649"/>
      <c r="AV144" s="650" t="str">
        <f t="shared" si="13"/>
        <v/>
      </c>
      <c r="AW144" s="650"/>
      <c r="AX144" s="650"/>
      <c r="AY144" s="650" t="str">
        <f t="shared" ref="AY144:AY207" si="15">IF($AQ144="Static","Not applicable","Yes/No")</f>
        <v>Yes/No</v>
      </c>
      <c r="AZ144" s="650"/>
      <c r="BA144" s="650"/>
      <c r="BB144" s="650" t="str">
        <f t="shared" ref="BB144:BB207" si="16">IF($AQ144="Static","Not applicable","Yes/No")</f>
        <v>Yes/No</v>
      </c>
      <c r="BC144" s="650"/>
      <c r="BD144" s="650"/>
      <c r="BE144" s="650" t="str">
        <f t="shared" ref="BE144:BE207" si="17">IF(AS144="Yes/No","",IF($AS144="Yes","___.___.___.__",IF($AS144="Yes(Special)","___.___.___.__","VzB supplies")))</f>
        <v/>
      </c>
      <c r="BF144" s="650"/>
      <c r="BG144" s="1165"/>
      <c r="BH144" s="396"/>
      <c r="BI144" s="396"/>
      <c r="BJ144" s="400"/>
      <c r="BK144" s="396"/>
      <c r="BL144" s="396"/>
      <c r="BM144" s="396"/>
      <c r="BN144" s="396"/>
      <c r="BO144" s="396"/>
      <c r="BP144" s="396"/>
      <c r="BQ144" s="396"/>
      <c r="BR144" s="396"/>
      <c r="BS144" s="396"/>
      <c r="BT144" s="396"/>
      <c r="BU144" s="396"/>
      <c r="BV144" s="396"/>
      <c r="BW144" s="396"/>
      <c r="BX144" s="396"/>
      <c r="BY144" s="396"/>
      <c r="BZ144" s="396"/>
      <c r="CA144" s="396"/>
    </row>
    <row r="145" spans="2:79" s="33" customFormat="1" ht="15" customHeight="1" thickTop="1" thickBot="1">
      <c r="B145" s="70">
        <f t="shared" ca="1" si="14"/>
        <v>133</v>
      </c>
      <c r="C145" s="648"/>
      <c r="D145" s="649"/>
      <c r="E145" s="649"/>
      <c r="F145" s="649"/>
      <c r="G145" s="649"/>
      <c r="H145" s="649"/>
      <c r="I145" s="649"/>
      <c r="J145" s="649"/>
      <c r="K145" s="629"/>
      <c r="L145" s="629"/>
      <c r="M145" s="629"/>
      <c r="N145" s="629"/>
      <c r="O145" s="1171"/>
      <c r="P145" s="649"/>
      <c r="Q145" s="649"/>
      <c r="R145" s="649"/>
      <c r="S145" s="649"/>
      <c r="T145" s="892"/>
      <c r="U145" s="892"/>
      <c r="V145" s="892"/>
      <c r="W145" s="1166"/>
      <c r="X145" s="1166"/>
      <c r="Y145" s="1167"/>
      <c r="Z145" s="1168"/>
      <c r="AA145" s="1169"/>
      <c r="AB145" s="1170"/>
      <c r="AC145" s="1170"/>
      <c r="AD145" s="1170"/>
      <c r="AE145" s="141"/>
      <c r="AF145" s="195"/>
      <c r="AG145" s="195" t="str">
        <f t="shared" si="12"/>
        <v xml:space="preserve"> </v>
      </c>
      <c r="AH145" s="195"/>
      <c r="AI145" s="141"/>
      <c r="AJ145" s="141"/>
      <c r="AK145" s="137"/>
      <c r="AL145" s="649"/>
      <c r="AM145" s="649"/>
      <c r="AN145" s="649"/>
      <c r="AO145" s="649" t="s">
        <v>462</v>
      </c>
      <c r="AP145" s="649"/>
      <c r="AQ145" s="649"/>
      <c r="AR145" s="649"/>
      <c r="AS145" s="649" t="s">
        <v>431</v>
      </c>
      <c r="AT145" s="649"/>
      <c r="AU145" s="649"/>
      <c r="AV145" s="650" t="str">
        <f t="shared" si="13"/>
        <v/>
      </c>
      <c r="AW145" s="650"/>
      <c r="AX145" s="650"/>
      <c r="AY145" s="650" t="str">
        <f t="shared" si="15"/>
        <v>Yes/No</v>
      </c>
      <c r="AZ145" s="650"/>
      <c r="BA145" s="650"/>
      <c r="BB145" s="650" t="str">
        <f t="shared" si="16"/>
        <v>Yes/No</v>
      </c>
      <c r="BC145" s="650"/>
      <c r="BD145" s="650"/>
      <c r="BE145" s="650" t="str">
        <f t="shared" si="17"/>
        <v/>
      </c>
      <c r="BF145" s="650"/>
      <c r="BG145" s="1165"/>
      <c r="BH145" s="396"/>
      <c r="BI145" s="396"/>
      <c r="BJ145" s="400"/>
      <c r="BK145" s="396"/>
      <c r="BL145" s="396"/>
      <c r="BM145" s="396"/>
      <c r="BN145" s="396"/>
      <c r="BO145" s="396"/>
      <c r="BP145" s="396"/>
      <c r="BQ145" s="396"/>
      <c r="BR145" s="396"/>
      <c r="BS145" s="396"/>
      <c r="BT145" s="396"/>
      <c r="BU145" s="396"/>
      <c r="BV145" s="396"/>
      <c r="BW145" s="396"/>
      <c r="BX145" s="396"/>
      <c r="BY145" s="396"/>
      <c r="BZ145" s="396"/>
      <c r="CA145" s="396"/>
    </row>
    <row r="146" spans="2:79" s="33" customFormat="1" ht="15" customHeight="1" thickTop="1" thickBot="1">
      <c r="B146" s="70">
        <f t="shared" ca="1" si="14"/>
        <v>134</v>
      </c>
      <c r="C146" s="648"/>
      <c r="D146" s="649"/>
      <c r="E146" s="649"/>
      <c r="F146" s="649"/>
      <c r="G146" s="649"/>
      <c r="H146" s="649"/>
      <c r="I146" s="649"/>
      <c r="J146" s="649"/>
      <c r="K146" s="629"/>
      <c r="L146" s="629"/>
      <c r="M146" s="629"/>
      <c r="N146" s="629"/>
      <c r="O146" s="1171"/>
      <c r="P146" s="649"/>
      <c r="Q146" s="649"/>
      <c r="R146" s="649"/>
      <c r="S146" s="649"/>
      <c r="T146" s="892"/>
      <c r="U146" s="892"/>
      <c r="V146" s="892"/>
      <c r="W146" s="1166"/>
      <c r="X146" s="1166"/>
      <c r="Y146" s="1167"/>
      <c r="Z146" s="1168"/>
      <c r="AA146" s="1169"/>
      <c r="AB146" s="1170"/>
      <c r="AC146" s="1170"/>
      <c r="AD146" s="1170"/>
      <c r="AE146" s="141"/>
      <c r="AF146" s="195"/>
      <c r="AG146" s="195" t="str">
        <f t="shared" si="12"/>
        <v xml:space="preserve"> </v>
      </c>
      <c r="AH146" s="195"/>
      <c r="AI146" s="141"/>
      <c r="AJ146" s="141"/>
      <c r="AK146" s="137"/>
      <c r="AL146" s="649"/>
      <c r="AM146" s="649"/>
      <c r="AN146" s="649"/>
      <c r="AO146" s="649" t="s">
        <v>462</v>
      </c>
      <c r="AP146" s="649"/>
      <c r="AQ146" s="649"/>
      <c r="AR146" s="649"/>
      <c r="AS146" s="649" t="s">
        <v>431</v>
      </c>
      <c r="AT146" s="649"/>
      <c r="AU146" s="649"/>
      <c r="AV146" s="650" t="str">
        <f t="shared" si="13"/>
        <v/>
      </c>
      <c r="AW146" s="650"/>
      <c r="AX146" s="650"/>
      <c r="AY146" s="650" t="str">
        <f t="shared" si="15"/>
        <v>Yes/No</v>
      </c>
      <c r="AZ146" s="650"/>
      <c r="BA146" s="650"/>
      <c r="BB146" s="650" t="str">
        <f t="shared" si="16"/>
        <v>Yes/No</v>
      </c>
      <c r="BC146" s="650"/>
      <c r="BD146" s="650"/>
      <c r="BE146" s="650" t="str">
        <f t="shared" si="17"/>
        <v/>
      </c>
      <c r="BF146" s="650"/>
      <c r="BG146" s="1165"/>
      <c r="BH146" s="396"/>
      <c r="BI146" s="396"/>
      <c r="BJ146" s="400"/>
      <c r="BK146" s="396"/>
      <c r="BL146" s="396"/>
      <c r="BM146" s="396"/>
      <c r="BN146" s="396"/>
      <c r="BO146" s="396"/>
      <c r="BP146" s="396"/>
      <c r="BQ146" s="396"/>
      <c r="BR146" s="396"/>
      <c r="BS146" s="396"/>
      <c r="BT146" s="396"/>
      <c r="BU146" s="396"/>
      <c r="BV146" s="396"/>
      <c r="BW146" s="396"/>
      <c r="BX146" s="396"/>
      <c r="BY146" s="396"/>
      <c r="BZ146" s="396"/>
      <c r="CA146" s="396"/>
    </row>
    <row r="147" spans="2:79" s="33" customFormat="1" ht="15" customHeight="1" thickTop="1" thickBot="1">
      <c r="B147" s="70">
        <f t="shared" ca="1" si="14"/>
        <v>135</v>
      </c>
      <c r="C147" s="648"/>
      <c r="D147" s="649"/>
      <c r="E147" s="649"/>
      <c r="F147" s="649"/>
      <c r="G147" s="649"/>
      <c r="H147" s="649"/>
      <c r="I147" s="649"/>
      <c r="J147" s="649"/>
      <c r="K147" s="629"/>
      <c r="L147" s="629"/>
      <c r="M147" s="629"/>
      <c r="N147" s="629"/>
      <c r="O147" s="1171"/>
      <c r="P147" s="649"/>
      <c r="Q147" s="649"/>
      <c r="R147" s="649"/>
      <c r="S147" s="649"/>
      <c r="T147" s="892"/>
      <c r="U147" s="892"/>
      <c r="V147" s="892"/>
      <c r="W147" s="1166"/>
      <c r="X147" s="1166"/>
      <c r="Y147" s="1167"/>
      <c r="Z147" s="1168"/>
      <c r="AA147" s="1169"/>
      <c r="AB147" s="1170"/>
      <c r="AC147" s="1170"/>
      <c r="AD147" s="1170"/>
      <c r="AE147" s="141"/>
      <c r="AF147" s="195"/>
      <c r="AG147" s="195" t="str">
        <f t="shared" si="12"/>
        <v xml:space="preserve"> </v>
      </c>
      <c r="AH147" s="195"/>
      <c r="AI147" s="141"/>
      <c r="AJ147" s="141"/>
      <c r="AK147" s="137"/>
      <c r="AL147" s="649"/>
      <c r="AM147" s="649"/>
      <c r="AN147" s="649"/>
      <c r="AO147" s="649" t="s">
        <v>462</v>
      </c>
      <c r="AP147" s="649"/>
      <c r="AQ147" s="649"/>
      <c r="AR147" s="649"/>
      <c r="AS147" s="649" t="s">
        <v>431</v>
      </c>
      <c r="AT147" s="649"/>
      <c r="AU147" s="649"/>
      <c r="AV147" s="650" t="str">
        <f t="shared" si="13"/>
        <v/>
      </c>
      <c r="AW147" s="650"/>
      <c r="AX147" s="650"/>
      <c r="AY147" s="650" t="str">
        <f t="shared" si="15"/>
        <v>Yes/No</v>
      </c>
      <c r="AZ147" s="650"/>
      <c r="BA147" s="650"/>
      <c r="BB147" s="650" t="str">
        <f t="shared" si="16"/>
        <v>Yes/No</v>
      </c>
      <c r="BC147" s="650"/>
      <c r="BD147" s="650"/>
      <c r="BE147" s="650" t="str">
        <f t="shared" si="17"/>
        <v/>
      </c>
      <c r="BF147" s="650"/>
      <c r="BG147" s="1165"/>
      <c r="BH147" s="396"/>
      <c r="BI147" s="396"/>
      <c r="BJ147" s="400"/>
      <c r="BK147" s="396"/>
      <c r="BL147" s="396"/>
      <c r="BM147" s="396"/>
      <c r="BN147" s="396"/>
      <c r="BO147" s="396"/>
      <c r="BP147" s="396"/>
      <c r="BQ147" s="396"/>
      <c r="BR147" s="396"/>
      <c r="BS147" s="396"/>
      <c r="BT147" s="396"/>
      <c r="BU147" s="396"/>
      <c r="BV147" s="396"/>
      <c r="BW147" s="396"/>
      <c r="BX147" s="396"/>
      <c r="BY147" s="396"/>
      <c r="BZ147" s="396"/>
      <c r="CA147" s="396"/>
    </row>
    <row r="148" spans="2:79" s="33" customFormat="1" ht="15" customHeight="1" thickTop="1" thickBot="1">
      <c r="B148" s="70">
        <f t="shared" ca="1" si="14"/>
        <v>136</v>
      </c>
      <c r="C148" s="648"/>
      <c r="D148" s="649"/>
      <c r="E148" s="649"/>
      <c r="F148" s="649"/>
      <c r="G148" s="649"/>
      <c r="H148" s="649"/>
      <c r="I148" s="649"/>
      <c r="J148" s="649"/>
      <c r="K148" s="629"/>
      <c r="L148" s="629"/>
      <c r="M148" s="629"/>
      <c r="N148" s="629"/>
      <c r="O148" s="1171"/>
      <c r="P148" s="649"/>
      <c r="Q148" s="649"/>
      <c r="R148" s="649"/>
      <c r="S148" s="649"/>
      <c r="T148" s="892"/>
      <c r="U148" s="892"/>
      <c r="V148" s="892"/>
      <c r="W148" s="1166"/>
      <c r="X148" s="1166"/>
      <c r="Y148" s="1167"/>
      <c r="Z148" s="1168"/>
      <c r="AA148" s="1169"/>
      <c r="AB148" s="1170"/>
      <c r="AC148" s="1170"/>
      <c r="AD148" s="1170"/>
      <c r="AE148" s="141"/>
      <c r="AF148" s="195"/>
      <c r="AG148" s="195" t="str">
        <f t="shared" si="12"/>
        <v xml:space="preserve"> </v>
      </c>
      <c r="AH148" s="195"/>
      <c r="AI148" s="141"/>
      <c r="AJ148" s="141"/>
      <c r="AK148" s="137"/>
      <c r="AL148" s="649"/>
      <c r="AM148" s="649"/>
      <c r="AN148" s="649"/>
      <c r="AO148" s="649" t="s">
        <v>462</v>
      </c>
      <c r="AP148" s="649"/>
      <c r="AQ148" s="649"/>
      <c r="AR148" s="649"/>
      <c r="AS148" s="649" t="s">
        <v>431</v>
      </c>
      <c r="AT148" s="649"/>
      <c r="AU148" s="649"/>
      <c r="AV148" s="650" t="str">
        <f t="shared" si="13"/>
        <v/>
      </c>
      <c r="AW148" s="650"/>
      <c r="AX148" s="650"/>
      <c r="AY148" s="650" t="str">
        <f t="shared" si="15"/>
        <v>Yes/No</v>
      </c>
      <c r="AZ148" s="650"/>
      <c r="BA148" s="650"/>
      <c r="BB148" s="650" t="str">
        <f t="shared" si="16"/>
        <v>Yes/No</v>
      </c>
      <c r="BC148" s="650"/>
      <c r="BD148" s="650"/>
      <c r="BE148" s="650" t="str">
        <f t="shared" si="17"/>
        <v/>
      </c>
      <c r="BF148" s="650"/>
      <c r="BG148" s="1165"/>
      <c r="BH148" s="396"/>
      <c r="BI148" s="396"/>
      <c r="BJ148" s="400"/>
      <c r="BK148" s="396"/>
      <c r="BL148" s="396"/>
      <c r="BM148" s="396"/>
      <c r="BN148" s="396"/>
      <c r="BO148" s="396"/>
      <c r="BP148" s="396"/>
      <c r="BQ148" s="396"/>
      <c r="BR148" s="396"/>
      <c r="BS148" s="396"/>
      <c r="BT148" s="396"/>
      <c r="BU148" s="396"/>
      <c r="BV148" s="396"/>
      <c r="BW148" s="396"/>
      <c r="BX148" s="396"/>
      <c r="BY148" s="396"/>
      <c r="BZ148" s="396"/>
      <c r="CA148" s="396"/>
    </row>
    <row r="149" spans="2:79" s="33" customFormat="1" ht="15" customHeight="1" thickTop="1" thickBot="1">
      <c r="B149" s="70">
        <f t="shared" ca="1" si="14"/>
        <v>137</v>
      </c>
      <c r="C149" s="648"/>
      <c r="D149" s="649"/>
      <c r="E149" s="649"/>
      <c r="F149" s="649"/>
      <c r="G149" s="649"/>
      <c r="H149" s="649"/>
      <c r="I149" s="649"/>
      <c r="J149" s="649"/>
      <c r="K149" s="629"/>
      <c r="L149" s="629"/>
      <c r="M149" s="629"/>
      <c r="N149" s="629"/>
      <c r="O149" s="1171"/>
      <c r="P149" s="649"/>
      <c r="Q149" s="649"/>
      <c r="R149" s="649"/>
      <c r="S149" s="649"/>
      <c r="T149" s="892"/>
      <c r="U149" s="892"/>
      <c r="V149" s="892"/>
      <c r="W149" s="1166"/>
      <c r="X149" s="1166"/>
      <c r="Y149" s="1167"/>
      <c r="Z149" s="1168"/>
      <c r="AA149" s="1169"/>
      <c r="AB149" s="1170"/>
      <c r="AC149" s="1170"/>
      <c r="AD149" s="1170"/>
      <c r="AE149" s="141"/>
      <c r="AF149" s="195"/>
      <c r="AG149" s="195" t="str">
        <f t="shared" si="12"/>
        <v xml:space="preserve"> </v>
      </c>
      <c r="AH149" s="195"/>
      <c r="AI149" s="141"/>
      <c r="AJ149" s="141"/>
      <c r="AK149" s="137"/>
      <c r="AL149" s="649"/>
      <c r="AM149" s="649"/>
      <c r="AN149" s="649"/>
      <c r="AO149" s="649" t="s">
        <v>462</v>
      </c>
      <c r="AP149" s="649"/>
      <c r="AQ149" s="649"/>
      <c r="AR149" s="649"/>
      <c r="AS149" s="649" t="s">
        <v>431</v>
      </c>
      <c r="AT149" s="649"/>
      <c r="AU149" s="649"/>
      <c r="AV149" s="650" t="str">
        <f t="shared" si="13"/>
        <v/>
      </c>
      <c r="AW149" s="650"/>
      <c r="AX149" s="650"/>
      <c r="AY149" s="650" t="str">
        <f t="shared" si="15"/>
        <v>Yes/No</v>
      </c>
      <c r="AZ149" s="650"/>
      <c r="BA149" s="650"/>
      <c r="BB149" s="650" t="str">
        <f t="shared" si="16"/>
        <v>Yes/No</v>
      </c>
      <c r="BC149" s="650"/>
      <c r="BD149" s="650"/>
      <c r="BE149" s="650" t="str">
        <f t="shared" si="17"/>
        <v/>
      </c>
      <c r="BF149" s="650"/>
      <c r="BG149" s="1165"/>
      <c r="BH149" s="396"/>
      <c r="BI149" s="396"/>
      <c r="BJ149" s="400"/>
      <c r="BK149" s="396"/>
      <c r="BL149" s="396"/>
      <c r="BM149" s="396"/>
      <c r="BN149" s="396"/>
      <c r="BO149" s="396"/>
      <c r="BP149" s="396"/>
      <c r="BQ149" s="396"/>
      <c r="BR149" s="396"/>
      <c r="BS149" s="396"/>
      <c r="BT149" s="396"/>
      <c r="BU149" s="396"/>
      <c r="BV149" s="396"/>
      <c r="BW149" s="396"/>
      <c r="BX149" s="396"/>
      <c r="BY149" s="396"/>
      <c r="BZ149" s="396"/>
      <c r="CA149" s="396"/>
    </row>
    <row r="150" spans="2:79" s="33" customFormat="1" ht="15" customHeight="1" thickTop="1" thickBot="1">
      <c r="B150" s="70">
        <f t="shared" ca="1" si="14"/>
        <v>138</v>
      </c>
      <c r="C150" s="648"/>
      <c r="D150" s="649"/>
      <c r="E150" s="649"/>
      <c r="F150" s="649"/>
      <c r="G150" s="649"/>
      <c r="H150" s="649"/>
      <c r="I150" s="649"/>
      <c r="J150" s="649"/>
      <c r="K150" s="629"/>
      <c r="L150" s="629"/>
      <c r="M150" s="629"/>
      <c r="N150" s="629"/>
      <c r="O150" s="1171"/>
      <c r="P150" s="649"/>
      <c r="Q150" s="649"/>
      <c r="R150" s="649"/>
      <c r="S150" s="649"/>
      <c r="T150" s="892"/>
      <c r="U150" s="892"/>
      <c r="V150" s="892"/>
      <c r="W150" s="1166"/>
      <c r="X150" s="1166"/>
      <c r="Y150" s="1167"/>
      <c r="Z150" s="1168"/>
      <c r="AA150" s="1169"/>
      <c r="AB150" s="1170"/>
      <c r="AC150" s="1170"/>
      <c r="AD150" s="1170"/>
      <c r="AE150" s="141"/>
      <c r="AF150" s="195"/>
      <c r="AG150" s="195" t="str">
        <f t="shared" si="12"/>
        <v xml:space="preserve"> </v>
      </c>
      <c r="AH150" s="195"/>
      <c r="AI150" s="141"/>
      <c r="AJ150" s="141"/>
      <c r="AK150" s="137"/>
      <c r="AL150" s="649"/>
      <c r="AM150" s="649"/>
      <c r="AN150" s="649"/>
      <c r="AO150" s="649" t="s">
        <v>462</v>
      </c>
      <c r="AP150" s="649"/>
      <c r="AQ150" s="649"/>
      <c r="AR150" s="649"/>
      <c r="AS150" s="649" t="s">
        <v>431</v>
      </c>
      <c r="AT150" s="649"/>
      <c r="AU150" s="649"/>
      <c r="AV150" s="650" t="str">
        <f t="shared" si="13"/>
        <v/>
      </c>
      <c r="AW150" s="650"/>
      <c r="AX150" s="650"/>
      <c r="AY150" s="650" t="str">
        <f t="shared" si="15"/>
        <v>Yes/No</v>
      </c>
      <c r="AZ150" s="650"/>
      <c r="BA150" s="650"/>
      <c r="BB150" s="650" t="str">
        <f t="shared" si="16"/>
        <v>Yes/No</v>
      </c>
      <c r="BC150" s="650"/>
      <c r="BD150" s="650"/>
      <c r="BE150" s="650" t="str">
        <f t="shared" si="17"/>
        <v/>
      </c>
      <c r="BF150" s="650"/>
      <c r="BG150" s="1165"/>
      <c r="BH150" s="396"/>
      <c r="BI150" s="396"/>
      <c r="BJ150" s="400"/>
      <c r="BK150" s="396"/>
      <c r="BL150" s="396"/>
      <c r="BM150" s="396"/>
      <c r="BN150" s="396"/>
      <c r="BO150" s="396"/>
      <c r="BP150" s="396"/>
      <c r="BQ150" s="396"/>
      <c r="BR150" s="396"/>
      <c r="BS150" s="396"/>
      <c r="BT150" s="396"/>
      <c r="BU150" s="396"/>
      <c r="BV150" s="396"/>
      <c r="BW150" s="396"/>
      <c r="BX150" s="396"/>
      <c r="BY150" s="396"/>
      <c r="BZ150" s="396"/>
      <c r="CA150" s="396"/>
    </row>
    <row r="151" spans="2:79" s="33" customFormat="1" ht="15" customHeight="1" thickTop="1" thickBot="1">
      <c r="B151" s="70">
        <f t="shared" ca="1" si="14"/>
        <v>139</v>
      </c>
      <c r="C151" s="648"/>
      <c r="D151" s="649"/>
      <c r="E151" s="649"/>
      <c r="F151" s="649"/>
      <c r="G151" s="649"/>
      <c r="H151" s="649"/>
      <c r="I151" s="649"/>
      <c r="J151" s="649"/>
      <c r="K151" s="629"/>
      <c r="L151" s="629"/>
      <c r="M151" s="629"/>
      <c r="N151" s="629"/>
      <c r="O151" s="1171"/>
      <c r="P151" s="649"/>
      <c r="Q151" s="649"/>
      <c r="R151" s="649"/>
      <c r="S151" s="649"/>
      <c r="T151" s="892"/>
      <c r="U151" s="892"/>
      <c r="V151" s="892"/>
      <c r="W151" s="1166"/>
      <c r="X151" s="1166"/>
      <c r="Y151" s="1167"/>
      <c r="Z151" s="1168"/>
      <c r="AA151" s="1169"/>
      <c r="AB151" s="1170"/>
      <c r="AC151" s="1170"/>
      <c r="AD151" s="1170"/>
      <c r="AE151" s="141"/>
      <c r="AF151" s="195"/>
      <c r="AG151" s="195" t="str">
        <f t="shared" si="12"/>
        <v xml:space="preserve"> </v>
      </c>
      <c r="AH151" s="195"/>
      <c r="AI151" s="141"/>
      <c r="AJ151" s="141"/>
      <c r="AK151" s="137"/>
      <c r="AL151" s="649"/>
      <c r="AM151" s="649"/>
      <c r="AN151" s="649"/>
      <c r="AO151" s="649" t="s">
        <v>462</v>
      </c>
      <c r="AP151" s="649"/>
      <c r="AQ151" s="649"/>
      <c r="AR151" s="649"/>
      <c r="AS151" s="649" t="s">
        <v>431</v>
      </c>
      <c r="AT151" s="649"/>
      <c r="AU151" s="649"/>
      <c r="AV151" s="650" t="str">
        <f t="shared" si="13"/>
        <v/>
      </c>
      <c r="AW151" s="650"/>
      <c r="AX151" s="650"/>
      <c r="AY151" s="650" t="str">
        <f t="shared" si="15"/>
        <v>Yes/No</v>
      </c>
      <c r="AZ151" s="650"/>
      <c r="BA151" s="650"/>
      <c r="BB151" s="650" t="str">
        <f t="shared" si="16"/>
        <v>Yes/No</v>
      </c>
      <c r="BC151" s="650"/>
      <c r="BD151" s="650"/>
      <c r="BE151" s="650" t="str">
        <f t="shared" si="17"/>
        <v/>
      </c>
      <c r="BF151" s="650"/>
      <c r="BG151" s="1165"/>
      <c r="BH151" s="396"/>
      <c r="BI151" s="396"/>
      <c r="BJ151" s="400"/>
      <c r="BK151" s="396"/>
      <c r="BL151" s="396"/>
      <c r="BM151" s="396"/>
      <c r="BN151" s="396"/>
      <c r="BO151" s="396"/>
      <c r="BP151" s="396"/>
      <c r="BQ151" s="396"/>
      <c r="BR151" s="396"/>
      <c r="BS151" s="396"/>
      <c r="BT151" s="396"/>
      <c r="BU151" s="396"/>
      <c r="BV151" s="396"/>
      <c r="BW151" s="396"/>
      <c r="BX151" s="396"/>
      <c r="BY151" s="396"/>
      <c r="BZ151" s="396"/>
      <c r="CA151" s="396"/>
    </row>
    <row r="152" spans="2:79" s="33" customFormat="1" ht="15" customHeight="1" thickTop="1" thickBot="1">
      <c r="B152" s="70">
        <f t="shared" ca="1" si="14"/>
        <v>140</v>
      </c>
      <c r="C152" s="648"/>
      <c r="D152" s="649"/>
      <c r="E152" s="649"/>
      <c r="F152" s="649"/>
      <c r="G152" s="649"/>
      <c r="H152" s="649"/>
      <c r="I152" s="649"/>
      <c r="J152" s="649"/>
      <c r="K152" s="629"/>
      <c r="L152" s="629"/>
      <c r="M152" s="629"/>
      <c r="N152" s="629"/>
      <c r="O152" s="1171"/>
      <c r="P152" s="649"/>
      <c r="Q152" s="649"/>
      <c r="R152" s="649"/>
      <c r="S152" s="649"/>
      <c r="T152" s="892"/>
      <c r="U152" s="892"/>
      <c r="V152" s="892"/>
      <c r="W152" s="1166"/>
      <c r="X152" s="1166"/>
      <c r="Y152" s="1167"/>
      <c r="Z152" s="1168"/>
      <c r="AA152" s="1169"/>
      <c r="AB152" s="1170"/>
      <c r="AC152" s="1170"/>
      <c r="AD152" s="1170"/>
      <c r="AE152" s="141"/>
      <c r="AF152" s="195"/>
      <c r="AG152" s="195" t="str">
        <f t="shared" si="12"/>
        <v xml:space="preserve"> </v>
      </c>
      <c r="AH152" s="195"/>
      <c r="AI152" s="141"/>
      <c r="AJ152" s="141"/>
      <c r="AK152" s="137"/>
      <c r="AL152" s="649"/>
      <c r="AM152" s="649"/>
      <c r="AN152" s="649"/>
      <c r="AO152" s="649" t="s">
        <v>462</v>
      </c>
      <c r="AP152" s="649"/>
      <c r="AQ152" s="649"/>
      <c r="AR152" s="649"/>
      <c r="AS152" s="649" t="s">
        <v>431</v>
      </c>
      <c r="AT152" s="649"/>
      <c r="AU152" s="649"/>
      <c r="AV152" s="650" t="str">
        <f t="shared" si="13"/>
        <v/>
      </c>
      <c r="AW152" s="650"/>
      <c r="AX152" s="650"/>
      <c r="AY152" s="650" t="str">
        <f t="shared" si="15"/>
        <v>Yes/No</v>
      </c>
      <c r="AZ152" s="650"/>
      <c r="BA152" s="650"/>
      <c r="BB152" s="650" t="str">
        <f t="shared" si="16"/>
        <v>Yes/No</v>
      </c>
      <c r="BC152" s="650"/>
      <c r="BD152" s="650"/>
      <c r="BE152" s="650" t="str">
        <f t="shared" si="17"/>
        <v/>
      </c>
      <c r="BF152" s="650"/>
      <c r="BG152" s="1165"/>
      <c r="BH152" s="396"/>
      <c r="BI152" s="396"/>
      <c r="BJ152" s="400"/>
      <c r="BK152" s="396"/>
      <c r="BL152" s="396"/>
      <c r="BM152" s="396"/>
      <c r="BN152" s="396"/>
      <c r="BO152" s="396"/>
      <c r="BP152" s="396"/>
      <c r="BQ152" s="396"/>
      <c r="BR152" s="396"/>
      <c r="BS152" s="396"/>
      <c r="BT152" s="396"/>
      <c r="BU152" s="396"/>
      <c r="BV152" s="396"/>
      <c r="BW152" s="396"/>
      <c r="BX152" s="396"/>
      <c r="BY152" s="396"/>
      <c r="BZ152" s="396"/>
      <c r="CA152" s="396"/>
    </row>
    <row r="153" spans="2:79" s="33" customFormat="1" ht="15" customHeight="1" thickTop="1" thickBot="1">
      <c r="B153" s="70">
        <f t="shared" ca="1" si="14"/>
        <v>141</v>
      </c>
      <c r="C153" s="648"/>
      <c r="D153" s="649"/>
      <c r="E153" s="649"/>
      <c r="F153" s="649"/>
      <c r="G153" s="649"/>
      <c r="H153" s="649"/>
      <c r="I153" s="649"/>
      <c r="J153" s="649"/>
      <c r="K153" s="629"/>
      <c r="L153" s="629"/>
      <c r="M153" s="629"/>
      <c r="N153" s="629"/>
      <c r="O153" s="1171"/>
      <c r="P153" s="649"/>
      <c r="Q153" s="649"/>
      <c r="R153" s="649"/>
      <c r="S153" s="649"/>
      <c r="T153" s="892"/>
      <c r="U153" s="892"/>
      <c r="V153" s="892"/>
      <c r="W153" s="1166"/>
      <c r="X153" s="1166"/>
      <c r="Y153" s="1167"/>
      <c r="Z153" s="1168"/>
      <c r="AA153" s="1169"/>
      <c r="AB153" s="1170"/>
      <c r="AC153" s="1170"/>
      <c r="AD153" s="1170"/>
      <c r="AE153" s="141"/>
      <c r="AF153" s="195"/>
      <c r="AG153" s="195" t="str">
        <f t="shared" si="12"/>
        <v xml:space="preserve"> </v>
      </c>
      <c r="AH153" s="195"/>
      <c r="AI153" s="141"/>
      <c r="AJ153" s="141"/>
      <c r="AK153" s="137"/>
      <c r="AL153" s="649"/>
      <c r="AM153" s="649"/>
      <c r="AN153" s="649"/>
      <c r="AO153" s="649" t="s">
        <v>462</v>
      </c>
      <c r="AP153" s="649"/>
      <c r="AQ153" s="649"/>
      <c r="AR153" s="649"/>
      <c r="AS153" s="649" t="s">
        <v>431</v>
      </c>
      <c r="AT153" s="649"/>
      <c r="AU153" s="649"/>
      <c r="AV153" s="650" t="str">
        <f t="shared" si="13"/>
        <v/>
      </c>
      <c r="AW153" s="650"/>
      <c r="AX153" s="650"/>
      <c r="AY153" s="650" t="str">
        <f t="shared" si="15"/>
        <v>Yes/No</v>
      </c>
      <c r="AZ153" s="650"/>
      <c r="BA153" s="650"/>
      <c r="BB153" s="650" t="str">
        <f t="shared" si="16"/>
        <v>Yes/No</v>
      </c>
      <c r="BC153" s="650"/>
      <c r="BD153" s="650"/>
      <c r="BE153" s="650" t="str">
        <f t="shared" si="17"/>
        <v/>
      </c>
      <c r="BF153" s="650"/>
      <c r="BG153" s="1165"/>
      <c r="BH153" s="396"/>
      <c r="BI153" s="396"/>
      <c r="BJ153" s="400"/>
      <c r="BK153" s="396"/>
      <c r="BL153" s="396"/>
      <c r="BM153" s="396"/>
      <c r="BN153" s="396"/>
      <c r="BO153" s="396"/>
      <c r="BP153" s="396"/>
      <c r="BQ153" s="396"/>
      <c r="BR153" s="396"/>
      <c r="BS153" s="396"/>
      <c r="BT153" s="396"/>
      <c r="BU153" s="396"/>
      <c r="BV153" s="396"/>
      <c r="BW153" s="396"/>
      <c r="BX153" s="396"/>
      <c r="BY153" s="396"/>
      <c r="BZ153" s="396"/>
      <c r="CA153" s="396"/>
    </row>
    <row r="154" spans="2:79" s="33" customFormat="1" ht="15" customHeight="1" thickTop="1" thickBot="1">
      <c r="B154" s="70">
        <f t="shared" ca="1" si="14"/>
        <v>142</v>
      </c>
      <c r="C154" s="648"/>
      <c r="D154" s="649"/>
      <c r="E154" s="649"/>
      <c r="F154" s="649"/>
      <c r="G154" s="649"/>
      <c r="H154" s="649"/>
      <c r="I154" s="649"/>
      <c r="J154" s="649"/>
      <c r="K154" s="629"/>
      <c r="L154" s="629"/>
      <c r="M154" s="629"/>
      <c r="N154" s="629"/>
      <c r="O154" s="1171"/>
      <c r="P154" s="649"/>
      <c r="Q154" s="649"/>
      <c r="R154" s="649"/>
      <c r="S154" s="649"/>
      <c r="T154" s="892"/>
      <c r="U154" s="892"/>
      <c r="V154" s="892"/>
      <c r="W154" s="1166"/>
      <c r="X154" s="1166"/>
      <c r="Y154" s="1167"/>
      <c r="Z154" s="1168"/>
      <c r="AA154" s="1169"/>
      <c r="AB154" s="1170"/>
      <c r="AC154" s="1170"/>
      <c r="AD154" s="1170"/>
      <c r="AE154" s="141"/>
      <c r="AF154" s="195"/>
      <c r="AG154" s="195" t="str">
        <f t="shared" si="12"/>
        <v xml:space="preserve"> </v>
      </c>
      <c r="AH154" s="195"/>
      <c r="AI154" s="141"/>
      <c r="AJ154" s="141"/>
      <c r="AK154" s="137"/>
      <c r="AL154" s="649"/>
      <c r="AM154" s="649"/>
      <c r="AN154" s="649"/>
      <c r="AO154" s="649" t="s">
        <v>462</v>
      </c>
      <c r="AP154" s="649"/>
      <c r="AQ154" s="649"/>
      <c r="AR154" s="649"/>
      <c r="AS154" s="649" t="s">
        <v>431</v>
      </c>
      <c r="AT154" s="649"/>
      <c r="AU154" s="649"/>
      <c r="AV154" s="650" t="str">
        <f t="shared" si="13"/>
        <v/>
      </c>
      <c r="AW154" s="650"/>
      <c r="AX154" s="650"/>
      <c r="AY154" s="650" t="str">
        <f t="shared" si="15"/>
        <v>Yes/No</v>
      </c>
      <c r="AZ154" s="650"/>
      <c r="BA154" s="650"/>
      <c r="BB154" s="650" t="str">
        <f t="shared" si="16"/>
        <v>Yes/No</v>
      </c>
      <c r="BC154" s="650"/>
      <c r="BD154" s="650"/>
      <c r="BE154" s="650" t="str">
        <f t="shared" si="17"/>
        <v/>
      </c>
      <c r="BF154" s="650"/>
      <c r="BG154" s="1165"/>
      <c r="BH154" s="396"/>
      <c r="BI154" s="396"/>
      <c r="BJ154" s="400"/>
      <c r="BK154" s="396"/>
      <c r="BL154" s="396"/>
      <c r="BM154" s="396"/>
      <c r="BN154" s="396"/>
      <c r="BO154" s="396"/>
      <c r="BP154" s="396"/>
      <c r="BQ154" s="396"/>
      <c r="BR154" s="396"/>
      <c r="BS154" s="396"/>
      <c r="BT154" s="396"/>
      <c r="BU154" s="396"/>
      <c r="BV154" s="396"/>
      <c r="BW154" s="396"/>
      <c r="BX154" s="396"/>
      <c r="BY154" s="396"/>
      <c r="BZ154" s="396"/>
      <c r="CA154" s="396"/>
    </row>
    <row r="155" spans="2:79" s="33" customFormat="1" ht="15" customHeight="1" thickTop="1" thickBot="1">
      <c r="B155" s="70">
        <f t="shared" ca="1" si="14"/>
        <v>143</v>
      </c>
      <c r="C155" s="648"/>
      <c r="D155" s="649"/>
      <c r="E155" s="649"/>
      <c r="F155" s="649"/>
      <c r="G155" s="649"/>
      <c r="H155" s="649"/>
      <c r="I155" s="649"/>
      <c r="J155" s="649"/>
      <c r="K155" s="629"/>
      <c r="L155" s="629"/>
      <c r="M155" s="629"/>
      <c r="N155" s="629"/>
      <c r="O155" s="1171"/>
      <c r="P155" s="649"/>
      <c r="Q155" s="649"/>
      <c r="R155" s="649"/>
      <c r="S155" s="649"/>
      <c r="T155" s="892"/>
      <c r="U155" s="892"/>
      <c r="V155" s="892"/>
      <c r="W155" s="1166"/>
      <c r="X155" s="1166"/>
      <c r="Y155" s="1167"/>
      <c r="Z155" s="1168"/>
      <c r="AA155" s="1169"/>
      <c r="AB155" s="1170"/>
      <c r="AC155" s="1170"/>
      <c r="AD155" s="1170"/>
      <c r="AE155" s="141"/>
      <c r="AF155" s="195"/>
      <c r="AG155" s="195" t="str">
        <f t="shared" si="12"/>
        <v xml:space="preserve"> </v>
      </c>
      <c r="AH155" s="195"/>
      <c r="AI155" s="141"/>
      <c r="AJ155" s="141"/>
      <c r="AK155" s="137"/>
      <c r="AL155" s="649"/>
      <c r="AM155" s="649"/>
      <c r="AN155" s="649"/>
      <c r="AO155" s="649" t="s">
        <v>462</v>
      </c>
      <c r="AP155" s="649"/>
      <c r="AQ155" s="649"/>
      <c r="AR155" s="649"/>
      <c r="AS155" s="649" t="s">
        <v>431</v>
      </c>
      <c r="AT155" s="649"/>
      <c r="AU155" s="649"/>
      <c r="AV155" s="650" t="str">
        <f t="shared" si="13"/>
        <v/>
      </c>
      <c r="AW155" s="650"/>
      <c r="AX155" s="650"/>
      <c r="AY155" s="650" t="str">
        <f t="shared" si="15"/>
        <v>Yes/No</v>
      </c>
      <c r="AZ155" s="650"/>
      <c r="BA155" s="650"/>
      <c r="BB155" s="650" t="str">
        <f t="shared" si="16"/>
        <v>Yes/No</v>
      </c>
      <c r="BC155" s="650"/>
      <c r="BD155" s="650"/>
      <c r="BE155" s="650" t="str">
        <f t="shared" si="17"/>
        <v/>
      </c>
      <c r="BF155" s="650"/>
      <c r="BG155" s="1165"/>
      <c r="BH155" s="396"/>
      <c r="BI155" s="396"/>
      <c r="BJ155" s="400"/>
      <c r="BK155" s="396"/>
      <c r="BL155" s="396"/>
      <c r="BM155" s="396"/>
      <c r="BN155" s="396"/>
      <c r="BO155" s="396"/>
      <c r="BP155" s="396"/>
      <c r="BQ155" s="396"/>
      <c r="BR155" s="396"/>
      <c r="BS155" s="396"/>
      <c r="BT155" s="396"/>
      <c r="BU155" s="396"/>
      <c r="BV155" s="396"/>
      <c r="BW155" s="396"/>
      <c r="BX155" s="396"/>
      <c r="BY155" s="396"/>
      <c r="BZ155" s="396"/>
      <c r="CA155" s="396"/>
    </row>
    <row r="156" spans="2:79" s="33" customFormat="1" ht="15" customHeight="1" thickTop="1" thickBot="1">
      <c r="B156" s="70">
        <f t="shared" ca="1" si="14"/>
        <v>144</v>
      </c>
      <c r="C156" s="648"/>
      <c r="D156" s="649"/>
      <c r="E156" s="649"/>
      <c r="F156" s="649"/>
      <c r="G156" s="649"/>
      <c r="H156" s="649"/>
      <c r="I156" s="649"/>
      <c r="J156" s="649"/>
      <c r="K156" s="629"/>
      <c r="L156" s="629"/>
      <c r="M156" s="629"/>
      <c r="N156" s="629"/>
      <c r="O156" s="1171"/>
      <c r="P156" s="649"/>
      <c r="Q156" s="649"/>
      <c r="R156" s="649"/>
      <c r="S156" s="649"/>
      <c r="T156" s="892"/>
      <c r="U156" s="892"/>
      <c r="V156" s="892"/>
      <c r="W156" s="1166"/>
      <c r="X156" s="1166"/>
      <c r="Y156" s="1167"/>
      <c r="Z156" s="1168"/>
      <c r="AA156" s="1169"/>
      <c r="AB156" s="1170"/>
      <c r="AC156" s="1170"/>
      <c r="AD156" s="1170"/>
      <c r="AE156" s="141"/>
      <c r="AF156" s="195"/>
      <c r="AG156" s="195" t="str">
        <f t="shared" si="12"/>
        <v xml:space="preserve"> </v>
      </c>
      <c r="AH156" s="195"/>
      <c r="AI156" s="141"/>
      <c r="AJ156" s="141"/>
      <c r="AK156" s="137"/>
      <c r="AL156" s="649"/>
      <c r="AM156" s="649"/>
      <c r="AN156" s="649"/>
      <c r="AO156" s="649" t="s">
        <v>462</v>
      </c>
      <c r="AP156" s="649"/>
      <c r="AQ156" s="649"/>
      <c r="AR156" s="649"/>
      <c r="AS156" s="649" t="s">
        <v>431</v>
      </c>
      <c r="AT156" s="649"/>
      <c r="AU156" s="649"/>
      <c r="AV156" s="650" t="str">
        <f t="shared" si="13"/>
        <v/>
      </c>
      <c r="AW156" s="650"/>
      <c r="AX156" s="650"/>
      <c r="AY156" s="650" t="str">
        <f t="shared" si="15"/>
        <v>Yes/No</v>
      </c>
      <c r="AZ156" s="650"/>
      <c r="BA156" s="650"/>
      <c r="BB156" s="650" t="str">
        <f t="shared" si="16"/>
        <v>Yes/No</v>
      </c>
      <c r="BC156" s="650"/>
      <c r="BD156" s="650"/>
      <c r="BE156" s="650" t="str">
        <f t="shared" si="17"/>
        <v/>
      </c>
      <c r="BF156" s="650"/>
      <c r="BG156" s="1165"/>
      <c r="BH156" s="396"/>
      <c r="BI156" s="396"/>
      <c r="BJ156" s="400"/>
      <c r="BK156" s="396"/>
      <c r="BL156" s="396"/>
      <c r="BM156" s="396"/>
      <c r="BN156" s="396"/>
      <c r="BO156" s="396"/>
      <c r="BP156" s="396"/>
      <c r="BQ156" s="396"/>
      <c r="BR156" s="396"/>
      <c r="BS156" s="396"/>
      <c r="BT156" s="396"/>
      <c r="BU156" s="396"/>
      <c r="BV156" s="396"/>
      <c r="BW156" s="396"/>
      <c r="BX156" s="396"/>
      <c r="BY156" s="396"/>
      <c r="BZ156" s="396"/>
      <c r="CA156" s="396"/>
    </row>
    <row r="157" spans="2:79" s="33" customFormat="1" ht="15" customHeight="1" thickTop="1" thickBot="1">
      <c r="B157" s="70">
        <f t="shared" ca="1" si="14"/>
        <v>145</v>
      </c>
      <c r="C157" s="648"/>
      <c r="D157" s="649"/>
      <c r="E157" s="649"/>
      <c r="F157" s="649"/>
      <c r="G157" s="649"/>
      <c r="H157" s="649"/>
      <c r="I157" s="649"/>
      <c r="J157" s="649"/>
      <c r="K157" s="629"/>
      <c r="L157" s="629"/>
      <c r="M157" s="629"/>
      <c r="N157" s="629"/>
      <c r="O157" s="1171"/>
      <c r="P157" s="649"/>
      <c r="Q157" s="649"/>
      <c r="R157" s="649"/>
      <c r="S157" s="649"/>
      <c r="T157" s="892"/>
      <c r="U157" s="892"/>
      <c r="V157" s="892"/>
      <c r="W157" s="1166"/>
      <c r="X157" s="1166"/>
      <c r="Y157" s="1167"/>
      <c r="Z157" s="1168"/>
      <c r="AA157" s="1169"/>
      <c r="AB157" s="1170"/>
      <c r="AC157" s="1170"/>
      <c r="AD157" s="1170"/>
      <c r="AE157" s="141"/>
      <c r="AF157" s="195"/>
      <c r="AG157" s="195" t="str">
        <f t="shared" si="12"/>
        <v xml:space="preserve"> </v>
      </c>
      <c r="AH157" s="195"/>
      <c r="AI157" s="141"/>
      <c r="AJ157" s="141"/>
      <c r="AK157" s="137"/>
      <c r="AL157" s="649"/>
      <c r="AM157" s="649"/>
      <c r="AN157" s="649"/>
      <c r="AO157" s="649" t="s">
        <v>462</v>
      </c>
      <c r="AP157" s="649"/>
      <c r="AQ157" s="649"/>
      <c r="AR157" s="649"/>
      <c r="AS157" s="649" t="s">
        <v>431</v>
      </c>
      <c r="AT157" s="649"/>
      <c r="AU157" s="649"/>
      <c r="AV157" s="650" t="str">
        <f t="shared" si="13"/>
        <v/>
      </c>
      <c r="AW157" s="650"/>
      <c r="AX157" s="650"/>
      <c r="AY157" s="650" t="str">
        <f t="shared" si="15"/>
        <v>Yes/No</v>
      </c>
      <c r="AZ157" s="650"/>
      <c r="BA157" s="650"/>
      <c r="BB157" s="650" t="str">
        <f t="shared" si="16"/>
        <v>Yes/No</v>
      </c>
      <c r="BC157" s="650"/>
      <c r="BD157" s="650"/>
      <c r="BE157" s="650" t="str">
        <f t="shared" si="17"/>
        <v/>
      </c>
      <c r="BF157" s="650"/>
      <c r="BG157" s="1165"/>
      <c r="BH157" s="396"/>
      <c r="BI157" s="396"/>
      <c r="BJ157" s="400"/>
      <c r="BK157" s="396"/>
      <c r="BL157" s="396"/>
      <c r="BM157" s="396"/>
      <c r="BN157" s="396"/>
      <c r="BO157" s="396"/>
      <c r="BP157" s="396"/>
      <c r="BQ157" s="396"/>
      <c r="BR157" s="396"/>
      <c r="BS157" s="396"/>
      <c r="BT157" s="396"/>
      <c r="BU157" s="396"/>
      <c r="BV157" s="396"/>
      <c r="BW157" s="396"/>
      <c r="BX157" s="396"/>
      <c r="BY157" s="396"/>
      <c r="BZ157" s="396"/>
      <c r="CA157" s="396"/>
    </row>
    <row r="158" spans="2:79" s="33" customFormat="1" ht="15" customHeight="1" thickTop="1" thickBot="1">
      <c r="B158" s="70">
        <f t="shared" ca="1" si="14"/>
        <v>146</v>
      </c>
      <c r="C158" s="648"/>
      <c r="D158" s="649"/>
      <c r="E158" s="649"/>
      <c r="F158" s="649"/>
      <c r="G158" s="649"/>
      <c r="H158" s="649"/>
      <c r="I158" s="649"/>
      <c r="J158" s="649"/>
      <c r="K158" s="629"/>
      <c r="L158" s="629"/>
      <c r="M158" s="629"/>
      <c r="N158" s="629"/>
      <c r="O158" s="1171"/>
      <c r="P158" s="649"/>
      <c r="Q158" s="649"/>
      <c r="R158" s="649"/>
      <c r="S158" s="649"/>
      <c r="T158" s="892"/>
      <c r="U158" s="892"/>
      <c r="V158" s="892"/>
      <c r="W158" s="1166"/>
      <c r="X158" s="1166"/>
      <c r="Y158" s="1167"/>
      <c r="Z158" s="1168"/>
      <c r="AA158" s="1169"/>
      <c r="AB158" s="1170"/>
      <c r="AC158" s="1170"/>
      <c r="AD158" s="1170"/>
      <c r="AE158" s="141"/>
      <c r="AF158" s="195"/>
      <c r="AG158" s="195" t="str">
        <f t="shared" si="12"/>
        <v xml:space="preserve"> </v>
      </c>
      <c r="AH158" s="195"/>
      <c r="AI158" s="141"/>
      <c r="AJ158" s="141"/>
      <c r="AK158" s="137"/>
      <c r="AL158" s="649"/>
      <c r="AM158" s="649"/>
      <c r="AN158" s="649"/>
      <c r="AO158" s="649" t="s">
        <v>462</v>
      </c>
      <c r="AP158" s="649"/>
      <c r="AQ158" s="649"/>
      <c r="AR158" s="649"/>
      <c r="AS158" s="649" t="s">
        <v>431</v>
      </c>
      <c r="AT158" s="649"/>
      <c r="AU158" s="649"/>
      <c r="AV158" s="650" t="str">
        <f t="shared" si="13"/>
        <v/>
      </c>
      <c r="AW158" s="650"/>
      <c r="AX158" s="650"/>
      <c r="AY158" s="650" t="str">
        <f t="shared" si="15"/>
        <v>Yes/No</v>
      </c>
      <c r="AZ158" s="650"/>
      <c r="BA158" s="650"/>
      <c r="BB158" s="650" t="str">
        <f t="shared" si="16"/>
        <v>Yes/No</v>
      </c>
      <c r="BC158" s="650"/>
      <c r="BD158" s="650"/>
      <c r="BE158" s="650" t="str">
        <f t="shared" si="17"/>
        <v/>
      </c>
      <c r="BF158" s="650"/>
      <c r="BG158" s="1165"/>
      <c r="BH158" s="396"/>
      <c r="BI158" s="396"/>
      <c r="BJ158" s="400"/>
      <c r="BK158" s="396"/>
      <c r="BL158" s="396"/>
      <c r="BM158" s="396"/>
      <c r="BN158" s="396"/>
      <c r="BO158" s="396"/>
      <c r="BP158" s="396"/>
      <c r="BQ158" s="396"/>
      <c r="BR158" s="396"/>
      <c r="BS158" s="396"/>
      <c r="BT158" s="396"/>
      <c r="BU158" s="396"/>
      <c r="BV158" s="396"/>
      <c r="BW158" s="396"/>
      <c r="BX158" s="396"/>
      <c r="BY158" s="396"/>
      <c r="BZ158" s="396"/>
      <c r="CA158" s="396"/>
    </row>
    <row r="159" spans="2:79" s="33" customFormat="1" ht="15" customHeight="1" thickTop="1" thickBot="1">
      <c r="B159" s="70">
        <f t="shared" ca="1" si="14"/>
        <v>147</v>
      </c>
      <c r="C159" s="648"/>
      <c r="D159" s="649"/>
      <c r="E159" s="649"/>
      <c r="F159" s="649"/>
      <c r="G159" s="649"/>
      <c r="H159" s="649"/>
      <c r="I159" s="649"/>
      <c r="J159" s="649"/>
      <c r="K159" s="629"/>
      <c r="L159" s="629"/>
      <c r="M159" s="629"/>
      <c r="N159" s="629"/>
      <c r="O159" s="1171"/>
      <c r="P159" s="649"/>
      <c r="Q159" s="649"/>
      <c r="R159" s="649"/>
      <c r="S159" s="649"/>
      <c r="T159" s="892"/>
      <c r="U159" s="892"/>
      <c r="V159" s="892"/>
      <c r="W159" s="1166"/>
      <c r="X159" s="1166"/>
      <c r="Y159" s="1167"/>
      <c r="Z159" s="1168"/>
      <c r="AA159" s="1169"/>
      <c r="AB159" s="1170"/>
      <c r="AC159" s="1170"/>
      <c r="AD159" s="1170"/>
      <c r="AE159" s="141"/>
      <c r="AF159" s="195"/>
      <c r="AG159" s="195" t="str">
        <f t="shared" si="12"/>
        <v xml:space="preserve"> </v>
      </c>
      <c r="AH159" s="195"/>
      <c r="AI159" s="141"/>
      <c r="AJ159" s="141"/>
      <c r="AK159" s="137"/>
      <c r="AL159" s="649"/>
      <c r="AM159" s="649"/>
      <c r="AN159" s="649"/>
      <c r="AO159" s="649" t="s">
        <v>462</v>
      </c>
      <c r="AP159" s="649"/>
      <c r="AQ159" s="649"/>
      <c r="AR159" s="649"/>
      <c r="AS159" s="649" t="s">
        <v>431</v>
      </c>
      <c r="AT159" s="649"/>
      <c r="AU159" s="649"/>
      <c r="AV159" s="650" t="str">
        <f t="shared" si="13"/>
        <v/>
      </c>
      <c r="AW159" s="650"/>
      <c r="AX159" s="650"/>
      <c r="AY159" s="650" t="str">
        <f t="shared" si="15"/>
        <v>Yes/No</v>
      </c>
      <c r="AZ159" s="650"/>
      <c r="BA159" s="650"/>
      <c r="BB159" s="650" t="str">
        <f t="shared" si="16"/>
        <v>Yes/No</v>
      </c>
      <c r="BC159" s="650"/>
      <c r="BD159" s="650"/>
      <c r="BE159" s="650" t="str">
        <f t="shared" si="17"/>
        <v/>
      </c>
      <c r="BF159" s="650"/>
      <c r="BG159" s="1165"/>
      <c r="BH159" s="396"/>
      <c r="BI159" s="396"/>
      <c r="BJ159" s="400"/>
      <c r="BK159" s="396"/>
      <c r="BL159" s="396"/>
      <c r="BM159" s="396"/>
      <c r="BN159" s="396"/>
      <c r="BO159" s="396"/>
      <c r="BP159" s="396"/>
      <c r="BQ159" s="396"/>
      <c r="BR159" s="396"/>
      <c r="BS159" s="396"/>
      <c r="BT159" s="396"/>
      <c r="BU159" s="396"/>
      <c r="BV159" s="396"/>
      <c r="BW159" s="396"/>
      <c r="BX159" s="396"/>
      <c r="BY159" s="396"/>
      <c r="BZ159" s="396"/>
      <c r="CA159" s="396"/>
    </row>
    <row r="160" spans="2:79" s="33" customFormat="1" ht="15" customHeight="1" thickTop="1" thickBot="1">
      <c r="B160" s="70">
        <f t="shared" ca="1" si="14"/>
        <v>148</v>
      </c>
      <c r="C160" s="648"/>
      <c r="D160" s="649"/>
      <c r="E160" s="649"/>
      <c r="F160" s="649"/>
      <c r="G160" s="649"/>
      <c r="H160" s="649"/>
      <c r="I160" s="649"/>
      <c r="J160" s="649"/>
      <c r="K160" s="629"/>
      <c r="L160" s="629"/>
      <c r="M160" s="629"/>
      <c r="N160" s="629"/>
      <c r="O160" s="1171"/>
      <c r="P160" s="649"/>
      <c r="Q160" s="649"/>
      <c r="R160" s="649"/>
      <c r="S160" s="649"/>
      <c r="T160" s="892"/>
      <c r="U160" s="892"/>
      <c r="V160" s="892"/>
      <c r="W160" s="1166"/>
      <c r="X160" s="1166"/>
      <c r="Y160" s="1167"/>
      <c r="Z160" s="1168"/>
      <c r="AA160" s="1169"/>
      <c r="AB160" s="1170"/>
      <c r="AC160" s="1170"/>
      <c r="AD160" s="1170"/>
      <c r="AE160" s="141"/>
      <c r="AF160" s="195"/>
      <c r="AG160" s="195" t="str">
        <f t="shared" si="12"/>
        <v xml:space="preserve"> </v>
      </c>
      <c r="AH160" s="195"/>
      <c r="AI160" s="141"/>
      <c r="AJ160" s="141"/>
      <c r="AK160" s="137"/>
      <c r="AL160" s="649"/>
      <c r="AM160" s="649"/>
      <c r="AN160" s="649"/>
      <c r="AO160" s="649" t="s">
        <v>462</v>
      </c>
      <c r="AP160" s="649"/>
      <c r="AQ160" s="649"/>
      <c r="AR160" s="649"/>
      <c r="AS160" s="649" t="s">
        <v>431</v>
      </c>
      <c r="AT160" s="649"/>
      <c r="AU160" s="649"/>
      <c r="AV160" s="650" t="str">
        <f t="shared" si="13"/>
        <v/>
      </c>
      <c r="AW160" s="650"/>
      <c r="AX160" s="650"/>
      <c r="AY160" s="650" t="str">
        <f t="shared" si="15"/>
        <v>Yes/No</v>
      </c>
      <c r="AZ160" s="650"/>
      <c r="BA160" s="650"/>
      <c r="BB160" s="650" t="str">
        <f t="shared" si="16"/>
        <v>Yes/No</v>
      </c>
      <c r="BC160" s="650"/>
      <c r="BD160" s="650"/>
      <c r="BE160" s="650" t="str">
        <f t="shared" si="17"/>
        <v/>
      </c>
      <c r="BF160" s="650"/>
      <c r="BG160" s="1165"/>
      <c r="BH160" s="396"/>
      <c r="BI160" s="396"/>
      <c r="BJ160" s="400"/>
      <c r="BK160" s="396"/>
      <c r="BL160" s="396"/>
      <c r="BM160" s="396"/>
      <c r="BN160" s="396"/>
      <c r="BO160" s="396"/>
      <c r="BP160" s="396"/>
      <c r="BQ160" s="396"/>
      <c r="BR160" s="396"/>
      <c r="BS160" s="396"/>
      <c r="BT160" s="396"/>
      <c r="BU160" s="396"/>
      <c r="BV160" s="396"/>
      <c r="BW160" s="396"/>
      <c r="BX160" s="396"/>
      <c r="BY160" s="396"/>
      <c r="BZ160" s="396"/>
      <c r="CA160" s="396"/>
    </row>
    <row r="161" spans="2:79" s="33" customFormat="1" ht="15" customHeight="1" thickTop="1" thickBot="1">
      <c r="B161" s="70">
        <f t="shared" ca="1" si="14"/>
        <v>149</v>
      </c>
      <c r="C161" s="648"/>
      <c r="D161" s="649"/>
      <c r="E161" s="649"/>
      <c r="F161" s="649"/>
      <c r="G161" s="649"/>
      <c r="H161" s="649"/>
      <c r="I161" s="649"/>
      <c r="J161" s="649"/>
      <c r="K161" s="629"/>
      <c r="L161" s="629"/>
      <c r="M161" s="629"/>
      <c r="N161" s="629"/>
      <c r="O161" s="1171"/>
      <c r="P161" s="649"/>
      <c r="Q161" s="649"/>
      <c r="R161" s="649"/>
      <c r="S161" s="649"/>
      <c r="T161" s="892"/>
      <c r="U161" s="892"/>
      <c r="V161" s="892"/>
      <c r="W161" s="1166"/>
      <c r="X161" s="1166"/>
      <c r="Y161" s="1167"/>
      <c r="Z161" s="1168"/>
      <c r="AA161" s="1169"/>
      <c r="AB161" s="1170"/>
      <c r="AC161" s="1170"/>
      <c r="AD161" s="1170"/>
      <c r="AE161" s="141"/>
      <c r="AF161" s="195"/>
      <c r="AG161" s="195" t="str">
        <f t="shared" si="12"/>
        <v xml:space="preserve"> </v>
      </c>
      <c r="AH161" s="195"/>
      <c r="AI161" s="141"/>
      <c r="AJ161" s="141"/>
      <c r="AK161" s="137"/>
      <c r="AL161" s="649"/>
      <c r="AM161" s="649"/>
      <c r="AN161" s="649"/>
      <c r="AO161" s="649" t="s">
        <v>462</v>
      </c>
      <c r="AP161" s="649"/>
      <c r="AQ161" s="649"/>
      <c r="AR161" s="649"/>
      <c r="AS161" s="649" t="s">
        <v>431</v>
      </c>
      <c r="AT161" s="649"/>
      <c r="AU161" s="649"/>
      <c r="AV161" s="650" t="str">
        <f t="shared" si="13"/>
        <v/>
      </c>
      <c r="AW161" s="650"/>
      <c r="AX161" s="650"/>
      <c r="AY161" s="650" t="str">
        <f t="shared" si="15"/>
        <v>Yes/No</v>
      </c>
      <c r="AZ161" s="650"/>
      <c r="BA161" s="650"/>
      <c r="BB161" s="650" t="str">
        <f t="shared" si="16"/>
        <v>Yes/No</v>
      </c>
      <c r="BC161" s="650"/>
      <c r="BD161" s="650"/>
      <c r="BE161" s="650" t="str">
        <f t="shared" si="17"/>
        <v/>
      </c>
      <c r="BF161" s="650"/>
      <c r="BG161" s="1165"/>
      <c r="BH161" s="396"/>
      <c r="BI161" s="396"/>
      <c r="BJ161" s="400"/>
      <c r="BK161" s="396"/>
      <c r="BL161" s="396"/>
      <c r="BM161" s="396"/>
      <c r="BN161" s="396"/>
      <c r="BO161" s="396"/>
      <c r="BP161" s="396"/>
      <c r="BQ161" s="396"/>
      <c r="BR161" s="396"/>
      <c r="BS161" s="396"/>
      <c r="BT161" s="396"/>
      <c r="BU161" s="396"/>
      <c r="BV161" s="396"/>
      <c r="BW161" s="396"/>
      <c r="BX161" s="396"/>
      <c r="BY161" s="396"/>
      <c r="BZ161" s="396"/>
      <c r="CA161" s="396"/>
    </row>
    <row r="162" spans="2:79" s="33" customFormat="1" ht="15" customHeight="1" thickTop="1" thickBot="1">
      <c r="B162" s="70">
        <f t="shared" ca="1" si="14"/>
        <v>150</v>
      </c>
      <c r="C162" s="648"/>
      <c r="D162" s="649"/>
      <c r="E162" s="649"/>
      <c r="F162" s="649"/>
      <c r="G162" s="649"/>
      <c r="H162" s="649"/>
      <c r="I162" s="649"/>
      <c r="J162" s="649"/>
      <c r="K162" s="629"/>
      <c r="L162" s="629"/>
      <c r="M162" s="629"/>
      <c r="N162" s="629"/>
      <c r="O162" s="1171"/>
      <c r="P162" s="649"/>
      <c r="Q162" s="649"/>
      <c r="R162" s="649"/>
      <c r="S162" s="649"/>
      <c r="T162" s="892"/>
      <c r="U162" s="892"/>
      <c r="V162" s="892"/>
      <c r="W162" s="1166"/>
      <c r="X162" s="1166"/>
      <c r="Y162" s="1167"/>
      <c r="Z162" s="1168"/>
      <c r="AA162" s="1169"/>
      <c r="AB162" s="1170"/>
      <c r="AC162" s="1170"/>
      <c r="AD162" s="1170"/>
      <c r="AE162" s="141"/>
      <c r="AF162" s="195"/>
      <c r="AG162" s="195" t="str">
        <f t="shared" si="12"/>
        <v xml:space="preserve"> </v>
      </c>
      <c r="AH162" s="195"/>
      <c r="AI162" s="141"/>
      <c r="AJ162" s="141"/>
      <c r="AK162" s="137"/>
      <c r="AL162" s="649"/>
      <c r="AM162" s="649"/>
      <c r="AN162" s="649"/>
      <c r="AO162" s="649" t="s">
        <v>462</v>
      </c>
      <c r="AP162" s="649"/>
      <c r="AQ162" s="649"/>
      <c r="AR162" s="649"/>
      <c r="AS162" s="649" t="s">
        <v>431</v>
      </c>
      <c r="AT162" s="649"/>
      <c r="AU162" s="649"/>
      <c r="AV162" s="650" t="str">
        <f t="shared" si="13"/>
        <v/>
      </c>
      <c r="AW162" s="650"/>
      <c r="AX162" s="650"/>
      <c r="AY162" s="650" t="str">
        <f t="shared" si="15"/>
        <v>Yes/No</v>
      </c>
      <c r="AZ162" s="650"/>
      <c r="BA162" s="650"/>
      <c r="BB162" s="650" t="str">
        <f t="shared" si="16"/>
        <v>Yes/No</v>
      </c>
      <c r="BC162" s="650"/>
      <c r="BD162" s="650"/>
      <c r="BE162" s="650" t="str">
        <f t="shared" si="17"/>
        <v/>
      </c>
      <c r="BF162" s="650"/>
      <c r="BG162" s="1165"/>
      <c r="BH162" s="396"/>
      <c r="BI162" s="396"/>
      <c r="BJ162" s="400"/>
      <c r="BK162" s="396"/>
      <c r="BL162" s="396"/>
      <c r="BM162" s="396"/>
      <c r="BN162" s="396"/>
      <c r="BO162" s="396"/>
      <c r="BP162" s="396"/>
      <c r="BQ162" s="396"/>
      <c r="BR162" s="396"/>
      <c r="BS162" s="396"/>
      <c r="BT162" s="396"/>
      <c r="BU162" s="396"/>
      <c r="BV162" s="396"/>
      <c r="BW162" s="396"/>
      <c r="BX162" s="396"/>
      <c r="BY162" s="396"/>
      <c r="BZ162" s="396"/>
      <c r="CA162" s="396"/>
    </row>
    <row r="163" spans="2:79" s="33" customFormat="1" ht="15" customHeight="1" thickTop="1" thickBot="1">
      <c r="B163" s="70">
        <f t="shared" ca="1" si="14"/>
        <v>151</v>
      </c>
      <c r="C163" s="648"/>
      <c r="D163" s="649"/>
      <c r="E163" s="649"/>
      <c r="F163" s="649"/>
      <c r="G163" s="649"/>
      <c r="H163" s="649"/>
      <c r="I163" s="649"/>
      <c r="J163" s="649"/>
      <c r="K163" s="629"/>
      <c r="L163" s="629"/>
      <c r="M163" s="629"/>
      <c r="N163" s="629"/>
      <c r="O163" s="1171"/>
      <c r="P163" s="649"/>
      <c r="Q163" s="649"/>
      <c r="R163" s="649"/>
      <c r="S163" s="649"/>
      <c r="T163" s="892"/>
      <c r="U163" s="892"/>
      <c r="V163" s="892"/>
      <c r="W163" s="1166"/>
      <c r="X163" s="1166"/>
      <c r="Y163" s="1167"/>
      <c r="Z163" s="1168"/>
      <c r="AA163" s="1169"/>
      <c r="AB163" s="1170"/>
      <c r="AC163" s="1170"/>
      <c r="AD163" s="1170"/>
      <c r="AE163" s="141"/>
      <c r="AF163" s="195"/>
      <c r="AG163" s="195" t="str">
        <f t="shared" si="12"/>
        <v xml:space="preserve"> </v>
      </c>
      <c r="AH163" s="195"/>
      <c r="AI163" s="141"/>
      <c r="AJ163" s="141"/>
      <c r="AK163" s="137"/>
      <c r="AL163" s="649"/>
      <c r="AM163" s="649"/>
      <c r="AN163" s="649"/>
      <c r="AO163" s="649" t="s">
        <v>462</v>
      </c>
      <c r="AP163" s="649"/>
      <c r="AQ163" s="649"/>
      <c r="AR163" s="649"/>
      <c r="AS163" s="649" t="s">
        <v>431</v>
      </c>
      <c r="AT163" s="649"/>
      <c r="AU163" s="649"/>
      <c r="AV163" s="650" t="str">
        <f t="shared" si="13"/>
        <v/>
      </c>
      <c r="AW163" s="650"/>
      <c r="AX163" s="650"/>
      <c r="AY163" s="650" t="str">
        <f t="shared" si="15"/>
        <v>Yes/No</v>
      </c>
      <c r="AZ163" s="650"/>
      <c r="BA163" s="650"/>
      <c r="BB163" s="650" t="str">
        <f t="shared" si="16"/>
        <v>Yes/No</v>
      </c>
      <c r="BC163" s="650"/>
      <c r="BD163" s="650"/>
      <c r="BE163" s="650" t="str">
        <f t="shared" si="17"/>
        <v/>
      </c>
      <c r="BF163" s="650"/>
      <c r="BG163" s="1165"/>
      <c r="BH163" s="396"/>
      <c r="BI163" s="396"/>
      <c r="BJ163" s="400"/>
      <c r="BK163" s="396"/>
      <c r="BL163" s="396"/>
      <c r="BM163" s="396"/>
      <c r="BN163" s="396"/>
      <c r="BO163" s="396"/>
      <c r="BP163" s="396"/>
      <c r="BQ163" s="396"/>
      <c r="BR163" s="396"/>
      <c r="BS163" s="396"/>
      <c r="BT163" s="396"/>
      <c r="BU163" s="396"/>
      <c r="BV163" s="396"/>
      <c r="BW163" s="396"/>
      <c r="BX163" s="396"/>
      <c r="BY163" s="396"/>
      <c r="BZ163" s="396"/>
      <c r="CA163" s="396"/>
    </row>
    <row r="164" spans="2:79" s="33" customFormat="1" ht="15" customHeight="1" thickTop="1" thickBot="1">
      <c r="B164" s="70">
        <f t="shared" ca="1" si="14"/>
        <v>152</v>
      </c>
      <c r="C164" s="648"/>
      <c r="D164" s="649"/>
      <c r="E164" s="649"/>
      <c r="F164" s="649"/>
      <c r="G164" s="649"/>
      <c r="H164" s="649"/>
      <c r="I164" s="649"/>
      <c r="J164" s="649"/>
      <c r="K164" s="629"/>
      <c r="L164" s="629"/>
      <c r="M164" s="629"/>
      <c r="N164" s="629"/>
      <c r="O164" s="1171"/>
      <c r="P164" s="649"/>
      <c r="Q164" s="649"/>
      <c r="R164" s="649"/>
      <c r="S164" s="649"/>
      <c r="T164" s="892"/>
      <c r="U164" s="892"/>
      <c r="V164" s="892"/>
      <c r="W164" s="1166"/>
      <c r="X164" s="1166"/>
      <c r="Y164" s="1167"/>
      <c r="Z164" s="1168"/>
      <c r="AA164" s="1169"/>
      <c r="AB164" s="1170"/>
      <c r="AC164" s="1170"/>
      <c r="AD164" s="1170"/>
      <c r="AE164" s="141"/>
      <c r="AF164" s="195"/>
      <c r="AG164" s="195" t="str">
        <f t="shared" si="12"/>
        <v xml:space="preserve"> </v>
      </c>
      <c r="AH164" s="195"/>
      <c r="AI164" s="141"/>
      <c r="AJ164" s="141"/>
      <c r="AK164" s="137"/>
      <c r="AL164" s="649"/>
      <c r="AM164" s="649"/>
      <c r="AN164" s="649"/>
      <c r="AO164" s="649" t="s">
        <v>462</v>
      </c>
      <c r="AP164" s="649"/>
      <c r="AQ164" s="649"/>
      <c r="AR164" s="649"/>
      <c r="AS164" s="649" t="s">
        <v>431</v>
      </c>
      <c r="AT164" s="649"/>
      <c r="AU164" s="649"/>
      <c r="AV164" s="650" t="str">
        <f t="shared" si="13"/>
        <v/>
      </c>
      <c r="AW164" s="650"/>
      <c r="AX164" s="650"/>
      <c r="AY164" s="650" t="str">
        <f t="shared" si="15"/>
        <v>Yes/No</v>
      </c>
      <c r="AZ164" s="650"/>
      <c r="BA164" s="650"/>
      <c r="BB164" s="650" t="str">
        <f t="shared" si="16"/>
        <v>Yes/No</v>
      </c>
      <c r="BC164" s="650"/>
      <c r="BD164" s="650"/>
      <c r="BE164" s="650" t="str">
        <f t="shared" si="17"/>
        <v/>
      </c>
      <c r="BF164" s="650"/>
      <c r="BG164" s="1165"/>
      <c r="BH164" s="396"/>
      <c r="BI164" s="396"/>
      <c r="BJ164" s="400"/>
      <c r="BK164" s="396"/>
      <c r="BL164" s="396"/>
      <c r="BM164" s="396"/>
      <c r="BN164" s="396"/>
      <c r="BO164" s="396"/>
      <c r="BP164" s="396"/>
      <c r="BQ164" s="396"/>
      <c r="BR164" s="396"/>
      <c r="BS164" s="396"/>
      <c r="BT164" s="396"/>
      <c r="BU164" s="396"/>
      <c r="BV164" s="396"/>
      <c r="BW164" s="396"/>
      <c r="BX164" s="396"/>
      <c r="BY164" s="396"/>
      <c r="BZ164" s="396"/>
      <c r="CA164" s="396"/>
    </row>
    <row r="165" spans="2:79" s="33" customFormat="1" ht="15" customHeight="1" thickTop="1" thickBot="1">
      <c r="B165" s="70">
        <f t="shared" ca="1" si="14"/>
        <v>153</v>
      </c>
      <c r="C165" s="648"/>
      <c r="D165" s="649"/>
      <c r="E165" s="649"/>
      <c r="F165" s="649"/>
      <c r="G165" s="649"/>
      <c r="H165" s="649"/>
      <c r="I165" s="649"/>
      <c r="J165" s="649"/>
      <c r="K165" s="629"/>
      <c r="L165" s="629"/>
      <c r="M165" s="629"/>
      <c r="N165" s="629"/>
      <c r="O165" s="1171"/>
      <c r="P165" s="649"/>
      <c r="Q165" s="649"/>
      <c r="R165" s="649"/>
      <c r="S165" s="649"/>
      <c r="T165" s="892"/>
      <c r="U165" s="892"/>
      <c r="V165" s="892"/>
      <c r="W165" s="1166"/>
      <c r="X165" s="1166"/>
      <c r="Y165" s="1167"/>
      <c r="Z165" s="1168"/>
      <c r="AA165" s="1169"/>
      <c r="AB165" s="1170"/>
      <c r="AC165" s="1170"/>
      <c r="AD165" s="1170"/>
      <c r="AE165" s="141"/>
      <c r="AF165" s="195"/>
      <c r="AG165" s="195" t="str">
        <f t="shared" si="12"/>
        <v xml:space="preserve"> </v>
      </c>
      <c r="AH165" s="195"/>
      <c r="AI165" s="141"/>
      <c r="AJ165" s="141"/>
      <c r="AK165" s="137"/>
      <c r="AL165" s="649"/>
      <c r="AM165" s="649"/>
      <c r="AN165" s="649"/>
      <c r="AO165" s="649" t="s">
        <v>462</v>
      </c>
      <c r="AP165" s="649"/>
      <c r="AQ165" s="649"/>
      <c r="AR165" s="649"/>
      <c r="AS165" s="649" t="s">
        <v>431</v>
      </c>
      <c r="AT165" s="649"/>
      <c r="AU165" s="649"/>
      <c r="AV165" s="650" t="str">
        <f t="shared" si="13"/>
        <v/>
      </c>
      <c r="AW165" s="650"/>
      <c r="AX165" s="650"/>
      <c r="AY165" s="650" t="str">
        <f t="shared" si="15"/>
        <v>Yes/No</v>
      </c>
      <c r="AZ165" s="650"/>
      <c r="BA165" s="650"/>
      <c r="BB165" s="650" t="str">
        <f t="shared" si="16"/>
        <v>Yes/No</v>
      </c>
      <c r="BC165" s="650"/>
      <c r="BD165" s="650"/>
      <c r="BE165" s="650" t="str">
        <f t="shared" si="17"/>
        <v/>
      </c>
      <c r="BF165" s="650"/>
      <c r="BG165" s="1165"/>
      <c r="BH165" s="396"/>
      <c r="BI165" s="396"/>
      <c r="BJ165" s="400"/>
      <c r="BK165" s="396"/>
      <c r="BL165" s="396"/>
      <c r="BM165" s="396"/>
      <c r="BN165" s="396"/>
      <c r="BO165" s="396"/>
      <c r="BP165" s="396"/>
      <c r="BQ165" s="396"/>
      <c r="BR165" s="396"/>
      <c r="BS165" s="396"/>
      <c r="BT165" s="396"/>
      <c r="BU165" s="396"/>
      <c r="BV165" s="396"/>
      <c r="BW165" s="396"/>
      <c r="BX165" s="396"/>
      <c r="BY165" s="396"/>
      <c r="BZ165" s="396"/>
      <c r="CA165" s="396"/>
    </row>
    <row r="166" spans="2:79" s="33" customFormat="1" ht="15" customHeight="1" thickTop="1" thickBot="1">
      <c r="B166" s="70">
        <f t="shared" ca="1" si="14"/>
        <v>154</v>
      </c>
      <c r="C166" s="648"/>
      <c r="D166" s="649"/>
      <c r="E166" s="649"/>
      <c r="F166" s="649"/>
      <c r="G166" s="649"/>
      <c r="H166" s="649"/>
      <c r="I166" s="649"/>
      <c r="J166" s="649"/>
      <c r="K166" s="629"/>
      <c r="L166" s="629"/>
      <c r="M166" s="629"/>
      <c r="N166" s="629"/>
      <c r="O166" s="1171"/>
      <c r="P166" s="649"/>
      <c r="Q166" s="649"/>
      <c r="R166" s="649"/>
      <c r="S166" s="649"/>
      <c r="T166" s="892"/>
      <c r="U166" s="892"/>
      <c r="V166" s="892"/>
      <c r="W166" s="1166"/>
      <c r="X166" s="1166"/>
      <c r="Y166" s="1167"/>
      <c r="Z166" s="1168"/>
      <c r="AA166" s="1169"/>
      <c r="AB166" s="1170"/>
      <c r="AC166" s="1170"/>
      <c r="AD166" s="1170"/>
      <c r="AE166" s="141"/>
      <c r="AF166" s="195"/>
      <c r="AG166" s="195" t="str">
        <f t="shared" si="12"/>
        <v xml:space="preserve"> </v>
      </c>
      <c r="AH166" s="195"/>
      <c r="AI166" s="141"/>
      <c r="AJ166" s="141"/>
      <c r="AK166" s="137"/>
      <c r="AL166" s="649"/>
      <c r="AM166" s="649"/>
      <c r="AN166" s="649"/>
      <c r="AO166" s="649" t="s">
        <v>462</v>
      </c>
      <c r="AP166" s="649"/>
      <c r="AQ166" s="649"/>
      <c r="AR166" s="649"/>
      <c r="AS166" s="649" t="s">
        <v>431</v>
      </c>
      <c r="AT166" s="649"/>
      <c r="AU166" s="649"/>
      <c r="AV166" s="650" t="str">
        <f t="shared" si="13"/>
        <v/>
      </c>
      <c r="AW166" s="650"/>
      <c r="AX166" s="650"/>
      <c r="AY166" s="650" t="str">
        <f t="shared" si="15"/>
        <v>Yes/No</v>
      </c>
      <c r="AZ166" s="650"/>
      <c r="BA166" s="650"/>
      <c r="BB166" s="650" t="str">
        <f t="shared" si="16"/>
        <v>Yes/No</v>
      </c>
      <c r="BC166" s="650"/>
      <c r="BD166" s="650"/>
      <c r="BE166" s="650" t="str">
        <f t="shared" si="17"/>
        <v/>
      </c>
      <c r="BF166" s="650"/>
      <c r="BG166" s="1165"/>
      <c r="BH166" s="396"/>
      <c r="BI166" s="396"/>
      <c r="BJ166" s="400"/>
      <c r="BK166" s="396"/>
      <c r="BL166" s="396"/>
      <c r="BM166" s="396"/>
      <c r="BN166" s="396"/>
      <c r="BO166" s="396"/>
      <c r="BP166" s="396"/>
      <c r="BQ166" s="396"/>
      <c r="BR166" s="396"/>
      <c r="BS166" s="396"/>
      <c r="BT166" s="396"/>
      <c r="BU166" s="396"/>
      <c r="BV166" s="396"/>
      <c r="BW166" s="396"/>
      <c r="BX166" s="396"/>
      <c r="BY166" s="396"/>
      <c r="BZ166" s="396"/>
      <c r="CA166" s="396"/>
    </row>
    <row r="167" spans="2:79" s="33" customFormat="1" ht="15" customHeight="1" thickTop="1" thickBot="1">
      <c r="B167" s="70">
        <f t="shared" ca="1" si="14"/>
        <v>155</v>
      </c>
      <c r="C167" s="648"/>
      <c r="D167" s="649"/>
      <c r="E167" s="649"/>
      <c r="F167" s="649"/>
      <c r="G167" s="649"/>
      <c r="H167" s="649"/>
      <c r="I167" s="649"/>
      <c r="J167" s="649"/>
      <c r="K167" s="629"/>
      <c r="L167" s="629"/>
      <c r="M167" s="629"/>
      <c r="N167" s="629"/>
      <c r="O167" s="1171"/>
      <c r="P167" s="649"/>
      <c r="Q167" s="649"/>
      <c r="R167" s="649"/>
      <c r="S167" s="649"/>
      <c r="T167" s="892"/>
      <c r="U167" s="892"/>
      <c r="V167" s="892"/>
      <c r="W167" s="1166"/>
      <c r="X167" s="1166"/>
      <c r="Y167" s="1167"/>
      <c r="Z167" s="1168"/>
      <c r="AA167" s="1169"/>
      <c r="AB167" s="1170"/>
      <c r="AC167" s="1170"/>
      <c r="AD167" s="1170"/>
      <c r="AE167" s="141"/>
      <c r="AF167" s="195"/>
      <c r="AG167" s="195" t="str">
        <f t="shared" si="12"/>
        <v xml:space="preserve"> </v>
      </c>
      <c r="AH167" s="195"/>
      <c r="AI167" s="141"/>
      <c r="AJ167" s="141"/>
      <c r="AK167" s="137"/>
      <c r="AL167" s="649"/>
      <c r="AM167" s="649"/>
      <c r="AN167" s="649"/>
      <c r="AO167" s="649" t="s">
        <v>462</v>
      </c>
      <c r="AP167" s="649"/>
      <c r="AQ167" s="649"/>
      <c r="AR167" s="649"/>
      <c r="AS167" s="649" t="s">
        <v>431</v>
      </c>
      <c r="AT167" s="649"/>
      <c r="AU167" s="649"/>
      <c r="AV167" s="650" t="str">
        <f t="shared" si="13"/>
        <v/>
      </c>
      <c r="AW167" s="650"/>
      <c r="AX167" s="650"/>
      <c r="AY167" s="650" t="str">
        <f t="shared" si="15"/>
        <v>Yes/No</v>
      </c>
      <c r="AZ167" s="650"/>
      <c r="BA167" s="650"/>
      <c r="BB167" s="650" t="str">
        <f t="shared" si="16"/>
        <v>Yes/No</v>
      </c>
      <c r="BC167" s="650"/>
      <c r="BD167" s="650"/>
      <c r="BE167" s="650" t="str">
        <f t="shared" si="17"/>
        <v/>
      </c>
      <c r="BF167" s="650"/>
      <c r="BG167" s="1165"/>
      <c r="BH167" s="396"/>
      <c r="BI167" s="396"/>
      <c r="BJ167" s="400"/>
      <c r="BK167" s="396"/>
      <c r="BL167" s="396"/>
      <c r="BM167" s="396"/>
      <c r="BN167" s="396"/>
      <c r="BO167" s="396"/>
      <c r="BP167" s="396"/>
      <c r="BQ167" s="396"/>
      <c r="BR167" s="396"/>
      <c r="BS167" s="396"/>
      <c r="BT167" s="396"/>
      <c r="BU167" s="396"/>
      <c r="BV167" s="396"/>
      <c r="BW167" s="396"/>
      <c r="BX167" s="396"/>
      <c r="BY167" s="396"/>
      <c r="BZ167" s="396"/>
      <c r="CA167" s="396"/>
    </row>
    <row r="168" spans="2:79" s="33" customFormat="1" ht="15" customHeight="1" thickTop="1" thickBot="1">
      <c r="B168" s="70">
        <f t="shared" ca="1" si="14"/>
        <v>156</v>
      </c>
      <c r="C168" s="648"/>
      <c r="D168" s="649"/>
      <c r="E168" s="649"/>
      <c r="F168" s="649"/>
      <c r="G168" s="649"/>
      <c r="H168" s="649"/>
      <c r="I168" s="649"/>
      <c r="J168" s="649"/>
      <c r="K168" s="629"/>
      <c r="L168" s="629"/>
      <c r="M168" s="629"/>
      <c r="N168" s="629"/>
      <c r="O168" s="1171"/>
      <c r="P168" s="649"/>
      <c r="Q168" s="649"/>
      <c r="R168" s="649"/>
      <c r="S168" s="649"/>
      <c r="T168" s="892"/>
      <c r="U168" s="892"/>
      <c r="V168" s="892"/>
      <c r="W168" s="1166"/>
      <c r="X168" s="1166"/>
      <c r="Y168" s="1167"/>
      <c r="Z168" s="1168"/>
      <c r="AA168" s="1169"/>
      <c r="AB168" s="1170"/>
      <c r="AC168" s="1170"/>
      <c r="AD168" s="1170"/>
      <c r="AE168" s="141"/>
      <c r="AF168" s="195"/>
      <c r="AG168" s="195" t="str">
        <f t="shared" si="12"/>
        <v xml:space="preserve"> </v>
      </c>
      <c r="AH168" s="195"/>
      <c r="AI168" s="141"/>
      <c r="AJ168" s="141"/>
      <c r="AK168" s="137"/>
      <c r="AL168" s="649"/>
      <c r="AM168" s="649"/>
      <c r="AN168" s="649"/>
      <c r="AO168" s="649" t="s">
        <v>462</v>
      </c>
      <c r="AP168" s="649"/>
      <c r="AQ168" s="649"/>
      <c r="AR168" s="649"/>
      <c r="AS168" s="649" t="s">
        <v>431</v>
      </c>
      <c r="AT168" s="649"/>
      <c r="AU168" s="649"/>
      <c r="AV168" s="650" t="str">
        <f t="shared" si="13"/>
        <v/>
      </c>
      <c r="AW168" s="650"/>
      <c r="AX168" s="650"/>
      <c r="AY168" s="650" t="str">
        <f t="shared" si="15"/>
        <v>Yes/No</v>
      </c>
      <c r="AZ168" s="650"/>
      <c r="BA168" s="650"/>
      <c r="BB168" s="650" t="str">
        <f t="shared" si="16"/>
        <v>Yes/No</v>
      </c>
      <c r="BC168" s="650"/>
      <c r="BD168" s="650"/>
      <c r="BE168" s="650" t="str">
        <f t="shared" si="17"/>
        <v/>
      </c>
      <c r="BF168" s="650"/>
      <c r="BG168" s="1165"/>
      <c r="BH168" s="396"/>
      <c r="BI168" s="396"/>
      <c r="BJ168" s="400"/>
      <c r="BK168" s="396"/>
      <c r="BL168" s="396"/>
      <c r="BM168" s="396"/>
      <c r="BN168" s="396"/>
      <c r="BO168" s="396"/>
      <c r="BP168" s="396"/>
      <c r="BQ168" s="396"/>
      <c r="BR168" s="396"/>
      <c r="BS168" s="396"/>
      <c r="BT168" s="396"/>
      <c r="BU168" s="396"/>
      <c r="BV168" s="396"/>
      <c r="BW168" s="396"/>
      <c r="BX168" s="396"/>
      <c r="BY168" s="396"/>
      <c r="BZ168" s="396"/>
      <c r="CA168" s="396"/>
    </row>
    <row r="169" spans="2:79" s="33" customFormat="1" ht="15" customHeight="1" thickTop="1" thickBot="1">
      <c r="B169" s="70">
        <f t="shared" ca="1" si="14"/>
        <v>157</v>
      </c>
      <c r="C169" s="648"/>
      <c r="D169" s="649"/>
      <c r="E169" s="649"/>
      <c r="F169" s="649"/>
      <c r="G169" s="649"/>
      <c r="H169" s="649"/>
      <c r="I169" s="649"/>
      <c r="J169" s="649"/>
      <c r="K169" s="629"/>
      <c r="L169" s="629"/>
      <c r="M169" s="629"/>
      <c r="N169" s="629"/>
      <c r="O169" s="1171"/>
      <c r="P169" s="649"/>
      <c r="Q169" s="649"/>
      <c r="R169" s="649"/>
      <c r="S169" s="649"/>
      <c r="T169" s="892"/>
      <c r="U169" s="892"/>
      <c r="V169" s="892"/>
      <c r="W169" s="1166"/>
      <c r="X169" s="1166"/>
      <c r="Y169" s="1167"/>
      <c r="Z169" s="1168"/>
      <c r="AA169" s="1169"/>
      <c r="AB169" s="1170"/>
      <c r="AC169" s="1170"/>
      <c r="AD169" s="1170"/>
      <c r="AE169" s="141"/>
      <c r="AF169" s="195"/>
      <c r="AG169" s="195" t="str">
        <f t="shared" si="12"/>
        <v xml:space="preserve"> </v>
      </c>
      <c r="AH169" s="195"/>
      <c r="AI169" s="141"/>
      <c r="AJ169" s="141"/>
      <c r="AK169" s="137"/>
      <c r="AL169" s="649"/>
      <c r="AM169" s="649"/>
      <c r="AN169" s="649"/>
      <c r="AO169" s="649" t="s">
        <v>462</v>
      </c>
      <c r="AP169" s="649"/>
      <c r="AQ169" s="649"/>
      <c r="AR169" s="649"/>
      <c r="AS169" s="649" t="s">
        <v>431</v>
      </c>
      <c r="AT169" s="649"/>
      <c r="AU169" s="649"/>
      <c r="AV169" s="650" t="str">
        <f t="shared" si="13"/>
        <v/>
      </c>
      <c r="AW169" s="650"/>
      <c r="AX169" s="650"/>
      <c r="AY169" s="650" t="str">
        <f t="shared" si="15"/>
        <v>Yes/No</v>
      </c>
      <c r="AZ169" s="650"/>
      <c r="BA169" s="650"/>
      <c r="BB169" s="650" t="str">
        <f t="shared" si="16"/>
        <v>Yes/No</v>
      </c>
      <c r="BC169" s="650"/>
      <c r="BD169" s="650"/>
      <c r="BE169" s="650" t="str">
        <f t="shared" si="17"/>
        <v/>
      </c>
      <c r="BF169" s="650"/>
      <c r="BG169" s="1165"/>
      <c r="BH169" s="396"/>
      <c r="BI169" s="396"/>
      <c r="BJ169" s="400"/>
      <c r="BK169" s="396"/>
      <c r="BL169" s="396"/>
      <c r="BM169" s="396"/>
      <c r="BN169" s="396"/>
      <c r="BO169" s="396"/>
      <c r="BP169" s="396"/>
      <c r="BQ169" s="396"/>
      <c r="BR169" s="396"/>
      <c r="BS169" s="396"/>
      <c r="BT169" s="396"/>
      <c r="BU169" s="396"/>
      <c r="BV169" s="396"/>
      <c r="BW169" s="396"/>
      <c r="BX169" s="396"/>
      <c r="BY169" s="396"/>
      <c r="BZ169" s="396"/>
      <c r="CA169" s="396"/>
    </row>
    <row r="170" spans="2:79" s="33" customFormat="1" ht="15" customHeight="1" thickTop="1" thickBot="1">
      <c r="B170" s="70">
        <f t="shared" ca="1" si="14"/>
        <v>158</v>
      </c>
      <c r="C170" s="648"/>
      <c r="D170" s="649"/>
      <c r="E170" s="649"/>
      <c r="F170" s="649"/>
      <c r="G170" s="649"/>
      <c r="H170" s="649"/>
      <c r="I170" s="649"/>
      <c r="J170" s="649"/>
      <c r="K170" s="629"/>
      <c r="L170" s="629"/>
      <c r="M170" s="629"/>
      <c r="N170" s="629"/>
      <c r="O170" s="1171"/>
      <c r="P170" s="649"/>
      <c r="Q170" s="649"/>
      <c r="R170" s="649"/>
      <c r="S170" s="649"/>
      <c r="T170" s="892"/>
      <c r="U170" s="892"/>
      <c r="V170" s="892"/>
      <c r="W170" s="1166"/>
      <c r="X170" s="1166"/>
      <c r="Y170" s="1167"/>
      <c r="Z170" s="1168"/>
      <c r="AA170" s="1169"/>
      <c r="AB170" s="1170"/>
      <c r="AC170" s="1170"/>
      <c r="AD170" s="1170"/>
      <c r="AE170" s="141"/>
      <c r="AF170" s="195"/>
      <c r="AG170" s="195" t="str">
        <f t="shared" si="12"/>
        <v xml:space="preserve"> </v>
      </c>
      <c r="AH170" s="195"/>
      <c r="AI170" s="141"/>
      <c r="AJ170" s="141"/>
      <c r="AK170" s="137"/>
      <c r="AL170" s="649"/>
      <c r="AM170" s="649"/>
      <c r="AN170" s="649"/>
      <c r="AO170" s="649" t="s">
        <v>462</v>
      </c>
      <c r="AP170" s="649"/>
      <c r="AQ170" s="649"/>
      <c r="AR170" s="649"/>
      <c r="AS170" s="649" t="s">
        <v>431</v>
      </c>
      <c r="AT170" s="649"/>
      <c r="AU170" s="649"/>
      <c r="AV170" s="650" t="str">
        <f t="shared" si="13"/>
        <v/>
      </c>
      <c r="AW170" s="650"/>
      <c r="AX170" s="650"/>
      <c r="AY170" s="650" t="str">
        <f t="shared" si="15"/>
        <v>Yes/No</v>
      </c>
      <c r="AZ170" s="650"/>
      <c r="BA170" s="650"/>
      <c r="BB170" s="650" t="str">
        <f t="shared" si="16"/>
        <v>Yes/No</v>
      </c>
      <c r="BC170" s="650"/>
      <c r="BD170" s="650"/>
      <c r="BE170" s="650" t="str">
        <f t="shared" si="17"/>
        <v/>
      </c>
      <c r="BF170" s="650"/>
      <c r="BG170" s="1165"/>
      <c r="BH170" s="396"/>
      <c r="BI170" s="396"/>
      <c r="BJ170" s="400"/>
      <c r="BK170" s="396"/>
      <c r="BL170" s="396"/>
      <c r="BM170" s="396"/>
      <c r="BN170" s="396"/>
      <c r="BO170" s="396"/>
      <c r="BP170" s="396"/>
      <c r="BQ170" s="396"/>
      <c r="BR170" s="396"/>
      <c r="BS170" s="396"/>
      <c r="BT170" s="396"/>
      <c r="BU170" s="396"/>
      <c r="BV170" s="396"/>
      <c r="BW170" s="396"/>
      <c r="BX170" s="396"/>
      <c r="BY170" s="396"/>
      <c r="BZ170" s="396"/>
      <c r="CA170" s="396"/>
    </row>
    <row r="171" spans="2:79" s="33" customFormat="1" ht="15" customHeight="1" thickTop="1" thickBot="1">
      <c r="B171" s="70">
        <f t="shared" ca="1" si="14"/>
        <v>159</v>
      </c>
      <c r="C171" s="648"/>
      <c r="D171" s="649"/>
      <c r="E171" s="649"/>
      <c r="F171" s="649"/>
      <c r="G171" s="649"/>
      <c r="H171" s="649"/>
      <c r="I171" s="649"/>
      <c r="J171" s="649"/>
      <c r="K171" s="629"/>
      <c r="L171" s="629"/>
      <c r="M171" s="629"/>
      <c r="N171" s="629"/>
      <c r="O171" s="1171"/>
      <c r="P171" s="649"/>
      <c r="Q171" s="649"/>
      <c r="R171" s="649"/>
      <c r="S171" s="649"/>
      <c r="T171" s="892"/>
      <c r="U171" s="892"/>
      <c r="V171" s="892"/>
      <c r="W171" s="1166"/>
      <c r="X171" s="1166"/>
      <c r="Y171" s="1167"/>
      <c r="Z171" s="1168"/>
      <c r="AA171" s="1169"/>
      <c r="AB171" s="1170"/>
      <c r="AC171" s="1170"/>
      <c r="AD171" s="1170"/>
      <c r="AE171" s="141"/>
      <c r="AF171" s="195"/>
      <c r="AG171" s="195" t="str">
        <f t="shared" si="12"/>
        <v xml:space="preserve"> </v>
      </c>
      <c r="AH171" s="195"/>
      <c r="AI171" s="141"/>
      <c r="AJ171" s="141"/>
      <c r="AK171" s="137"/>
      <c r="AL171" s="649"/>
      <c r="AM171" s="649"/>
      <c r="AN171" s="649"/>
      <c r="AO171" s="649" t="s">
        <v>462</v>
      </c>
      <c r="AP171" s="649"/>
      <c r="AQ171" s="649"/>
      <c r="AR171" s="649"/>
      <c r="AS171" s="649" t="s">
        <v>431</v>
      </c>
      <c r="AT171" s="649"/>
      <c r="AU171" s="649"/>
      <c r="AV171" s="650" t="str">
        <f t="shared" si="13"/>
        <v/>
      </c>
      <c r="AW171" s="650"/>
      <c r="AX171" s="650"/>
      <c r="AY171" s="650" t="str">
        <f t="shared" si="15"/>
        <v>Yes/No</v>
      </c>
      <c r="AZ171" s="650"/>
      <c r="BA171" s="650"/>
      <c r="BB171" s="650" t="str">
        <f t="shared" si="16"/>
        <v>Yes/No</v>
      </c>
      <c r="BC171" s="650"/>
      <c r="BD171" s="650"/>
      <c r="BE171" s="650" t="str">
        <f t="shared" si="17"/>
        <v/>
      </c>
      <c r="BF171" s="650"/>
      <c r="BG171" s="1165"/>
      <c r="BH171" s="396"/>
      <c r="BI171" s="396"/>
      <c r="BJ171" s="400"/>
      <c r="BK171" s="396"/>
      <c r="BL171" s="396"/>
      <c r="BM171" s="396"/>
      <c r="BN171" s="396"/>
      <c r="BO171" s="396"/>
      <c r="BP171" s="396"/>
      <c r="BQ171" s="396"/>
      <c r="BR171" s="396"/>
      <c r="BS171" s="396"/>
      <c r="BT171" s="396"/>
      <c r="BU171" s="396"/>
      <c r="BV171" s="396"/>
      <c r="BW171" s="396"/>
      <c r="BX171" s="396"/>
      <c r="BY171" s="396"/>
      <c r="BZ171" s="396"/>
      <c r="CA171" s="396"/>
    </row>
    <row r="172" spans="2:79" s="33" customFormat="1" ht="15" customHeight="1" thickTop="1" thickBot="1">
      <c r="B172" s="70">
        <f t="shared" ca="1" si="14"/>
        <v>160</v>
      </c>
      <c r="C172" s="648"/>
      <c r="D172" s="649"/>
      <c r="E172" s="649"/>
      <c r="F172" s="649"/>
      <c r="G172" s="649"/>
      <c r="H172" s="649"/>
      <c r="I172" s="649"/>
      <c r="J172" s="649"/>
      <c r="K172" s="629"/>
      <c r="L172" s="629"/>
      <c r="M172" s="629"/>
      <c r="N172" s="629"/>
      <c r="O172" s="1171"/>
      <c r="P172" s="649"/>
      <c r="Q172" s="649"/>
      <c r="R172" s="649"/>
      <c r="S172" s="649"/>
      <c r="T172" s="892"/>
      <c r="U172" s="892"/>
      <c r="V172" s="892"/>
      <c r="W172" s="1166"/>
      <c r="X172" s="1166"/>
      <c r="Y172" s="1167"/>
      <c r="Z172" s="1168"/>
      <c r="AA172" s="1169"/>
      <c r="AB172" s="1170"/>
      <c r="AC172" s="1170"/>
      <c r="AD172" s="1170"/>
      <c r="AE172" s="141"/>
      <c r="AF172" s="195"/>
      <c r="AG172" s="195" t="str">
        <f t="shared" si="12"/>
        <v xml:space="preserve"> </v>
      </c>
      <c r="AH172" s="195"/>
      <c r="AI172" s="141"/>
      <c r="AJ172" s="141"/>
      <c r="AK172" s="137"/>
      <c r="AL172" s="649"/>
      <c r="AM172" s="649"/>
      <c r="AN172" s="649"/>
      <c r="AO172" s="649" t="s">
        <v>462</v>
      </c>
      <c r="AP172" s="649"/>
      <c r="AQ172" s="649"/>
      <c r="AR172" s="649"/>
      <c r="AS172" s="649" t="s">
        <v>431</v>
      </c>
      <c r="AT172" s="649"/>
      <c r="AU172" s="649"/>
      <c r="AV172" s="650" t="str">
        <f t="shared" si="13"/>
        <v/>
      </c>
      <c r="AW172" s="650"/>
      <c r="AX172" s="650"/>
      <c r="AY172" s="650" t="str">
        <f t="shared" si="15"/>
        <v>Yes/No</v>
      </c>
      <c r="AZ172" s="650"/>
      <c r="BA172" s="650"/>
      <c r="BB172" s="650" t="str">
        <f t="shared" si="16"/>
        <v>Yes/No</v>
      </c>
      <c r="BC172" s="650"/>
      <c r="BD172" s="650"/>
      <c r="BE172" s="650" t="str">
        <f t="shared" si="17"/>
        <v/>
      </c>
      <c r="BF172" s="650"/>
      <c r="BG172" s="1165"/>
      <c r="BH172" s="396"/>
      <c r="BI172" s="396"/>
      <c r="BJ172" s="400"/>
      <c r="BK172" s="396"/>
      <c r="BL172" s="396"/>
      <c r="BM172" s="396"/>
      <c r="BN172" s="396"/>
      <c r="BO172" s="396"/>
      <c r="BP172" s="396"/>
      <c r="BQ172" s="396"/>
      <c r="BR172" s="396"/>
      <c r="BS172" s="396"/>
      <c r="BT172" s="396"/>
      <c r="BU172" s="396"/>
      <c r="BV172" s="396"/>
      <c r="BW172" s="396"/>
      <c r="BX172" s="396"/>
      <c r="BY172" s="396"/>
      <c r="BZ172" s="396"/>
      <c r="CA172" s="396"/>
    </row>
    <row r="173" spans="2:79" s="33" customFormat="1" ht="15" customHeight="1" thickTop="1" thickBot="1">
      <c r="B173" s="70">
        <f t="shared" ca="1" si="14"/>
        <v>161</v>
      </c>
      <c r="C173" s="648"/>
      <c r="D173" s="649"/>
      <c r="E173" s="649"/>
      <c r="F173" s="649"/>
      <c r="G173" s="649"/>
      <c r="H173" s="649"/>
      <c r="I173" s="649"/>
      <c r="J173" s="649"/>
      <c r="K173" s="629"/>
      <c r="L173" s="629"/>
      <c r="M173" s="629"/>
      <c r="N173" s="629"/>
      <c r="O173" s="1171"/>
      <c r="P173" s="649"/>
      <c r="Q173" s="649"/>
      <c r="R173" s="649"/>
      <c r="S173" s="649"/>
      <c r="T173" s="892"/>
      <c r="U173" s="892"/>
      <c r="V173" s="892"/>
      <c r="W173" s="1166"/>
      <c r="X173" s="1166"/>
      <c r="Y173" s="1167"/>
      <c r="Z173" s="1168"/>
      <c r="AA173" s="1169"/>
      <c r="AB173" s="1170"/>
      <c r="AC173" s="1170"/>
      <c r="AD173" s="1170"/>
      <c r="AE173" s="141"/>
      <c r="AF173" s="195"/>
      <c r="AG173" s="195" t="str">
        <f t="shared" si="12"/>
        <v xml:space="preserve"> </v>
      </c>
      <c r="AH173" s="195"/>
      <c r="AI173" s="141"/>
      <c r="AJ173" s="141"/>
      <c r="AK173" s="137"/>
      <c r="AL173" s="649"/>
      <c r="AM173" s="649"/>
      <c r="AN173" s="649"/>
      <c r="AO173" s="649" t="s">
        <v>462</v>
      </c>
      <c r="AP173" s="649"/>
      <c r="AQ173" s="649"/>
      <c r="AR173" s="649"/>
      <c r="AS173" s="649" t="s">
        <v>431</v>
      </c>
      <c r="AT173" s="649"/>
      <c r="AU173" s="649"/>
      <c r="AV173" s="650" t="str">
        <f t="shared" si="13"/>
        <v/>
      </c>
      <c r="AW173" s="650"/>
      <c r="AX173" s="650"/>
      <c r="AY173" s="650" t="str">
        <f t="shared" si="15"/>
        <v>Yes/No</v>
      </c>
      <c r="AZ173" s="650"/>
      <c r="BA173" s="650"/>
      <c r="BB173" s="650" t="str">
        <f t="shared" si="16"/>
        <v>Yes/No</v>
      </c>
      <c r="BC173" s="650"/>
      <c r="BD173" s="650"/>
      <c r="BE173" s="650" t="str">
        <f t="shared" si="17"/>
        <v/>
      </c>
      <c r="BF173" s="650"/>
      <c r="BG173" s="1165"/>
      <c r="BH173" s="396"/>
      <c r="BI173" s="396"/>
      <c r="BJ173" s="400"/>
      <c r="BK173" s="396"/>
      <c r="BL173" s="396"/>
      <c r="BM173" s="396"/>
      <c r="BN173" s="396"/>
      <c r="BO173" s="396"/>
      <c r="BP173" s="396"/>
      <c r="BQ173" s="396"/>
      <c r="BR173" s="396"/>
      <c r="BS173" s="396"/>
      <c r="BT173" s="396"/>
      <c r="BU173" s="396"/>
      <c r="BV173" s="396"/>
      <c r="BW173" s="396"/>
      <c r="BX173" s="396"/>
      <c r="BY173" s="396"/>
      <c r="BZ173" s="396"/>
      <c r="CA173" s="396"/>
    </row>
    <row r="174" spans="2:79" s="33" customFormat="1" ht="15" customHeight="1" thickTop="1" thickBot="1">
      <c r="B174" s="70">
        <f t="shared" ca="1" si="14"/>
        <v>162</v>
      </c>
      <c r="C174" s="648"/>
      <c r="D174" s="649"/>
      <c r="E174" s="649"/>
      <c r="F174" s="649"/>
      <c r="G174" s="649"/>
      <c r="H174" s="649"/>
      <c r="I174" s="649"/>
      <c r="J174" s="649"/>
      <c r="K174" s="629"/>
      <c r="L174" s="629"/>
      <c r="M174" s="629"/>
      <c r="N174" s="629"/>
      <c r="O174" s="1171"/>
      <c r="P174" s="649"/>
      <c r="Q174" s="649"/>
      <c r="R174" s="649"/>
      <c r="S174" s="649"/>
      <c r="T174" s="892"/>
      <c r="U174" s="892"/>
      <c r="V174" s="892"/>
      <c r="W174" s="1166"/>
      <c r="X174" s="1166"/>
      <c r="Y174" s="1167"/>
      <c r="Z174" s="1168"/>
      <c r="AA174" s="1169"/>
      <c r="AB174" s="1170"/>
      <c r="AC174" s="1170"/>
      <c r="AD174" s="1170"/>
      <c r="AE174" s="141"/>
      <c r="AF174" s="195"/>
      <c r="AG174" s="195" t="str">
        <f t="shared" si="12"/>
        <v xml:space="preserve"> </v>
      </c>
      <c r="AH174" s="195"/>
      <c r="AI174" s="141"/>
      <c r="AJ174" s="141"/>
      <c r="AK174" s="137"/>
      <c r="AL174" s="649"/>
      <c r="AM174" s="649"/>
      <c r="AN174" s="649"/>
      <c r="AO174" s="649" t="s">
        <v>462</v>
      </c>
      <c r="AP174" s="649"/>
      <c r="AQ174" s="649"/>
      <c r="AR174" s="649"/>
      <c r="AS174" s="649" t="s">
        <v>431</v>
      </c>
      <c r="AT174" s="649"/>
      <c r="AU174" s="649"/>
      <c r="AV174" s="650" t="str">
        <f t="shared" si="13"/>
        <v/>
      </c>
      <c r="AW174" s="650"/>
      <c r="AX174" s="650"/>
      <c r="AY174" s="650" t="str">
        <f t="shared" si="15"/>
        <v>Yes/No</v>
      </c>
      <c r="AZ174" s="650"/>
      <c r="BA174" s="650"/>
      <c r="BB174" s="650" t="str">
        <f t="shared" si="16"/>
        <v>Yes/No</v>
      </c>
      <c r="BC174" s="650"/>
      <c r="BD174" s="650"/>
      <c r="BE174" s="650" t="str">
        <f t="shared" si="17"/>
        <v/>
      </c>
      <c r="BF174" s="650"/>
      <c r="BG174" s="1165"/>
      <c r="BH174" s="396"/>
      <c r="BI174" s="396"/>
      <c r="BJ174" s="400"/>
      <c r="BK174" s="396"/>
      <c r="BL174" s="396"/>
      <c r="BM174" s="396"/>
      <c r="BN174" s="396"/>
      <c r="BO174" s="396"/>
      <c r="BP174" s="396"/>
      <c r="BQ174" s="396"/>
      <c r="BR174" s="396"/>
      <c r="BS174" s="396"/>
      <c r="BT174" s="396"/>
      <c r="BU174" s="396"/>
      <c r="BV174" s="396"/>
      <c r="BW174" s="396"/>
      <c r="BX174" s="396"/>
      <c r="BY174" s="396"/>
      <c r="BZ174" s="396"/>
      <c r="CA174" s="396"/>
    </row>
    <row r="175" spans="2:79" s="33" customFormat="1" ht="15" customHeight="1" thickTop="1" thickBot="1">
      <c r="B175" s="70">
        <f t="shared" ca="1" si="14"/>
        <v>163</v>
      </c>
      <c r="C175" s="648"/>
      <c r="D175" s="649"/>
      <c r="E175" s="649"/>
      <c r="F175" s="649"/>
      <c r="G175" s="649"/>
      <c r="H175" s="649"/>
      <c r="I175" s="649"/>
      <c r="J175" s="649"/>
      <c r="K175" s="629"/>
      <c r="L175" s="629"/>
      <c r="M175" s="629"/>
      <c r="N175" s="629"/>
      <c r="O175" s="1171"/>
      <c r="P175" s="649"/>
      <c r="Q175" s="649"/>
      <c r="R175" s="649"/>
      <c r="S175" s="649"/>
      <c r="T175" s="892"/>
      <c r="U175" s="892"/>
      <c r="V175" s="892"/>
      <c r="W175" s="1166"/>
      <c r="X175" s="1166"/>
      <c r="Y175" s="1167"/>
      <c r="Z175" s="1168"/>
      <c r="AA175" s="1169"/>
      <c r="AB175" s="1170"/>
      <c r="AC175" s="1170"/>
      <c r="AD175" s="1170"/>
      <c r="AE175" s="141"/>
      <c r="AF175" s="195"/>
      <c r="AG175" s="195" t="str">
        <f t="shared" si="12"/>
        <v xml:space="preserve"> </v>
      </c>
      <c r="AH175" s="195"/>
      <c r="AI175" s="141"/>
      <c r="AJ175" s="141"/>
      <c r="AK175" s="137"/>
      <c r="AL175" s="649"/>
      <c r="AM175" s="649"/>
      <c r="AN175" s="649"/>
      <c r="AO175" s="649" t="s">
        <v>462</v>
      </c>
      <c r="AP175" s="649"/>
      <c r="AQ175" s="649"/>
      <c r="AR175" s="649"/>
      <c r="AS175" s="649" t="s">
        <v>431</v>
      </c>
      <c r="AT175" s="649"/>
      <c r="AU175" s="649"/>
      <c r="AV175" s="650" t="str">
        <f t="shared" si="13"/>
        <v/>
      </c>
      <c r="AW175" s="650"/>
      <c r="AX175" s="650"/>
      <c r="AY175" s="650" t="str">
        <f t="shared" si="15"/>
        <v>Yes/No</v>
      </c>
      <c r="AZ175" s="650"/>
      <c r="BA175" s="650"/>
      <c r="BB175" s="650" t="str">
        <f t="shared" si="16"/>
        <v>Yes/No</v>
      </c>
      <c r="BC175" s="650"/>
      <c r="BD175" s="650"/>
      <c r="BE175" s="650" t="str">
        <f t="shared" si="17"/>
        <v/>
      </c>
      <c r="BF175" s="650"/>
      <c r="BG175" s="1165"/>
      <c r="BH175" s="396"/>
      <c r="BI175" s="396"/>
      <c r="BJ175" s="400"/>
      <c r="BK175" s="396"/>
      <c r="BL175" s="396"/>
      <c r="BM175" s="396"/>
      <c r="BN175" s="396"/>
      <c r="BO175" s="396"/>
      <c r="BP175" s="396"/>
      <c r="BQ175" s="396"/>
      <c r="BR175" s="396"/>
      <c r="BS175" s="396"/>
      <c r="BT175" s="396"/>
      <c r="BU175" s="396"/>
      <c r="BV175" s="396"/>
      <c r="BW175" s="396"/>
      <c r="BX175" s="396"/>
      <c r="BY175" s="396"/>
      <c r="BZ175" s="396"/>
      <c r="CA175" s="396"/>
    </row>
    <row r="176" spans="2:79" s="33" customFormat="1" ht="15" customHeight="1" thickTop="1" thickBot="1">
      <c r="B176" s="70">
        <f t="shared" ca="1" si="14"/>
        <v>164</v>
      </c>
      <c r="C176" s="648"/>
      <c r="D176" s="649"/>
      <c r="E176" s="649"/>
      <c r="F176" s="649"/>
      <c r="G176" s="649"/>
      <c r="H176" s="649"/>
      <c r="I176" s="649"/>
      <c r="J176" s="649"/>
      <c r="K176" s="629"/>
      <c r="L176" s="629"/>
      <c r="M176" s="629"/>
      <c r="N176" s="629"/>
      <c r="O176" s="1171"/>
      <c r="P176" s="649"/>
      <c r="Q176" s="649"/>
      <c r="R176" s="649"/>
      <c r="S176" s="649"/>
      <c r="T176" s="892"/>
      <c r="U176" s="892"/>
      <c r="V176" s="892"/>
      <c r="W176" s="1166"/>
      <c r="X176" s="1166"/>
      <c r="Y176" s="1167"/>
      <c r="Z176" s="1168"/>
      <c r="AA176" s="1169"/>
      <c r="AB176" s="1170"/>
      <c r="AC176" s="1170"/>
      <c r="AD176" s="1170"/>
      <c r="AE176" s="141"/>
      <c r="AF176" s="195"/>
      <c r="AG176" s="195" t="str">
        <f t="shared" si="12"/>
        <v xml:space="preserve"> </v>
      </c>
      <c r="AH176" s="195"/>
      <c r="AI176" s="141"/>
      <c r="AJ176" s="141"/>
      <c r="AK176" s="137"/>
      <c r="AL176" s="649"/>
      <c r="AM176" s="649"/>
      <c r="AN176" s="649"/>
      <c r="AO176" s="649" t="s">
        <v>462</v>
      </c>
      <c r="AP176" s="649"/>
      <c r="AQ176" s="649"/>
      <c r="AR176" s="649"/>
      <c r="AS176" s="649" t="s">
        <v>431</v>
      </c>
      <c r="AT176" s="649"/>
      <c r="AU176" s="649"/>
      <c r="AV176" s="650" t="str">
        <f t="shared" si="13"/>
        <v/>
      </c>
      <c r="AW176" s="650"/>
      <c r="AX176" s="650"/>
      <c r="AY176" s="650" t="str">
        <f t="shared" si="15"/>
        <v>Yes/No</v>
      </c>
      <c r="AZ176" s="650"/>
      <c r="BA176" s="650"/>
      <c r="BB176" s="650" t="str">
        <f t="shared" si="16"/>
        <v>Yes/No</v>
      </c>
      <c r="BC176" s="650"/>
      <c r="BD176" s="650"/>
      <c r="BE176" s="650" t="str">
        <f t="shared" si="17"/>
        <v/>
      </c>
      <c r="BF176" s="650"/>
      <c r="BG176" s="1165"/>
      <c r="BH176" s="396"/>
      <c r="BI176" s="396"/>
      <c r="BJ176" s="400"/>
      <c r="BK176" s="396"/>
      <c r="BL176" s="396"/>
      <c r="BM176" s="396"/>
      <c r="BN176" s="396"/>
      <c r="BO176" s="396"/>
      <c r="BP176" s="396"/>
      <c r="BQ176" s="396"/>
      <c r="BR176" s="396"/>
      <c r="BS176" s="396"/>
      <c r="BT176" s="396"/>
      <c r="BU176" s="396"/>
      <c r="BV176" s="396"/>
      <c r="BW176" s="396"/>
      <c r="BX176" s="396"/>
      <c r="BY176" s="396"/>
      <c r="BZ176" s="396"/>
      <c r="CA176" s="396"/>
    </row>
    <row r="177" spans="2:79" s="33" customFormat="1" ht="15" customHeight="1" thickTop="1" thickBot="1">
      <c r="B177" s="70">
        <f t="shared" ca="1" si="14"/>
        <v>165</v>
      </c>
      <c r="C177" s="648"/>
      <c r="D177" s="649"/>
      <c r="E177" s="649"/>
      <c r="F177" s="649"/>
      <c r="G177" s="649"/>
      <c r="H177" s="649"/>
      <c r="I177" s="649"/>
      <c r="J177" s="649"/>
      <c r="K177" s="629"/>
      <c r="L177" s="629"/>
      <c r="M177" s="629"/>
      <c r="N177" s="629"/>
      <c r="O177" s="1171"/>
      <c r="P177" s="649"/>
      <c r="Q177" s="649"/>
      <c r="R177" s="649"/>
      <c r="S177" s="649"/>
      <c r="T177" s="892"/>
      <c r="U177" s="892"/>
      <c r="V177" s="892"/>
      <c r="W177" s="1166"/>
      <c r="X177" s="1166"/>
      <c r="Y177" s="1167"/>
      <c r="Z177" s="1168"/>
      <c r="AA177" s="1169"/>
      <c r="AB177" s="1170"/>
      <c r="AC177" s="1170"/>
      <c r="AD177" s="1170"/>
      <c r="AE177" s="141"/>
      <c r="AF177" s="195"/>
      <c r="AG177" s="195" t="str">
        <f t="shared" si="12"/>
        <v xml:space="preserve"> </v>
      </c>
      <c r="AH177" s="195"/>
      <c r="AI177" s="141"/>
      <c r="AJ177" s="141"/>
      <c r="AK177" s="137"/>
      <c r="AL177" s="649"/>
      <c r="AM177" s="649"/>
      <c r="AN177" s="649"/>
      <c r="AO177" s="649" t="s">
        <v>462</v>
      </c>
      <c r="AP177" s="649"/>
      <c r="AQ177" s="649"/>
      <c r="AR177" s="649"/>
      <c r="AS177" s="649" t="s">
        <v>431</v>
      </c>
      <c r="AT177" s="649"/>
      <c r="AU177" s="649"/>
      <c r="AV177" s="650" t="str">
        <f t="shared" si="13"/>
        <v/>
      </c>
      <c r="AW177" s="650"/>
      <c r="AX177" s="650"/>
      <c r="AY177" s="650" t="str">
        <f t="shared" si="15"/>
        <v>Yes/No</v>
      </c>
      <c r="AZ177" s="650"/>
      <c r="BA177" s="650"/>
      <c r="BB177" s="650" t="str">
        <f t="shared" si="16"/>
        <v>Yes/No</v>
      </c>
      <c r="BC177" s="650"/>
      <c r="BD177" s="650"/>
      <c r="BE177" s="650" t="str">
        <f t="shared" si="17"/>
        <v/>
      </c>
      <c r="BF177" s="650"/>
      <c r="BG177" s="1165"/>
      <c r="BH177" s="396"/>
      <c r="BI177" s="396"/>
      <c r="BJ177" s="400"/>
      <c r="BK177" s="396"/>
      <c r="BL177" s="396"/>
      <c r="BM177" s="396"/>
      <c r="BN177" s="396"/>
      <c r="BO177" s="396"/>
      <c r="BP177" s="396"/>
      <c r="BQ177" s="396"/>
      <c r="BR177" s="396"/>
      <c r="BS177" s="396"/>
      <c r="BT177" s="396"/>
      <c r="BU177" s="396"/>
      <c r="BV177" s="396"/>
      <c r="BW177" s="396"/>
      <c r="BX177" s="396"/>
      <c r="BY177" s="396"/>
      <c r="BZ177" s="396"/>
      <c r="CA177" s="396"/>
    </row>
    <row r="178" spans="2:79" s="33" customFormat="1" ht="15" customHeight="1" thickTop="1" thickBot="1">
      <c r="B178" s="70">
        <f t="shared" ca="1" si="14"/>
        <v>166</v>
      </c>
      <c r="C178" s="648"/>
      <c r="D178" s="649"/>
      <c r="E178" s="649"/>
      <c r="F178" s="649"/>
      <c r="G178" s="649"/>
      <c r="H178" s="649"/>
      <c r="I178" s="649"/>
      <c r="J178" s="649"/>
      <c r="K178" s="629"/>
      <c r="L178" s="629"/>
      <c r="M178" s="629"/>
      <c r="N178" s="629"/>
      <c r="O178" s="1171"/>
      <c r="P178" s="649"/>
      <c r="Q178" s="649"/>
      <c r="R178" s="649"/>
      <c r="S178" s="649"/>
      <c r="T178" s="892"/>
      <c r="U178" s="892"/>
      <c r="V178" s="892"/>
      <c r="W178" s="1166"/>
      <c r="X178" s="1166"/>
      <c r="Y178" s="1167"/>
      <c r="Z178" s="1168"/>
      <c r="AA178" s="1169"/>
      <c r="AB178" s="1170"/>
      <c r="AC178" s="1170"/>
      <c r="AD178" s="1170"/>
      <c r="AE178" s="141"/>
      <c r="AF178" s="195"/>
      <c r="AG178" s="195" t="str">
        <f t="shared" si="12"/>
        <v xml:space="preserve"> </v>
      </c>
      <c r="AH178" s="195"/>
      <c r="AI178" s="141"/>
      <c r="AJ178" s="141"/>
      <c r="AK178" s="137"/>
      <c r="AL178" s="649"/>
      <c r="AM178" s="649"/>
      <c r="AN178" s="649"/>
      <c r="AO178" s="649" t="s">
        <v>462</v>
      </c>
      <c r="AP178" s="649"/>
      <c r="AQ178" s="649"/>
      <c r="AR178" s="649"/>
      <c r="AS178" s="649" t="s">
        <v>431</v>
      </c>
      <c r="AT178" s="649"/>
      <c r="AU178" s="649"/>
      <c r="AV178" s="650" t="str">
        <f t="shared" si="13"/>
        <v/>
      </c>
      <c r="AW178" s="650"/>
      <c r="AX178" s="650"/>
      <c r="AY178" s="650" t="str">
        <f t="shared" si="15"/>
        <v>Yes/No</v>
      </c>
      <c r="AZ178" s="650"/>
      <c r="BA178" s="650"/>
      <c r="BB178" s="650" t="str">
        <f t="shared" si="16"/>
        <v>Yes/No</v>
      </c>
      <c r="BC178" s="650"/>
      <c r="BD178" s="650"/>
      <c r="BE178" s="650" t="str">
        <f t="shared" si="17"/>
        <v/>
      </c>
      <c r="BF178" s="650"/>
      <c r="BG178" s="1165"/>
      <c r="BH178" s="396"/>
      <c r="BI178" s="396"/>
      <c r="BJ178" s="400"/>
      <c r="BK178" s="396"/>
      <c r="BL178" s="396"/>
      <c r="BM178" s="396"/>
      <c r="BN178" s="396"/>
      <c r="BO178" s="396"/>
      <c r="BP178" s="396"/>
      <c r="BQ178" s="396"/>
      <c r="BR178" s="396"/>
      <c r="BS178" s="396"/>
      <c r="BT178" s="396"/>
      <c r="BU178" s="396"/>
      <c r="BV178" s="396"/>
      <c r="BW178" s="396"/>
      <c r="BX178" s="396"/>
      <c r="BY178" s="396"/>
      <c r="BZ178" s="396"/>
      <c r="CA178" s="396"/>
    </row>
    <row r="179" spans="2:79" s="33" customFormat="1" ht="15" customHeight="1" thickTop="1" thickBot="1">
      <c r="B179" s="70">
        <f t="shared" ca="1" si="14"/>
        <v>167</v>
      </c>
      <c r="C179" s="648"/>
      <c r="D179" s="649"/>
      <c r="E179" s="649"/>
      <c r="F179" s="649"/>
      <c r="G179" s="649"/>
      <c r="H179" s="649"/>
      <c r="I179" s="649"/>
      <c r="J179" s="649"/>
      <c r="K179" s="629"/>
      <c r="L179" s="629"/>
      <c r="M179" s="629"/>
      <c r="N179" s="629"/>
      <c r="O179" s="1171"/>
      <c r="P179" s="649"/>
      <c r="Q179" s="649"/>
      <c r="R179" s="649"/>
      <c r="S179" s="649"/>
      <c r="T179" s="892"/>
      <c r="U179" s="892"/>
      <c r="V179" s="892"/>
      <c r="W179" s="1166"/>
      <c r="X179" s="1166"/>
      <c r="Y179" s="1167"/>
      <c r="Z179" s="1168"/>
      <c r="AA179" s="1169"/>
      <c r="AB179" s="1170"/>
      <c r="AC179" s="1170"/>
      <c r="AD179" s="1170"/>
      <c r="AE179" s="141"/>
      <c r="AF179" s="195"/>
      <c r="AG179" s="195" t="str">
        <f t="shared" si="12"/>
        <v xml:space="preserve"> </v>
      </c>
      <c r="AH179" s="195"/>
      <c r="AI179" s="141"/>
      <c r="AJ179" s="141"/>
      <c r="AK179" s="137"/>
      <c r="AL179" s="649"/>
      <c r="AM179" s="649"/>
      <c r="AN179" s="649"/>
      <c r="AO179" s="649" t="s">
        <v>462</v>
      </c>
      <c r="AP179" s="649"/>
      <c r="AQ179" s="649"/>
      <c r="AR179" s="649"/>
      <c r="AS179" s="649" t="s">
        <v>431</v>
      </c>
      <c r="AT179" s="649"/>
      <c r="AU179" s="649"/>
      <c r="AV179" s="650" t="str">
        <f t="shared" si="13"/>
        <v/>
      </c>
      <c r="AW179" s="650"/>
      <c r="AX179" s="650"/>
      <c r="AY179" s="650" t="str">
        <f t="shared" si="15"/>
        <v>Yes/No</v>
      </c>
      <c r="AZ179" s="650"/>
      <c r="BA179" s="650"/>
      <c r="BB179" s="650" t="str">
        <f t="shared" si="16"/>
        <v>Yes/No</v>
      </c>
      <c r="BC179" s="650"/>
      <c r="BD179" s="650"/>
      <c r="BE179" s="650" t="str">
        <f t="shared" si="17"/>
        <v/>
      </c>
      <c r="BF179" s="650"/>
      <c r="BG179" s="1165"/>
      <c r="BH179" s="396"/>
      <c r="BI179" s="396"/>
      <c r="BJ179" s="400"/>
      <c r="BK179" s="396"/>
      <c r="BL179" s="396"/>
      <c r="BM179" s="396"/>
      <c r="BN179" s="396"/>
      <c r="BO179" s="396"/>
      <c r="BP179" s="396"/>
      <c r="BQ179" s="396"/>
      <c r="BR179" s="396"/>
      <c r="BS179" s="396"/>
      <c r="BT179" s="396"/>
      <c r="BU179" s="396"/>
      <c r="BV179" s="396"/>
      <c r="BW179" s="396"/>
      <c r="BX179" s="396"/>
      <c r="BY179" s="396"/>
      <c r="BZ179" s="396"/>
      <c r="CA179" s="396"/>
    </row>
    <row r="180" spans="2:79" s="33" customFormat="1" ht="15" customHeight="1" thickTop="1" thickBot="1">
      <c r="B180" s="70">
        <f t="shared" ca="1" si="14"/>
        <v>168</v>
      </c>
      <c r="C180" s="648"/>
      <c r="D180" s="649"/>
      <c r="E180" s="649"/>
      <c r="F180" s="649"/>
      <c r="G180" s="649"/>
      <c r="H180" s="649"/>
      <c r="I180" s="649"/>
      <c r="J180" s="649"/>
      <c r="K180" s="629"/>
      <c r="L180" s="629"/>
      <c r="M180" s="629"/>
      <c r="N180" s="629"/>
      <c r="O180" s="1171"/>
      <c r="P180" s="649"/>
      <c r="Q180" s="649"/>
      <c r="R180" s="649"/>
      <c r="S180" s="649"/>
      <c r="T180" s="892"/>
      <c r="U180" s="892"/>
      <c r="V180" s="892"/>
      <c r="W180" s="1166"/>
      <c r="X180" s="1166"/>
      <c r="Y180" s="1167"/>
      <c r="Z180" s="1168"/>
      <c r="AA180" s="1169"/>
      <c r="AB180" s="1170"/>
      <c r="AC180" s="1170"/>
      <c r="AD180" s="1170"/>
      <c r="AE180" s="141"/>
      <c r="AF180" s="195"/>
      <c r="AG180" s="195" t="str">
        <f t="shared" si="12"/>
        <v xml:space="preserve"> </v>
      </c>
      <c r="AH180" s="195"/>
      <c r="AI180" s="141"/>
      <c r="AJ180" s="141"/>
      <c r="AK180" s="137"/>
      <c r="AL180" s="649"/>
      <c r="AM180" s="649"/>
      <c r="AN180" s="649"/>
      <c r="AO180" s="649" t="s">
        <v>462</v>
      </c>
      <c r="AP180" s="649"/>
      <c r="AQ180" s="649"/>
      <c r="AR180" s="649"/>
      <c r="AS180" s="649" t="s">
        <v>431</v>
      </c>
      <c r="AT180" s="649"/>
      <c r="AU180" s="649"/>
      <c r="AV180" s="650" t="str">
        <f t="shared" si="13"/>
        <v/>
      </c>
      <c r="AW180" s="650"/>
      <c r="AX180" s="650"/>
      <c r="AY180" s="650" t="str">
        <f t="shared" si="15"/>
        <v>Yes/No</v>
      </c>
      <c r="AZ180" s="650"/>
      <c r="BA180" s="650"/>
      <c r="BB180" s="650" t="str">
        <f t="shared" si="16"/>
        <v>Yes/No</v>
      </c>
      <c r="BC180" s="650"/>
      <c r="BD180" s="650"/>
      <c r="BE180" s="650" t="str">
        <f t="shared" si="17"/>
        <v/>
      </c>
      <c r="BF180" s="650"/>
      <c r="BG180" s="1165"/>
      <c r="BH180" s="396"/>
      <c r="BI180" s="396"/>
      <c r="BJ180" s="400"/>
      <c r="BK180" s="396"/>
      <c r="BL180" s="396"/>
      <c r="BM180" s="396"/>
      <c r="BN180" s="396"/>
      <c r="BO180" s="396"/>
      <c r="BP180" s="396"/>
      <c r="BQ180" s="396"/>
      <c r="BR180" s="396"/>
      <c r="BS180" s="396"/>
      <c r="BT180" s="396"/>
      <c r="BU180" s="396"/>
      <c r="BV180" s="396"/>
      <c r="BW180" s="396"/>
      <c r="BX180" s="396"/>
      <c r="BY180" s="396"/>
      <c r="BZ180" s="396"/>
      <c r="CA180" s="396"/>
    </row>
    <row r="181" spans="2:79" s="33" customFormat="1" ht="15" customHeight="1" thickTop="1" thickBot="1">
      <c r="B181" s="70">
        <f t="shared" ca="1" si="14"/>
        <v>169</v>
      </c>
      <c r="C181" s="648"/>
      <c r="D181" s="649"/>
      <c r="E181" s="649"/>
      <c r="F181" s="649"/>
      <c r="G181" s="649"/>
      <c r="H181" s="649"/>
      <c r="I181" s="649"/>
      <c r="J181" s="649"/>
      <c r="K181" s="629"/>
      <c r="L181" s="629"/>
      <c r="M181" s="629"/>
      <c r="N181" s="629"/>
      <c r="O181" s="1171"/>
      <c r="P181" s="649"/>
      <c r="Q181" s="649"/>
      <c r="R181" s="649"/>
      <c r="S181" s="649"/>
      <c r="T181" s="892"/>
      <c r="U181" s="892"/>
      <c r="V181" s="892"/>
      <c r="W181" s="1166"/>
      <c r="X181" s="1166"/>
      <c r="Y181" s="1167"/>
      <c r="Z181" s="1168"/>
      <c r="AA181" s="1169"/>
      <c r="AB181" s="1170"/>
      <c r="AC181" s="1170"/>
      <c r="AD181" s="1170"/>
      <c r="AE181" s="141"/>
      <c r="AF181" s="195"/>
      <c r="AG181" s="195" t="str">
        <f t="shared" si="12"/>
        <v xml:space="preserve"> </v>
      </c>
      <c r="AH181" s="195"/>
      <c r="AI181" s="141"/>
      <c r="AJ181" s="141"/>
      <c r="AK181" s="137"/>
      <c r="AL181" s="649"/>
      <c r="AM181" s="649"/>
      <c r="AN181" s="649"/>
      <c r="AO181" s="649" t="s">
        <v>462</v>
      </c>
      <c r="AP181" s="649"/>
      <c r="AQ181" s="649"/>
      <c r="AR181" s="649"/>
      <c r="AS181" s="649" t="s">
        <v>431</v>
      </c>
      <c r="AT181" s="649"/>
      <c r="AU181" s="649"/>
      <c r="AV181" s="650" t="str">
        <f t="shared" si="13"/>
        <v/>
      </c>
      <c r="AW181" s="650"/>
      <c r="AX181" s="650"/>
      <c r="AY181" s="650" t="str">
        <f t="shared" si="15"/>
        <v>Yes/No</v>
      </c>
      <c r="AZ181" s="650"/>
      <c r="BA181" s="650"/>
      <c r="BB181" s="650" t="str">
        <f t="shared" si="16"/>
        <v>Yes/No</v>
      </c>
      <c r="BC181" s="650"/>
      <c r="BD181" s="650"/>
      <c r="BE181" s="650" t="str">
        <f t="shared" si="17"/>
        <v/>
      </c>
      <c r="BF181" s="650"/>
      <c r="BG181" s="1165"/>
      <c r="BH181" s="396"/>
      <c r="BI181" s="396"/>
      <c r="BJ181" s="400"/>
      <c r="BK181" s="396"/>
      <c r="BL181" s="396"/>
      <c r="BM181" s="396"/>
      <c r="BN181" s="396"/>
      <c r="BO181" s="396"/>
      <c r="BP181" s="396"/>
      <c r="BQ181" s="396"/>
      <c r="BR181" s="396"/>
      <c r="BS181" s="396"/>
      <c r="BT181" s="396"/>
      <c r="BU181" s="396"/>
      <c r="BV181" s="396"/>
      <c r="BW181" s="396"/>
      <c r="BX181" s="396"/>
      <c r="BY181" s="396"/>
      <c r="BZ181" s="396"/>
      <c r="CA181" s="396"/>
    </row>
    <row r="182" spans="2:79" s="33" customFormat="1" ht="15" customHeight="1" thickTop="1" thickBot="1">
      <c r="B182" s="70">
        <f t="shared" ca="1" si="14"/>
        <v>170</v>
      </c>
      <c r="C182" s="648"/>
      <c r="D182" s="649"/>
      <c r="E182" s="649"/>
      <c r="F182" s="649"/>
      <c r="G182" s="649"/>
      <c r="H182" s="649"/>
      <c r="I182" s="649"/>
      <c r="J182" s="649"/>
      <c r="K182" s="629"/>
      <c r="L182" s="629"/>
      <c r="M182" s="629"/>
      <c r="N182" s="629"/>
      <c r="O182" s="1171"/>
      <c r="P182" s="649"/>
      <c r="Q182" s="649"/>
      <c r="R182" s="649"/>
      <c r="S182" s="649"/>
      <c r="T182" s="892"/>
      <c r="U182" s="892"/>
      <c r="V182" s="892"/>
      <c r="W182" s="1166"/>
      <c r="X182" s="1166"/>
      <c r="Y182" s="1167"/>
      <c r="Z182" s="1168"/>
      <c r="AA182" s="1169"/>
      <c r="AB182" s="1170"/>
      <c r="AC182" s="1170"/>
      <c r="AD182" s="1170"/>
      <c r="AE182" s="141"/>
      <c r="AF182" s="195"/>
      <c r="AG182" s="195" t="str">
        <f t="shared" si="12"/>
        <v xml:space="preserve"> </v>
      </c>
      <c r="AH182" s="195"/>
      <c r="AI182" s="141"/>
      <c r="AJ182" s="141"/>
      <c r="AK182" s="137"/>
      <c r="AL182" s="649"/>
      <c r="AM182" s="649"/>
      <c r="AN182" s="649"/>
      <c r="AO182" s="649" t="s">
        <v>462</v>
      </c>
      <c r="AP182" s="649"/>
      <c r="AQ182" s="649"/>
      <c r="AR182" s="649"/>
      <c r="AS182" s="649" t="s">
        <v>431</v>
      </c>
      <c r="AT182" s="649"/>
      <c r="AU182" s="649"/>
      <c r="AV182" s="650" t="str">
        <f t="shared" si="13"/>
        <v/>
      </c>
      <c r="AW182" s="650"/>
      <c r="AX182" s="650"/>
      <c r="AY182" s="650" t="str">
        <f t="shared" si="15"/>
        <v>Yes/No</v>
      </c>
      <c r="AZ182" s="650"/>
      <c r="BA182" s="650"/>
      <c r="BB182" s="650" t="str">
        <f t="shared" si="16"/>
        <v>Yes/No</v>
      </c>
      <c r="BC182" s="650"/>
      <c r="BD182" s="650"/>
      <c r="BE182" s="650" t="str">
        <f t="shared" si="17"/>
        <v/>
      </c>
      <c r="BF182" s="650"/>
      <c r="BG182" s="1165"/>
      <c r="BH182" s="396"/>
      <c r="BI182" s="396"/>
      <c r="BJ182" s="400"/>
      <c r="BK182" s="396"/>
      <c r="BL182" s="396"/>
      <c r="BM182" s="396"/>
      <c r="BN182" s="396"/>
      <c r="BO182" s="396"/>
      <c r="BP182" s="396"/>
      <c r="BQ182" s="396"/>
      <c r="BR182" s="396"/>
      <c r="BS182" s="396"/>
      <c r="BT182" s="396"/>
      <c r="BU182" s="396"/>
      <c r="BV182" s="396"/>
      <c r="BW182" s="396"/>
      <c r="BX182" s="396"/>
      <c r="BY182" s="396"/>
      <c r="BZ182" s="396"/>
      <c r="CA182" s="396"/>
    </row>
    <row r="183" spans="2:79" s="33" customFormat="1" ht="15" customHeight="1" thickTop="1" thickBot="1">
      <c r="B183" s="70">
        <f t="shared" ca="1" si="14"/>
        <v>171</v>
      </c>
      <c r="C183" s="648"/>
      <c r="D183" s="649"/>
      <c r="E183" s="649"/>
      <c r="F183" s="649"/>
      <c r="G183" s="649"/>
      <c r="H183" s="649"/>
      <c r="I183" s="649"/>
      <c r="J183" s="649"/>
      <c r="K183" s="629"/>
      <c r="L183" s="629"/>
      <c r="M183" s="629"/>
      <c r="N183" s="629"/>
      <c r="O183" s="1171"/>
      <c r="P183" s="649"/>
      <c r="Q183" s="649"/>
      <c r="R183" s="649"/>
      <c r="S183" s="649"/>
      <c r="T183" s="892"/>
      <c r="U183" s="892"/>
      <c r="V183" s="892"/>
      <c r="W183" s="1166"/>
      <c r="X183" s="1166"/>
      <c r="Y183" s="1167"/>
      <c r="Z183" s="1168"/>
      <c r="AA183" s="1169"/>
      <c r="AB183" s="1170"/>
      <c r="AC183" s="1170"/>
      <c r="AD183" s="1170"/>
      <c r="AE183" s="141"/>
      <c r="AF183" s="195"/>
      <c r="AG183" s="195" t="str">
        <f t="shared" si="12"/>
        <v xml:space="preserve"> </v>
      </c>
      <c r="AH183" s="195"/>
      <c r="AI183" s="141"/>
      <c r="AJ183" s="141"/>
      <c r="AK183" s="137"/>
      <c r="AL183" s="649"/>
      <c r="AM183" s="649"/>
      <c r="AN183" s="649"/>
      <c r="AO183" s="649" t="s">
        <v>462</v>
      </c>
      <c r="AP183" s="649"/>
      <c r="AQ183" s="649"/>
      <c r="AR183" s="649"/>
      <c r="AS183" s="649" t="s">
        <v>431</v>
      </c>
      <c r="AT183" s="649"/>
      <c r="AU183" s="649"/>
      <c r="AV183" s="650" t="str">
        <f t="shared" si="13"/>
        <v/>
      </c>
      <c r="AW183" s="650"/>
      <c r="AX183" s="650"/>
      <c r="AY183" s="650" t="str">
        <f t="shared" si="15"/>
        <v>Yes/No</v>
      </c>
      <c r="AZ183" s="650"/>
      <c r="BA183" s="650"/>
      <c r="BB183" s="650" t="str">
        <f t="shared" si="16"/>
        <v>Yes/No</v>
      </c>
      <c r="BC183" s="650"/>
      <c r="BD183" s="650"/>
      <c r="BE183" s="650" t="str">
        <f t="shared" si="17"/>
        <v/>
      </c>
      <c r="BF183" s="650"/>
      <c r="BG183" s="1165"/>
      <c r="BH183" s="396"/>
      <c r="BI183" s="396"/>
      <c r="BJ183" s="400"/>
      <c r="BK183" s="396"/>
      <c r="BL183" s="396"/>
      <c r="BM183" s="396"/>
      <c r="BN183" s="396"/>
      <c r="BO183" s="396"/>
      <c r="BP183" s="396"/>
      <c r="BQ183" s="396"/>
      <c r="BR183" s="396"/>
      <c r="BS183" s="396"/>
      <c r="BT183" s="396"/>
      <c r="BU183" s="396"/>
      <c r="BV183" s="396"/>
      <c r="BW183" s="396"/>
      <c r="BX183" s="396"/>
      <c r="BY183" s="396"/>
      <c r="BZ183" s="396"/>
      <c r="CA183" s="396"/>
    </row>
    <row r="184" spans="2:79" s="33" customFormat="1" ht="15" customHeight="1" thickTop="1" thickBot="1">
      <c r="B184" s="70">
        <f t="shared" ca="1" si="14"/>
        <v>172</v>
      </c>
      <c r="C184" s="648"/>
      <c r="D184" s="649"/>
      <c r="E184" s="649"/>
      <c r="F184" s="649"/>
      <c r="G184" s="649"/>
      <c r="H184" s="649"/>
      <c r="I184" s="649"/>
      <c r="J184" s="649"/>
      <c r="K184" s="629"/>
      <c r="L184" s="629"/>
      <c r="M184" s="629"/>
      <c r="N184" s="629"/>
      <c r="O184" s="1171"/>
      <c r="P184" s="649"/>
      <c r="Q184" s="649"/>
      <c r="R184" s="649"/>
      <c r="S184" s="649"/>
      <c r="T184" s="892"/>
      <c r="U184" s="892"/>
      <c r="V184" s="892"/>
      <c r="W184" s="1166"/>
      <c r="X184" s="1166"/>
      <c r="Y184" s="1167"/>
      <c r="Z184" s="1168"/>
      <c r="AA184" s="1169"/>
      <c r="AB184" s="1170"/>
      <c r="AC184" s="1170"/>
      <c r="AD184" s="1170"/>
      <c r="AE184" s="141"/>
      <c r="AF184" s="195"/>
      <c r="AG184" s="195" t="str">
        <f t="shared" si="12"/>
        <v xml:space="preserve"> </v>
      </c>
      <c r="AH184" s="195"/>
      <c r="AI184" s="141"/>
      <c r="AJ184" s="141"/>
      <c r="AK184" s="137"/>
      <c r="AL184" s="649"/>
      <c r="AM184" s="649"/>
      <c r="AN184" s="649"/>
      <c r="AO184" s="649" t="s">
        <v>462</v>
      </c>
      <c r="AP184" s="649"/>
      <c r="AQ184" s="649"/>
      <c r="AR184" s="649"/>
      <c r="AS184" s="649" t="s">
        <v>431</v>
      </c>
      <c r="AT184" s="649"/>
      <c r="AU184" s="649"/>
      <c r="AV184" s="650" t="str">
        <f t="shared" si="13"/>
        <v/>
      </c>
      <c r="AW184" s="650"/>
      <c r="AX184" s="650"/>
      <c r="AY184" s="650" t="str">
        <f t="shared" si="15"/>
        <v>Yes/No</v>
      </c>
      <c r="AZ184" s="650"/>
      <c r="BA184" s="650"/>
      <c r="BB184" s="650" t="str">
        <f t="shared" si="16"/>
        <v>Yes/No</v>
      </c>
      <c r="BC184" s="650"/>
      <c r="BD184" s="650"/>
      <c r="BE184" s="650" t="str">
        <f t="shared" si="17"/>
        <v/>
      </c>
      <c r="BF184" s="650"/>
      <c r="BG184" s="1165"/>
      <c r="BH184" s="396"/>
      <c r="BI184" s="396"/>
      <c r="BJ184" s="400"/>
      <c r="BK184" s="396"/>
      <c r="BL184" s="396"/>
      <c r="BM184" s="396"/>
      <c r="BN184" s="396"/>
      <c r="BO184" s="396"/>
      <c r="BP184" s="396"/>
      <c r="BQ184" s="396"/>
      <c r="BR184" s="396"/>
      <c r="BS184" s="396"/>
      <c r="BT184" s="396"/>
      <c r="BU184" s="396"/>
      <c r="BV184" s="396"/>
      <c r="BW184" s="396"/>
      <c r="BX184" s="396"/>
      <c r="BY184" s="396"/>
      <c r="BZ184" s="396"/>
      <c r="CA184" s="396"/>
    </row>
    <row r="185" spans="2:79" s="33" customFormat="1" ht="15" customHeight="1" thickTop="1" thickBot="1">
      <c r="B185" s="70">
        <f t="shared" ca="1" si="14"/>
        <v>173</v>
      </c>
      <c r="C185" s="648"/>
      <c r="D185" s="649"/>
      <c r="E185" s="649"/>
      <c r="F185" s="649"/>
      <c r="G185" s="649"/>
      <c r="H185" s="649"/>
      <c r="I185" s="649"/>
      <c r="J185" s="649"/>
      <c r="K185" s="629"/>
      <c r="L185" s="629"/>
      <c r="M185" s="629"/>
      <c r="N185" s="629"/>
      <c r="O185" s="1171"/>
      <c r="P185" s="649"/>
      <c r="Q185" s="649"/>
      <c r="R185" s="649"/>
      <c r="S185" s="649"/>
      <c r="T185" s="892"/>
      <c r="U185" s="892"/>
      <c r="V185" s="892"/>
      <c r="W185" s="1166"/>
      <c r="X185" s="1166"/>
      <c r="Y185" s="1167"/>
      <c r="Z185" s="1168"/>
      <c r="AA185" s="1169"/>
      <c r="AB185" s="1170"/>
      <c r="AC185" s="1170"/>
      <c r="AD185" s="1170"/>
      <c r="AE185" s="141"/>
      <c r="AF185" s="195"/>
      <c r="AG185" s="195" t="str">
        <f t="shared" si="12"/>
        <v xml:space="preserve"> </v>
      </c>
      <c r="AH185" s="195"/>
      <c r="AI185" s="141"/>
      <c r="AJ185" s="141"/>
      <c r="AK185" s="137"/>
      <c r="AL185" s="649"/>
      <c r="AM185" s="649"/>
      <c r="AN185" s="649"/>
      <c r="AO185" s="649" t="s">
        <v>462</v>
      </c>
      <c r="AP185" s="649"/>
      <c r="AQ185" s="649"/>
      <c r="AR185" s="649"/>
      <c r="AS185" s="649" t="s">
        <v>431</v>
      </c>
      <c r="AT185" s="649"/>
      <c r="AU185" s="649"/>
      <c r="AV185" s="650" t="str">
        <f t="shared" si="13"/>
        <v/>
      </c>
      <c r="AW185" s="650"/>
      <c r="AX185" s="650"/>
      <c r="AY185" s="650" t="str">
        <f t="shared" si="15"/>
        <v>Yes/No</v>
      </c>
      <c r="AZ185" s="650"/>
      <c r="BA185" s="650"/>
      <c r="BB185" s="650" t="str">
        <f t="shared" si="16"/>
        <v>Yes/No</v>
      </c>
      <c r="BC185" s="650"/>
      <c r="BD185" s="650"/>
      <c r="BE185" s="650" t="str">
        <f t="shared" si="17"/>
        <v/>
      </c>
      <c r="BF185" s="650"/>
      <c r="BG185" s="1165"/>
      <c r="BH185" s="396"/>
      <c r="BI185" s="396"/>
      <c r="BJ185" s="400"/>
      <c r="BK185" s="396"/>
      <c r="BL185" s="396"/>
      <c r="BM185" s="396"/>
      <c r="BN185" s="396"/>
      <c r="BO185" s="396"/>
      <c r="BP185" s="396"/>
      <c r="BQ185" s="396"/>
      <c r="BR185" s="396"/>
      <c r="BS185" s="396"/>
      <c r="BT185" s="396"/>
      <c r="BU185" s="396"/>
      <c r="BV185" s="396"/>
      <c r="BW185" s="396"/>
      <c r="BX185" s="396"/>
      <c r="BY185" s="396"/>
      <c r="BZ185" s="396"/>
      <c r="CA185" s="396"/>
    </row>
    <row r="186" spans="2:79" s="33" customFormat="1" ht="15" customHeight="1" thickTop="1" thickBot="1">
      <c r="B186" s="70">
        <f t="shared" ca="1" si="14"/>
        <v>174</v>
      </c>
      <c r="C186" s="648"/>
      <c r="D186" s="649"/>
      <c r="E186" s="649"/>
      <c r="F186" s="649"/>
      <c r="G186" s="649"/>
      <c r="H186" s="649"/>
      <c r="I186" s="649"/>
      <c r="J186" s="649"/>
      <c r="K186" s="629"/>
      <c r="L186" s="629"/>
      <c r="M186" s="629"/>
      <c r="N186" s="629"/>
      <c r="O186" s="1171"/>
      <c r="P186" s="649"/>
      <c r="Q186" s="649"/>
      <c r="R186" s="649"/>
      <c r="S186" s="649"/>
      <c r="T186" s="892"/>
      <c r="U186" s="892"/>
      <c r="V186" s="892"/>
      <c r="W186" s="1166"/>
      <c r="X186" s="1166"/>
      <c r="Y186" s="1167"/>
      <c r="Z186" s="1168"/>
      <c r="AA186" s="1169"/>
      <c r="AB186" s="1170"/>
      <c r="AC186" s="1170"/>
      <c r="AD186" s="1170"/>
      <c r="AE186" s="141"/>
      <c r="AF186" s="195"/>
      <c r="AG186" s="195" t="str">
        <f t="shared" si="12"/>
        <v xml:space="preserve"> </v>
      </c>
      <c r="AH186" s="195"/>
      <c r="AI186" s="141"/>
      <c r="AJ186" s="141"/>
      <c r="AK186" s="137"/>
      <c r="AL186" s="649"/>
      <c r="AM186" s="649"/>
      <c r="AN186" s="649"/>
      <c r="AO186" s="649" t="s">
        <v>462</v>
      </c>
      <c r="AP186" s="649"/>
      <c r="AQ186" s="649"/>
      <c r="AR186" s="649"/>
      <c r="AS186" s="649" t="s">
        <v>431</v>
      </c>
      <c r="AT186" s="649"/>
      <c r="AU186" s="649"/>
      <c r="AV186" s="650" t="str">
        <f t="shared" si="13"/>
        <v/>
      </c>
      <c r="AW186" s="650"/>
      <c r="AX186" s="650"/>
      <c r="AY186" s="650" t="str">
        <f t="shared" si="15"/>
        <v>Yes/No</v>
      </c>
      <c r="AZ186" s="650"/>
      <c r="BA186" s="650"/>
      <c r="BB186" s="650" t="str">
        <f t="shared" si="16"/>
        <v>Yes/No</v>
      </c>
      <c r="BC186" s="650"/>
      <c r="BD186" s="650"/>
      <c r="BE186" s="650" t="str">
        <f t="shared" si="17"/>
        <v/>
      </c>
      <c r="BF186" s="650"/>
      <c r="BG186" s="1165"/>
      <c r="BH186" s="396"/>
      <c r="BI186" s="396"/>
      <c r="BJ186" s="400"/>
      <c r="BK186" s="396"/>
      <c r="BL186" s="396"/>
      <c r="BM186" s="396"/>
      <c r="BN186" s="396"/>
      <c r="BO186" s="396"/>
      <c r="BP186" s="396"/>
      <c r="BQ186" s="396"/>
      <c r="BR186" s="396"/>
      <c r="BS186" s="396"/>
      <c r="BT186" s="396"/>
      <c r="BU186" s="396"/>
      <c r="BV186" s="396"/>
      <c r="BW186" s="396"/>
      <c r="BX186" s="396"/>
      <c r="BY186" s="396"/>
      <c r="BZ186" s="396"/>
      <c r="CA186" s="396"/>
    </row>
    <row r="187" spans="2:79" s="33" customFormat="1" ht="15" customHeight="1" thickTop="1" thickBot="1">
      <c r="B187" s="70">
        <f t="shared" ca="1" si="14"/>
        <v>175</v>
      </c>
      <c r="C187" s="648"/>
      <c r="D187" s="649"/>
      <c r="E187" s="649"/>
      <c r="F187" s="649"/>
      <c r="G187" s="649"/>
      <c r="H187" s="649"/>
      <c r="I187" s="649"/>
      <c r="J187" s="649"/>
      <c r="K187" s="629"/>
      <c r="L187" s="629"/>
      <c r="M187" s="629"/>
      <c r="N187" s="629"/>
      <c r="O187" s="1171"/>
      <c r="P187" s="649"/>
      <c r="Q187" s="649"/>
      <c r="R187" s="649"/>
      <c r="S187" s="649"/>
      <c r="T187" s="892"/>
      <c r="U187" s="892"/>
      <c r="V187" s="892"/>
      <c r="W187" s="1166"/>
      <c r="X187" s="1166"/>
      <c r="Y187" s="1167"/>
      <c r="Z187" s="1168"/>
      <c r="AA187" s="1169"/>
      <c r="AB187" s="1170"/>
      <c r="AC187" s="1170"/>
      <c r="AD187" s="1170"/>
      <c r="AE187" s="141"/>
      <c r="AF187" s="195"/>
      <c r="AG187" s="195" t="str">
        <f t="shared" si="12"/>
        <v xml:space="preserve"> </v>
      </c>
      <c r="AH187" s="195"/>
      <c r="AI187" s="141"/>
      <c r="AJ187" s="141"/>
      <c r="AK187" s="137"/>
      <c r="AL187" s="649"/>
      <c r="AM187" s="649"/>
      <c r="AN187" s="649"/>
      <c r="AO187" s="649" t="s">
        <v>462</v>
      </c>
      <c r="AP187" s="649"/>
      <c r="AQ187" s="649"/>
      <c r="AR187" s="649"/>
      <c r="AS187" s="649" t="s">
        <v>431</v>
      </c>
      <c r="AT187" s="649"/>
      <c r="AU187" s="649"/>
      <c r="AV187" s="650" t="str">
        <f t="shared" si="13"/>
        <v/>
      </c>
      <c r="AW187" s="650"/>
      <c r="AX187" s="650"/>
      <c r="AY187" s="650" t="str">
        <f t="shared" si="15"/>
        <v>Yes/No</v>
      </c>
      <c r="AZ187" s="650"/>
      <c r="BA187" s="650"/>
      <c r="BB187" s="650" t="str">
        <f t="shared" si="16"/>
        <v>Yes/No</v>
      </c>
      <c r="BC187" s="650"/>
      <c r="BD187" s="650"/>
      <c r="BE187" s="650" t="str">
        <f t="shared" si="17"/>
        <v/>
      </c>
      <c r="BF187" s="650"/>
      <c r="BG187" s="1165"/>
      <c r="BH187" s="396"/>
      <c r="BI187" s="396"/>
      <c r="BJ187" s="400"/>
      <c r="BK187" s="396"/>
      <c r="BL187" s="396"/>
      <c r="BM187" s="396"/>
      <c r="BN187" s="396"/>
      <c r="BO187" s="396"/>
      <c r="BP187" s="396"/>
      <c r="BQ187" s="396"/>
      <c r="BR187" s="396"/>
      <c r="BS187" s="396"/>
      <c r="BT187" s="396"/>
      <c r="BU187" s="396"/>
      <c r="BV187" s="396"/>
      <c r="BW187" s="396"/>
      <c r="BX187" s="396"/>
      <c r="BY187" s="396"/>
      <c r="BZ187" s="396"/>
      <c r="CA187" s="396"/>
    </row>
    <row r="188" spans="2:79" s="33" customFormat="1" ht="15" customHeight="1" thickTop="1" thickBot="1">
      <c r="B188" s="70">
        <f t="shared" ca="1" si="14"/>
        <v>176</v>
      </c>
      <c r="C188" s="648"/>
      <c r="D188" s="649"/>
      <c r="E188" s="649"/>
      <c r="F188" s="649"/>
      <c r="G188" s="649"/>
      <c r="H188" s="649"/>
      <c r="I188" s="649"/>
      <c r="J188" s="649"/>
      <c r="K188" s="629"/>
      <c r="L188" s="629"/>
      <c r="M188" s="629"/>
      <c r="N188" s="629"/>
      <c r="O188" s="1171"/>
      <c r="P188" s="649"/>
      <c r="Q188" s="649"/>
      <c r="R188" s="649"/>
      <c r="S188" s="649"/>
      <c r="T188" s="892"/>
      <c r="U188" s="892"/>
      <c r="V188" s="892"/>
      <c r="W188" s="1166"/>
      <c r="X188" s="1166"/>
      <c r="Y188" s="1167"/>
      <c r="Z188" s="1168"/>
      <c r="AA188" s="1169"/>
      <c r="AB188" s="1170"/>
      <c r="AC188" s="1170"/>
      <c r="AD188" s="1170"/>
      <c r="AE188" s="141"/>
      <c r="AF188" s="195"/>
      <c r="AG188" s="195" t="str">
        <f t="shared" si="12"/>
        <v xml:space="preserve"> </v>
      </c>
      <c r="AH188" s="195"/>
      <c r="AI188" s="141"/>
      <c r="AJ188" s="141"/>
      <c r="AK188" s="137"/>
      <c r="AL188" s="649"/>
      <c r="AM188" s="649"/>
      <c r="AN188" s="649"/>
      <c r="AO188" s="649" t="s">
        <v>462</v>
      </c>
      <c r="AP188" s="649"/>
      <c r="AQ188" s="649"/>
      <c r="AR188" s="649"/>
      <c r="AS188" s="649" t="s">
        <v>431</v>
      </c>
      <c r="AT188" s="649"/>
      <c r="AU188" s="649"/>
      <c r="AV188" s="650" t="str">
        <f t="shared" si="13"/>
        <v/>
      </c>
      <c r="AW188" s="650"/>
      <c r="AX188" s="650"/>
      <c r="AY188" s="650" t="str">
        <f t="shared" si="15"/>
        <v>Yes/No</v>
      </c>
      <c r="AZ188" s="650"/>
      <c r="BA188" s="650"/>
      <c r="BB188" s="650" t="str">
        <f t="shared" si="16"/>
        <v>Yes/No</v>
      </c>
      <c r="BC188" s="650"/>
      <c r="BD188" s="650"/>
      <c r="BE188" s="650" t="str">
        <f t="shared" si="17"/>
        <v/>
      </c>
      <c r="BF188" s="650"/>
      <c r="BG188" s="1165"/>
      <c r="BH188" s="396"/>
      <c r="BI188" s="396"/>
      <c r="BJ188" s="400"/>
      <c r="BK188" s="396"/>
      <c r="BL188" s="396"/>
      <c r="BM188" s="396"/>
      <c r="BN188" s="396"/>
      <c r="BO188" s="396"/>
      <c r="BP188" s="396"/>
      <c r="BQ188" s="396"/>
      <c r="BR188" s="396"/>
      <c r="BS188" s="396"/>
      <c r="BT188" s="396"/>
      <c r="BU188" s="396"/>
      <c r="BV188" s="396"/>
      <c r="BW188" s="396"/>
      <c r="BX188" s="396"/>
      <c r="BY188" s="396"/>
      <c r="BZ188" s="396"/>
      <c r="CA188" s="396"/>
    </row>
    <row r="189" spans="2:79" s="33" customFormat="1" ht="15" customHeight="1" thickTop="1" thickBot="1">
      <c r="B189" s="70">
        <f t="shared" ca="1" si="14"/>
        <v>177</v>
      </c>
      <c r="C189" s="648"/>
      <c r="D189" s="649"/>
      <c r="E189" s="649"/>
      <c r="F189" s="649"/>
      <c r="G189" s="649"/>
      <c r="H189" s="649"/>
      <c r="I189" s="649"/>
      <c r="J189" s="649"/>
      <c r="K189" s="629"/>
      <c r="L189" s="629"/>
      <c r="M189" s="629"/>
      <c r="N189" s="629"/>
      <c r="O189" s="1171"/>
      <c r="P189" s="649"/>
      <c r="Q189" s="649"/>
      <c r="R189" s="649"/>
      <c r="S189" s="649"/>
      <c r="T189" s="892"/>
      <c r="U189" s="892"/>
      <c r="V189" s="892"/>
      <c r="W189" s="1166"/>
      <c r="X189" s="1166"/>
      <c r="Y189" s="1167"/>
      <c r="Z189" s="1168"/>
      <c r="AA189" s="1169"/>
      <c r="AB189" s="1170"/>
      <c r="AC189" s="1170"/>
      <c r="AD189" s="1170"/>
      <c r="AE189" s="141"/>
      <c r="AF189" s="195"/>
      <c r="AG189" s="195" t="str">
        <f t="shared" si="12"/>
        <v xml:space="preserve"> </v>
      </c>
      <c r="AH189" s="195"/>
      <c r="AI189" s="141"/>
      <c r="AJ189" s="141"/>
      <c r="AK189" s="137"/>
      <c r="AL189" s="649"/>
      <c r="AM189" s="649"/>
      <c r="AN189" s="649"/>
      <c r="AO189" s="649" t="s">
        <v>462</v>
      </c>
      <c r="AP189" s="649"/>
      <c r="AQ189" s="649"/>
      <c r="AR189" s="649"/>
      <c r="AS189" s="649" t="s">
        <v>431</v>
      </c>
      <c r="AT189" s="649"/>
      <c r="AU189" s="649"/>
      <c r="AV189" s="650" t="str">
        <f t="shared" si="13"/>
        <v/>
      </c>
      <c r="AW189" s="650"/>
      <c r="AX189" s="650"/>
      <c r="AY189" s="650" t="str">
        <f t="shared" si="15"/>
        <v>Yes/No</v>
      </c>
      <c r="AZ189" s="650"/>
      <c r="BA189" s="650"/>
      <c r="BB189" s="650" t="str">
        <f t="shared" si="16"/>
        <v>Yes/No</v>
      </c>
      <c r="BC189" s="650"/>
      <c r="BD189" s="650"/>
      <c r="BE189" s="650" t="str">
        <f t="shared" si="17"/>
        <v/>
      </c>
      <c r="BF189" s="650"/>
      <c r="BG189" s="1165"/>
      <c r="BH189" s="396"/>
      <c r="BI189" s="396"/>
      <c r="BJ189" s="400"/>
      <c r="BK189" s="396"/>
      <c r="BL189" s="396"/>
      <c r="BM189" s="396"/>
      <c r="BN189" s="396"/>
      <c r="BO189" s="396"/>
      <c r="BP189" s="396"/>
      <c r="BQ189" s="396"/>
      <c r="BR189" s="396"/>
      <c r="BS189" s="396"/>
      <c r="BT189" s="396"/>
      <c r="BU189" s="396"/>
      <c r="BV189" s="396"/>
      <c r="BW189" s="396"/>
      <c r="BX189" s="396"/>
      <c r="BY189" s="396"/>
      <c r="BZ189" s="396"/>
      <c r="CA189" s="396"/>
    </row>
    <row r="190" spans="2:79" s="33" customFormat="1" ht="15" customHeight="1" thickTop="1" thickBot="1">
      <c r="B190" s="70">
        <f t="shared" ca="1" si="14"/>
        <v>178</v>
      </c>
      <c r="C190" s="648"/>
      <c r="D190" s="649"/>
      <c r="E190" s="649"/>
      <c r="F190" s="649"/>
      <c r="G190" s="649"/>
      <c r="H190" s="649"/>
      <c r="I190" s="649"/>
      <c r="J190" s="649"/>
      <c r="K190" s="629"/>
      <c r="L190" s="629"/>
      <c r="M190" s="629"/>
      <c r="N190" s="629"/>
      <c r="O190" s="1171"/>
      <c r="P190" s="649"/>
      <c r="Q190" s="649"/>
      <c r="R190" s="649"/>
      <c r="S190" s="649"/>
      <c r="T190" s="892"/>
      <c r="U190" s="892"/>
      <c r="V190" s="892"/>
      <c r="W190" s="1166"/>
      <c r="X190" s="1166"/>
      <c r="Y190" s="1167"/>
      <c r="Z190" s="1168"/>
      <c r="AA190" s="1169"/>
      <c r="AB190" s="1170"/>
      <c r="AC190" s="1170"/>
      <c r="AD190" s="1170"/>
      <c r="AE190" s="141"/>
      <c r="AF190" s="195"/>
      <c r="AG190" s="195" t="str">
        <f t="shared" si="12"/>
        <v xml:space="preserve"> </v>
      </c>
      <c r="AH190" s="195"/>
      <c r="AI190" s="141"/>
      <c r="AJ190" s="141"/>
      <c r="AK190" s="137"/>
      <c r="AL190" s="649"/>
      <c r="AM190" s="649"/>
      <c r="AN190" s="649"/>
      <c r="AO190" s="649" t="s">
        <v>462</v>
      </c>
      <c r="AP190" s="649"/>
      <c r="AQ190" s="649"/>
      <c r="AR190" s="649"/>
      <c r="AS190" s="649" t="s">
        <v>431</v>
      </c>
      <c r="AT190" s="649"/>
      <c r="AU190" s="649"/>
      <c r="AV190" s="650" t="str">
        <f t="shared" si="13"/>
        <v/>
      </c>
      <c r="AW190" s="650"/>
      <c r="AX190" s="650"/>
      <c r="AY190" s="650" t="str">
        <f t="shared" si="15"/>
        <v>Yes/No</v>
      </c>
      <c r="AZ190" s="650"/>
      <c r="BA190" s="650"/>
      <c r="BB190" s="650" t="str">
        <f t="shared" si="16"/>
        <v>Yes/No</v>
      </c>
      <c r="BC190" s="650"/>
      <c r="BD190" s="650"/>
      <c r="BE190" s="650" t="str">
        <f t="shared" si="17"/>
        <v/>
      </c>
      <c r="BF190" s="650"/>
      <c r="BG190" s="1165"/>
      <c r="BH190" s="396"/>
      <c r="BI190" s="396"/>
      <c r="BJ190" s="400"/>
      <c r="BK190" s="396"/>
      <c r="BL190" s="396"/>
      <c r="BM190" s="396"/>
      <c r="BN190" s="396"/>
      <c r="BO190" s="396"/>
      <c r="BP190" s="396"/>
      <c r="BQ190" s="396"/>
      <c r="BR190" s="396"/>
      <c r="BS190" s="396"/>
      <c r="BT190" s="396"/>
      <c r="BU190" s="396"/>
      <c r="BV190" s="396"/>
      <c r="BW190" s="396"/>
      <c r="BX190" s="396"/>
      <c r="BY190" s="396"/>
      <c r="BZ190" s="396"/>
      <c r="CA190" s="396"/>
    </row>
    <row r="191" spans="2:79" s="33" customFormat="1" ht="15" customHeight="1" thickTop="1" thickBot="1">
      <c r="B191" s="70">
        <f t="shared" ca="1" si="14"/>
        <v>179</v>
      </c>
      <c r="C191" s="648"/>
      <c r="D191" s="649"/>
      <c r="E191" s="649"/>
      <c r="F191" s="649"/>
      <c r="G191" s="649"/>
      <c r="H191" s="649"/>
      <c r="I191" s="649"/>
      <c r="J191" s="649"/>
      <c r="K191" s="629"/>
      <c r="L191" s="629"/>
      <c r="M191" s="629"/>
      <c r="N191" s="629"/>
      <c r="O191" s="1171"/>
      <c r="P191" s="649"/>
      <c r="Q191" s="649"/>
      <c r="R191" s="649"/>
      <c r="S191" s="649"/>
      <c r="T191" s="892"/>
      <c r="U191" s="892"/>
      <c r="V191" s="892"/>
      <c r="W191" s="1166"/>
      <c r="X191" s="1166"/>
      <c r="Y191" s="1167"/>
      <c r="Z191" s="1168"/>
      <c r="AA191" s="1169"/>
      <c r="AB191" s="1170"/>
      <c r="AC191" s="1170"/>
      <c r="AD191" s="1170"/>
      <c r="AE191" s="141"/>
      <c r="AF191" s="195"/>
      <c r="AG191" s="195" t="str">
        <f t="shared" si="12"/>
        <v xml:space="preserve"> </v>
      </c>
      <c r="AH191" s="195"/>
      <c r="AI191" s="141"/>
      <c r="AJ191" s="141"/>
      <c r="AK191" s="137"/>
      <c r="AL191" s="649"/>
      <c r="AM191" s="649"/>
      <c r="AN191" s="649"/>
      <c r="AO191" s="649" t="s">
        <v>462</v>
      </c>
      <c r="AP191" s="649"/>
      <c r="AQ191" s="649"/>
      <c r="AR191" s="649"/>
      <c r="AS191" s="649" t="s">
        <v>431</v>
      </c>
      <c r="AT191" s="649"/>
      <c r="AU191" s="649"/>
      <c r="AV191" s="650" t="str">
        <f t="shared" si="13"/>
        <v/>
      </c>
      <c r="AW191" s="650"/>
      <c r="AX191" s="650"/>
      <c r="AY191" s="650" t="str">
        <f t="shared" si="15"/>
        <v>Yes/No</v>
      </c>
      <c r="AZ191" s="650"/>
      <c r="BA191" s="650"/>
      <c r="BB191" s="650" t="str">
        <f t="shared" si="16"/>
        <v>Yes/No</v>
      </c>
      <c r="BC191" s="650"/>
      <c r="BD191" s="650"/>
      <c r="BE191" s="650" t="str">
        <f t="shared" si="17"/>
        <v/>
      </c>
      <c r="BF191" s="650"/>
      <c r="BG191" s="1165"/>
      <c r="BH191" s="396"/>
      <c r="BI191" s="396"/>
      <c r="BJ191" s="400"/>
      <c r="BK191" s="396"/>
      <c r="BL191" s="396"/>
      <c r="BM191" s="396"/>
      <c r="BN191" s="396"/>
      <c r="BO191" s="396"/>
      <c r="BP191" s="396"/>
      <c r="BQ191" s="396"/>
      <c r="BR191" s="396"/>
      <c r="BS191" s="396"/>
      <c r="BT191" s="396"/>
      <c r="BU191" s="396"/>
      <c r="BV191" s="396"/>
      <c r="BW191" s="396"/>
      <c r="BX191" s="396"/>
      <c r="BY191" s="396"/>
      <c r="BZ191" s="396"/>
      <c r="CA191" s="396"/>
    </row>
    <row r="192" spans="2:79" s="33" customFormat="1" ht="15" customHeight="1" thickTop="1" thickBot="1">
      <c r="B192" s="70">
        <f t="shared" ca="1" si="14"/>
        <v>180</v>
      </c>
      <c r="C192" s="648"/>
      <c r="D192" s="649"/>
      <c r="E192" s="649"/>
      <c r="F192" s="649"/>
      <c r="G192" s="649"/>
      <c r="H192" s="649"/>
      <c r="I192" s="649"/>
      <c r="J192" s="649"/>
      <c r="K192" s="629"/>
      <c r="L192" s="629"/>
      <c r="M192" s="629"/>
      <c r="N192" s="629"/>
      <c r="O192" s="1171"/>
      <c r="P192" s="649"/>
      <c r="Q192" s="649"/>
      <c r="R192" s="649"/>
      <c r="S192" s="649"/>
      <c r="T192" s="892"/>
      <c r="U192" s="892"/>
      <c r="V192" s="892"/>
      <c r="W192" s="1166"/>
      <c r="X192" s="1166"/>
      <c r="Y192" s="1167"/>
      <c r="Z192" s="1168"/>
      <c r="AA192" s="1169"/>
      <c r="AB192" s="1170"/>
      <c r="AC192" s="1170"/>
      <c r="AD192" s="1170"/>
      <c r="AE192" s="141"/>
      <c r="AF192" s="195"/>
      <c r="AG192" s="195" t="str">
        <f t="shared" si="12"/>
        <v xml:space="preserve"> </v>
      </c>
      <c r="AH192" s="195"/>
      <c r="AI192" s="141"/>
      <c r="AJ192" s="141"/>
      <c r="AK192" s="137"/>
      <c r="AL192" s="649"/>
      <c r="AM192" s="649"/>
      <c r="AN192" s="649"/>
      <c r="AO192" s="649" t="s">
        <v>462</v>
      </c>
      <c r="AP192" s="649"/>
      <c r="AQ192" s="649"/>
      <c r="AR192" s="649"/>
      <c r="AS192" s="649" t="s">
        <v>431</v>
      </c>
      <c r="AT192" s="649"/>
      <c r="AU192" s="649"/>
      <c r="AV192" s="650" t="str">
        <f t="shared" si="13"/>
        <v/>
      </c>
      <c r="AW192" s="650"/>
      <c r="AX192" s="650"/>
      <c r="AY192" s="650" t="str">
        <f t="shared" si="15"/>
        <v>Yes/No</v>
      </c>
      <c r="AZ192" s="650"/>
      <c r="BA192" s="650"/>
      <c r="BB192" s="650" t="str">
        <f t="shared" si="16"/>
        <v>Yes/No</v>
      </c>
      <c r="BC192" s="650"/>
      <c r="BD192" s="650"/>
      <c r="BE192" s="650" t="str">
        <f t="shared" si="17"/>
        <v/>
      </c>
      <c r="BF192" s="650"/>
      <c r="BG192" s="1165"/>
      <c r="BH192" s="396"/>
      <c r="BI192" s="396"/>
      <c r="BJ192" s="400"/>
      <c r="BK192" s="396"/>
      <c r="BL192" s="396"/>
      <c r="BM192" s="396"/>
      <c r="BN192" s="396"/>
      <c r="BO192" s="396"/>
      <c r="BP192" s="396"/>
      <c r="BQ192" s="396"/>
      <c r="BR192" s="396"/>
      <c r="BS192" s="396"/>
      <c r="BT192" s="396"/>
      <c r="BU192" s="396"/>
      <c r="BV192" s="396"/>
      <c r="BW192" s="396"/>
      <c r="BX192" s="396"/>
      <c r="BY192" s="396"/>
      <c r="BZ192" s="396"/>
      <c r="CA192" s="396"/>
    </row>
    <row r="193" spans="2:79" s="33" customFormat="1" ht="15" customHeight="1" thickTop="1" thickBot="1">
      <c r="B193" s="70">
        <f t="shared" ca="1" si="14"/>
        <v>181</v>
      </c>
      <c r="C193" s="648"/>
      <c r="D193" s="649"/>
      <c r="E193" s="649"/>
      <c r="F193" s="649"/>
      <c r="G193" s="649"/>
      <c r="H193" s="649"/>
      <c r="I193" s="649"/>
      <c r="J193" s="649"/>
      <c r="K193" s="629"/>
      <c r="L193" s="629"/>
      <c r="M193" s="629"/>
      <c r="N193" s="629"/>
      <c r="O193" s="1171"/>
      <c r="P193" s="649"/>
      <c r="Q193" s="649"/>
      <c r="R193" s="649"/>
      <c r="S193" s="649"/>
      <c r="T193" s="892"/>
      <c r="U193" s="892"/>
      <c r="V193" s="892"/>
      <c r="W193" s="1166"/>
      <c r="X193" s="1166"/>
      <c r="Y193" s="1167"/>
      <c r="Z193" s="1168"/>
      <c r="AA193" s="1169"/>
      <c r="AB193" s="1170"/>
      <c r="AC193" s="1170"/>
      <c r="AD193" s="1170"/>
      <c r="AE193" s="141"/>
      <c r="AF193" s="195"/>
      <c r="AG193" s="195" t="str">
        <f t="shared" si="12"/>
        <v xml:space="preserve"> </v>
      </c>
      <c r="AH193" s="195"/>
      <c r="AI193" s="141"/>
      <c r="AJ193" s="141"/>
      <c r="AK193" s="137"/>
      <c r="AL193" s="649"/>
      <c r="AM193" s="649"/>
      <c r="AN193" s="649"/>
      <c r="AO193" s="649" t="s">
        <v>462</v>
      </c>
      <c r="AP193" s="649"/>
      <c r="AQ193" s="649"/>
      <c r="AR193" s="649"/>
      <c r="AS193" s="649" t="s">
        <v>431</v>
      </c>
      <c r="AT193" s="649"/>
      <c r="AU193" s="649"/>
      <c r="AV193" s="650" t="str">
        <f t="shared" si="13"/>
        <v/>
      </c>
      <c r="AW193" s="650"/>
      <c r="AX193" s="650"/>
      <c r="AY193" s="650" t="str">
        <f t="shared" si="15"/>
        <v>Yes/No</v>
      </c>
      <c r="AZ193" s="650"/>
      <c r="BA193" s="650"/>
      <c r="BB193" s="650" t="str">
        <f t="shared" si="16"/>
        <v>Yes/No</v>
      </c>
      <c r="BC193" s="650"/>
      <c r="BD193" s="650"/>
      <c r="BE193" s="650" t="str">
        <f t="shared" si="17"/>
        <v/>
      </c>
      <c r="BF193" s="650"/>
      <c r="BG193" s="1165"/>
      <c r="BH193" s="396"/>
      <c r="BI193" s="396"/>
      <c r="BJ193" s="400"/>
      <c r="BK193" s="396"/>
      <c r="BL193" s="396"/>
      <c r="BM193" s="396"/>
      <c r="BN193" s="396"/>
      <c r="BO193" s="396"/>
      <c r="BP193" s="396"/>
      <c r="BQ193" s="396"/>
      <c r="BR193" s="396"/>
      <c r="BS193" s="396"/>
      <c r="BT193" s="396"/>
      <c r="BU193" s="396"/>
      <c r="BV193" s="396"/>
      <c r="BW193" s="396"/>
      <c r="BX193" s="396"/>
      <c r="BY193" s="396"/>
      <c r="BZ193" s="396"/>
      <c r="CA193" s="396"/>
    </row>
    <row r="194" spans="2:79" s="33" customFormat="1" ht="15" customHeight="1" thickTop="1" thickBot="1">
      <c r="B194" s="70">
        <f t="shared" ca="1" si="14"/>
        <v>182</v>
      </c>
      <c r="C194" s="648"/>
      <c r="D194" s="649"/>
      <c r="E194" s="649"/>
      <c r="F194" s="649"/>
      <c r="G194" s="649"/>
      <c r="H194" s="649"/>
      <c r="I194" s="649"/>
      <c r="J194" s="649"/>
      <c r="K194" s="629"/>
      <c r="L194" s="629"/>
      <c r="M194" s="629"/>
      <c r="N194" s="629"/>
      <c r="O194" s="1171"/>
      <c r="P194" s="649"/>
      <c r="Q194" s="649"/>
      <c r="R194" s="649"/>
      <c r="S194" s="649"/>
      <c r="T194" s="892"/>
      <c r="U194" s="892"/>
      <c r="V194" s="892"/>
      <c r="W194" s="1166"/>
      <c r="X194" s="1166"/>
      <c r="Y194" s="1167"/>
      <c r="Z194" s="1168"/>
      <c r="AA194" s="1169"/>
      <c r="AB194" s="1170"/>
      <c r="AC194" s="1170"/>
      <c r="AD194" s="1170"/>
      <c r="AE194" s="141"/>
      <c r="AF194" s="195"/>
      <c r="AG194" s="195" t="str">
        <f t="shared" si="12"/>
        <v xml:space="preserve"> </v>
      </c>
      <c r="AH194" s="195"/>
      <c r="AI194" s="141"/>
      <c r="AJ194" s="141"/>
      <c r="AK194" s="137"/>
      <c r="AL194" s="649"/>
      <c r="AM194" s="649"/>
      <c r="AN194" s="649"/>
      <c r="AO194" s="649" t="s">
        <v>462</v>
      </c>
      <c r="AP194" s="649"/>
      <c r="AQ194" s="649"/>
      <c r="AR194" s="649"/>
      <c r="AS194" s="649" t="s">
        <v>431</v>
      </c>
      <c r="AT194" s="649"/>
      <c r="AU194" s="649"/>
      <c r="AV194" s="650" t="str">
        <f t="shared" si="13"/>
        <v/>
      </c>
      <c r="AW194" s="650"/>
      <c r="AX194" s="650"/>
      <c r="AY194" s="650" t="str">
        <f t="shared" si="15"/>
        <v>Yes/No</v>
      </c>
      <c r="AZ194" s="650"/>
      <c r="BA194" s="650"/>
      <c r="BB194" s="650" t="str">
        <f t="shared" si="16"/>
        <v>Yes/No</v>
      </c>
      <c r="BC194" s="650"/>
      <c r="BD194" s="650"/>
      <c r="BE194" s="650" t="str">
        <f t="shared" si="17"/>
        <v/>
      </c>
      <c r="BF194" s="650"/>
      <c r="BG194" s="1165"/>
      <c r="BH194" s="396"/>
      <c r="BI194" s="396"/>
      <c r="BJ194" s="400"/>
      <c r="BK194" s="396"/>
      <c r="BL194" s="396"/>
      <c r="BM194" s="396"/>
      <c r="BN194" s="396"/>
      <c r="BO194" s="396"/>
      <c r="BP194" s="396"/>
      <c r="BQ194" s="396"/>
      <c r="BR194" s="396"/>
      <c r="BS194" s="396"/>
      <c r="BT194" s="396"/>
      <c r="BU194" s="396"/>
      <c r="BV194" s="396"/>
      <c r="BW194" s="396"/>
      <c r="BX194" s="396"/>
      <c r="BY194" s="396"/>
      <c r="BZ194" s="396"/>
      <c r="CA194" s="396"/>
    </row>
    <row r="195" spans="2:79" s="33" customFormat="1" ht="15" customHeight="1" thickTop="1" thickBot="1">
      <c r="B195" s="70">
        <f t="shared" ca="1" si="14"/>
        <v>183</v>
      </c>
      <c r="C195" s="648"/>
      <c r="D195" s="649"/>
      <c r="E195" s="649"/>
      <c r="F195" s="649"/>
      <c r="G195" s="649"/>
      <c r="H195" s="649"/>
      <c r="I195" s="649"/>
      <c r="J195" s="649"/>
      <c r="K195" s="629"/>
      <c r="L195" s="629"/>
      <c r="M195" s="629"/>
      <c r="N195" s="629"/>
      <c r="O195" s="1171"/>
      <c r="P195" s="649"/>
      <c r="Q195" s="649"/>
      <c r="R195" s="649"/>
      <c r="S195" s="649"/>
      <c r="T195" s="892"/>
      <c r="U195" s="892"/>
      <c r="V195" s="892"/>
      <c r="W195" s="1166"/>
      <c r="X195" s="1166"/>
      <c r="Y195" s="1167"/>
      <c r="Z195" s="1168"/>
      <c r="AA195" s="1169"/>
      <c r="AB195" s="1170"/>
      <c r="AC195" s="1170"/>
      <c r="AD195" s="1170"/>
      <c r="AE195" s="141"/>
      <c r="AF195" s="195"/>
      <c r="AG195" s="195" t="str">
        <f t="shared" si="12"/>
        <v xml:space="preserve"> </v>
      </c>
      <c r="AH195" s="195"/>
      <c r="AI195" s="141"/>
      <c r="AJ195" s="141"/>
      <c r="AK195" s="137"/>
      <c r="AL195" s="649"/>
      <c r="AM195" s="649"/>
      <c r="AN195" s="649"/>
      <c r="AO195" s="649" t="s">
        <v>462</v>
      </c>
      <c r="AP195" s="649"/>
      <c r="AQ195" s="649"/>
      <c r="AR195" s="649"/>
      <c r="AS195" s="649" t="s">
        <v>431</v>
      </c>
      <c r="AT195" s="649"/>
      <c r="AU195" s="649"/>
      <c r="AV195" s="650" t="str">
        <f t="shared" si="13"/>
        <v/>
      </c>
      <c r="AW195" s="650"/>
      <c r="AX195" s="650"/>
      <c r="AY195" s="650" t="str">
        <f t="shared" si="15"/>
        <v>Yes/No</v>
      </c>
      <c r="AZ195" s="650"/>
      <c r="BA195" s="650"/>
      <c r="BB195" s="650" t="str">
        <f t="shared" si="16"/>
        <v>Yes/No</v>
      </c>
      <c r="BC195" s="650"/>
      <c r="BD195" s="650"/>
      <c r="BE195" s="650" t="str">
        <f t="shared" si="17"/>
        <v/>
      </c>
      <c r="BF195" s="650"/>
      <c r="BG195" s="1165"/>
      <c r="BH195" s="396"/>
      <c r="BI195" s="396"/>
      <c r="BJ195" s="400"/>
      <c r="BK195" s="396"/>
      <c r="BL195" s="396"/>
      <c r="BM195" s="396"/>
      <c r="BN195" s="396"/>
      <c r="BO195" s="396"/>
      <c r="BP195" s="396"/>
      <c r="BQ195" s="396"/>
      <c r="BR195" s="396"/>
      <c r="BS195" s="396"/>
      <c r="BT195" s="396"/>
      <c r="BU195" s="396"/>
      <c r="BV195" s="396"/>
      <c r="BW195" s="396"/>
      <c r="BX195" s="396"/>
      <c r="BY195" s="396"/>
      <c r="BZ195" s="396"/>
      <c r="CA195" s="396"/>
    </row>
    <row r="196" spans="2:79" s="33" customFormat="1" ht="15" customHeight="1" thickTop="1" thickBot="1">
      <c r="B196" s="70">
        <f t="shared" ca="1" si="14"/>
        <v>184</v>
      </c>
      <c r="C196" s="648"/>
      <c r="D196" s="649"/>
      <c r="E196" s="649"/>
      <c r="F196" s="649"/>
      <c r="G196" s="649"/>
      <c r="H196" s="649"/>
      <c r="I196" s="649"/>
      <c r="J196" s="649"/>
      <c r="K196" s="629"/>
      <c r="L196" s="629"/>
      <c r="M196" s="629"/>
      <c r="N196" s="629"/>
      <c r="O196" s="1171"/>
      <c r="P196" s="649"/>
      <c r="Q196" s="649"/>
      <c r="R196" s="649"/>
      <c r="S196" s="649"/>
      <c r="T196" s="892"/>
      <c r="U196" s="892"/>
      <c r="V196" s="892"/>
      <c r="W196" s="1166"/>
      <c r="X196" s="1166"/>
      <c r="Y196" s="1167"/>
      <c r="Z196" s="1168"/>
      <c r="AA196" s="1169"/>
      <c r="AB196" s="1170"/>
      <c r="AC196" s="1170"/>
      <c r="AD196" s="1170"/>
      <c r="AE196" s="141"/>
      <c r="AF196" s="195"/>
      <c r="AG196" s="195" t="str">
        <f t="shared" si="12"/>
        <v xml:space="preserve"> </v>
      </c>
      <c r="AH196" s="195"/>
      <c r="AI196" s="141"/>
      <c r="AJ196" s="141"/>
      <c r="AK196" s="137"/>
      <c r="AL196" s="649"/>
      <c r="AM196" s="649"/>
      <c r="AN196" s="649"/>
      <c r="AO196" s="649" t="s">
        <v>462</v>
      </c>
      <c r="AP196" s="649"/>
      <c r="AQ196" s="649"/>
      <c r="AR196" s="649"/>
      <c r="AS196" s="649" t="s">
        <v>431</v>
      </c>
      <c r="AT196" s="649"/>
      <c r="AU196" s="649"/>
      <c r="AV196" s="650" t="str">
        <f t="shared" si="13"/>
        <v/>
      </c>
      <c r="AW196" s="650"/>
      <c r="AX196" s="650"/>
      <c r="AY196" s="650" t="str">
        <f t="shared" si="15"/>
        <v>Yes/No</v>
      </c>
      <c r="AZ196" s="650"/>
      <c r="BA196" s="650"/>
      <c r="BB196" s="650" t="str">
        <f t="shared" si="16"/>
        <v>Yes/No</v>
      </c>
      <c r="BC196" s="650"/>
      <c r="BD196" s="650"/>
      <c r="BE196" s="650" t="str">
        <f t="shared" si="17"/>
        <v/>
      </c>
      <c r="BF196" s="650"/>
      <c r="BG196" s="1165"/>
      <c r="BH196" s="396"/>
      <c r="BI196" s="396"/>
      <c r="BJ196" s="400"/>
      <c r="BK196" s="396"/>
      <c r="BL196" s="396"/>
      <c r="BM196" s="396"/>
      <c r="BN196" s="396"/>
      <c r="BO196" s="396"/>
      <c r="BP196" s="396"/>
      <c r="BQ196" s="396"/>
      <c r="BR196" s="396"/>
      <c r="BS196" s="396"/>
      <c r="BT196" s="396"/>
      <c r="BU196" s="396"/>
      <c r="BV196" s="396"/>
      <c r="BW196" s="396"/>
      <c r="BX196" s="396"/>
      <c r="BY196" s="396"/>
      <c r="BZ196" s="396"/>
      <c r="CA196" s="396"/>
    </row>
    <row r="197" spans="2:79" s="33" customFormat="1" ht="15" customHeight="1" thickTop="1" thickBot="1">
      <c r="B197" s="70">
        <f t="shared" ca="1" si="14"/>
        <v>185</v>
      </c>
      <c r="C197" s="648"/>
      <c r="D197" s="649"/>
      <c r="E197" s="649"/>
      <c r="F197" s="649"/>
      <c r="G197" s="649"/>
      <c r="H197" s="649"/>
      <c r="I197" s="649"/>
      <c r="J197" s="649"/>
      <c r="K197" s="629"/>
      <c r="L197" s="629"/>
      <c r="M197" s="629"/>
      <c r="N197" s="629"/>
      <c r="O197" s="1171"/>
      <c r="P197" s="649"/>
      <c r="Q197" s="649"/>
      <c r="R197" s="649"/>
      <c r="S197" s="649"/>
      <c r="T197" s="892"/>
      <c r="U197" s="892"/>
      <c r="V197" s="892"/>
      <c r="W197" s="1166"/>
      <c r="X197" s="1166"/>
      <c r="Y197" s="1167"/>
      <c r="Z197" s="1168"/>
      <c r="AA197" s="1169"/>
      <c r="AB197" s="1170"/>
      <c r="AC197" s="1170"/>
      <c r="AD197" s="1170"/>
      <c r="AE197" s="141"/>
      <c r="AF197" s="195"/>
      <c r="AG197" s="195" t="str">
        <f t="shared" si="12"/>
        <v xml:space="preserve"> </v>
      </c>
      <c r="AH197" s="195"/>
      <c r="AI197" s="141"/>
      <c r="AJ197" s="141"/>
      <c r="AK197" s="137"/>
      <c r="AL197" s="649"/>
      <c r="AM197" s="649"/>
      <c r="AN197" s="649"/>
      <c r="AO197" s="649" t="s">
        <v>462</v>
      </c>
      <c r="AP197" s="649"/>
      <c r="AQ197" s="649"/>
      <c r="AR197" s="649"/>
      <c r="AS197" s="649" t="s">
        <v>431</v>
      </c>
      <c r="AT197" s="649"/>
      <c r="AU197" s="649"/>
      <c r="AV197" s="650" t="str">
        <f t="shared" si="13"/>
        <v/>
      </c>
      <c r="AW197" s="650"/>
      <c r="AX197" s="650"/>
      <c r="AY197" s="650" t="str">
        <f t="shared" si="15"/>
        <v>Yes/No</v>
      </c>
      <c r="AZ197" s="650"/>
      <c r="BA197" s="650"/>
      <c r="BB197" s="650" t="str">
        <f t="shared" si="16"/>
        <v>Yes/No</v>
      </c>
      <c r="BC197" s="650"/>
      <c r="BD197" s="650"/>
      <c r="BE197" s="650" t="str">
        <f t="shared" si="17"/>
        <v/>
      </c>
      <c r="BF197" s="650"/>
      <c r="BG197" s="1165"/>
      <c r="BH197" s="396"/>
      <c r="BI197" s="396"/>
      <c r="BJ197" s="400"/>
      <c r="BK197" s="396"/>
      <c r="BL197" s="396"/>
      <c r="BM197" s="396"/>
      <c r="BN197" s="396"/>
      <c r="BO197" s="396"/>
      <c r="BP197" s="396"/>
      <c r="BQ197" s="396"/>
      <c r="BR197" s="396"/>
      <c r="BS197" s="396"/>
      <c r="BT197" s="396"/>
      <c r="BU197" s="396"/>
      <c r="BV197" s="396"/>
      <c r="BW197" s="396"/>
      <c r="BX197" s="396"/>
      <c r="BY197" s="396"/>
      <c r="BZ197" s="396"/>
      <c r="CA197" s="396"/>
    </row>
    <row r="198" spans="2:79" s="33" customFormat="1" ht="15" customHeight="1" thickTop="1" thickBot="1">
      <c r="B198" s="70">
        <f t="shared" ca="1" si="14"/>
        <v>186</v>
      </c>
      <c r="C198" s="648"/>
      <c r="D198" s="649"/>
      <c r="E198" s="649"/>
      <c r="F198" s="649"/>
      <c r="G198" s="649"/>
      <c r="H198" s="649"/>
      <c r="I198" s="649"/>
      <c r="J198" s="649"/>
      <c r="K198" s="629"/>
      <c r="L198" s="629"/>
      <c r="M198" s="629"/>
      <c r="N198" s="629"/>
      <c r="O198" s="1171"/>
      <c r="P198" s="649"/>
      <c r="Q198" s="649"/>
      <c r="R198" s="649"/>
      <c r="S198" s="649"/>
      <c r="T198" s="892"/>
      <c r="U198" s="892"/>
      <c r="V198" s="892"/>
      <c r="W198" s="1166"/>
      <c r="X198" s="1166"/>
      <c r="Y198" s="1167"/>
      <c r="Z198" s="1168"/>
      <c r="AA198" s="1169"/>
      <c r="AB198" s="1170"/>
      <c r="AC198" s="1170"/>
      <c r="AD198" s="1170"/>
      <c r="AE198" s="141"/>
      <c r="AF198" s="195"/>
      <c r="AG198" s="195" t="str">
        <f t="shared" si="12"/>
        <v xml:space="preserve"> </v>
      </c>
      <c r="AH198" s="195"/>
      <c r="AI198" s="141"/>
      <c r="AJ198" s="141"/>
      <c r="AK198" s="137"/>
      <c r="AL198" s="649"/>
      <c r="AM198" s="649"/>
      <c r="AN198" s="649"/>
      <c r="AO198" s="649" t="s">
        <v>462</v>
      </c>
      <c r="AP198" s="649"/>
      <c r="AQ198" s="649"/>
      <c r="AR198" s="649"/>
      <c r="AS198" s="649" t="s">
        <v>431</v>
      </c>
      <c r="AT198" s="649"/>
      <c r="AU198" s="649"/>
      <c r="AV198" s="650" t="str">
        <f t="shared" si="13"/>
        <v/>
      </c>
      <c r="AW198" s="650"/>
      <c r="AX198" s="650"/>
      <c r="AY198" s="650" t="str">
        <f t="shared" si="15"/>
        <v>Yes/No</v>
      </c>
      <c r="AZ198" s="650"/>
      <c r="BA198" s="650"/>
      <c r="BB198" s="650" t="str">
        <f t="shared" si="16"/>
        <v>Yes/No</v>
      </c>
      <c r="BC198" s="650"/>
      <c r="BD198" s="650"/>
      <c r="BE198" s="650" t="str">
        <f t="shared" si="17"/>
        <v/>
      </c>
      <c r="BF198" s="650"/>
      <c r="BG198" s="1165"/>
      <c r="BH198" s="396"/>
      <c r="BI198" s="396"/>
      <c r="BJ198" s="400"/>
      <c r="BK198" s="396"/>
      <c r="BL198" s="396"/>
      <c r="BM198" s="396"/>
      <c r="BN198" s="396"/>
      <c r="BO198" s="396"/>
      <c r="BP198" s="396"/>
      <c r="BQ198" s="396"/>
      <c r="BR198" s="396"/>
      <c r="BS198" s="396"/>
      <c r="BT198" s="396"/>
      <c r="BU198" s="396"/>
      <c r="BV198" s="396"/>
      <c r="BW198" s="396"/>
      <c r="BX198" s="396"/>
      <c r="BY198" s="396"/>
      <c r="BZ198" s="396"/>
      <c r="CA198" s="396"/>
    </row>
    <row r="199" spans="2:79" s="33" customFormat="1" ht="15" customHeight="1" thickTop="1" thickBot="1">
      <c r="B199" s="70">
        <f t="shared" ca="1" si="14"/>
        <v>187</v>
      </c>
      <c r="C199" s="648"/>
      <c r="D199" s="649"/>
      <c r="E199" s="649"/>
      <c r="F199" s="649"/>
      <c r="G199" s="649"/>
      <c r="H199" s="649"/>
      <c r="I199" s="649"/>
      <c r="J199" s="649"/>
      <c r="K199" s="629"/>
      <c r="L199" s="629"/>
      <c r="M199" s="629"/>
      <c r="N199" s="629"/>
      <c r="O199" s="1171"/>
      <c r="P199" s="649"/>
      <c r="Q199" s="649"/>
      <c r="R199" s="649"/>
      <c r="S199" s="649"/>
      <c r="T199" s="892"/>
      <c r="U199" s="892"/>
      <c r="V199" s="892"/>
      <c r="W199" s="1166"/>
      <c r="X199" s="1166"/>
      <c r="Y199" s="1167"/>
      <c r="Z199" s="1168"/>
      <c r="AA199" s="1169"/>
      <c r="AB199" s="1170"/>
      <c r="AC199" s="1170"/>
      <c r="AD199" s="1170"/>
      <c r="AE199" s="141"/>
      <c r="AF199" s="195"/>
      <c r="AG199" s="195" t="str">
        <f t="shared" si="12"/>
        <v xml:space="preserve"> </v>
      </c>
      <c r="AH199" s="195"/>
      <c r="AI199" s="141"/>
      <c r="AJ199" s="141"/>
      <c r="AK199" s="137"/>
      <c r="AL199" s="649"/>
      <c r="AM199" s="649"/>
      <c r="AN199" s="649"/>
      <c r="AO199" s="649" t="s">
        <v>462</v>
      </c>
      <c r="AP199" s="649"/>
      <c r="AQ199" s="649"/>
      <c r="AR199" s="649"/>
      <c r="AS199" s="649" t="s">
        <v>431</v>
      </c>
      <c r="AT199" s="649"/>
      <c r="AU199" s="649"/>
      <c r="AV199" s="650" t="str">
        <f t="shared" si="13"/>
        <v/>
      </c>
      <c r="AW199" s="650"/>
      <c r="AX199" s="650"/>
      <c r="AY199" s="650" t="str">
        <f t="shared" si="15"/>
        <v>Yes/No</v>
      </c>
      <c r="AZ199" s="650"/>
      <c r="BA199" s="650"/>
      <c r="BB199" s="650" t="str">
        <f t="shared" si="16"/>
        <v>Yes/No</v>
      </c>
      <c r="BC199" s="650"/>
      <c r="BD199" s="650"/>
      <c r="BE199" s="650" t="str">
        <f t="shared" si="17"/>
        <v/>
      </c>
      <c r="BF199" s="650"/>
      <c r="BG199" s="1165"/>
      <c r="BH199" s="396"/>
      <c r="BI199" s="396"/>
      <c r="BJ199" s="400"/>
      <c r="BK199" s="396"/>
      <c r="BL199" s="396"/>
      <c r="BM199" s="396"/>
      <c r="BN199" s="396"/>
      <c r="BO199" s="396"/>
      <c r="BP199" s="396"/>
      <c r="BQ199" s="396"/>
      <c r="BR199" s="396"/>
      <c r="BS199" s="396"/>
      <c r="BT199" s="396"/>
      <c r="BU199" s="396"/>
      <c r="BV199" s="396"/>
      <c r="BW199" s="396"/>
      <c r="BX199" s="396"/>
      <c r="BY199" s="396"/>
      <c r="BZ199" s="396"/>
      <c r="CA199" s="396"/>
    </row>
    <row r="200" spans="2:79" s="33" customFormat="1" ht="15" customHeight="1" thickTop="1" thickBot="1">
      <c r="B200" s="70">
        <f t="shared" ca="1" si="14"/>
        <v>188</v>
      </c>
      <c r="C200" s="648"/>
      <c r="D200" s="649"/>
      <c r="E200" s="649"/>
      <c r="F200" s="649"/>
      <c r="G200" s="649"/>
      <c r="H200" s="649"/>
      <c r="I200" s="649"/>
      <c r="J200" s="649"/>
      <c r="K200" s="629"/>
      <c r="L200" s="629"/>
      <c r="M200" s="629"/>
      <c r="N200" s="629"/>
      <c r="O200" s="1171"/>
      <c r="P200" s="649"/>
      <c r="Q200" s="649"/>
      <c r="R200" s="649"/>
      <c r="S200" s="649"/>
      <c r="T200" s="892"/>
      <c r="U200" s="892"/>
      <c r="V200" s="892"/>
      <c r="W200" s="1166"/>
      <c r="X200" s="1166"/>
      <c r="Y200" s="1167"/>
      <c r="Z200" s="1168"/>
      <c r="AA200" s="1169"/>
      <c r="AB200" s="1170"/>
      <c r="AC200" s="1170"/>
      <c r="AD200" s="1170"/>
      <c r="AE200" s="141"/>
      <c r="AF200" s="195"/>
      <c r="AG200" s="195" t="str">
        <f t="shared" si="12"/>
        <v xml:space="preserve"> </v>
      </c>
      <c r="AH200" s="195"/>
      <c r="AI200" s="141"/>
      <c r="AJ200" s="141"/>
      <c r="AK200" s="137"/>
      <c r="AL200" s="649"/>
      <c r="AM200" s="649"/>
      <c r="AN200" s="649"/>
      <c r="AO200" s="649" t="s">
        <v>462</v>
      </c>
      <c r="AP200" s="649"/>
      <c r="AQ200" s="649"/>
      <c r="AR200" s="649"/>
      <c r="AS200" s="649" t="s">
        <v>431</v>
      </c>
      <c r="AT200" s="649"/>
      <c r="AU200" s="649"/>
      <c r="AV200" s="650" t="str">
        <f t="shared" si="13"/>
        <v/>
      </c>
      <c r="AW200" s="650"/>
      <c r="AX200" s="650"/>
      <c r="AY200" s="650" t="str">
        <f t="shared" si="15"/>
        <v>Yes/No</v>
      </c>
      <c r="AZ200" s="650"/>
      <c r="BA200" s="650"/>
      <c r="BB200" s="650" t="str">
        <f t="shared" si="16"/>
        <v>Yes/No</v>
      </c>
      <c r="BC200" s="650"/>
      <c r="BD200" s="650"/>
      <c r="BE200" s="650" t="str">
        <f t="shared" si="17"/>
        <v/>
      </c>
      <c r="BF200" s="650"/>
      <c r="BG200" s="1165"/>
      <c r="BH200" s="396"/>
      <c r="BI200" s="396"/>
      <c r="BJ200" s="400"/>
      <c r="BK200" s="396"/>
      <c r="BL200" s="396"/>
      <c r="BM200" s="396"/>
      <c r="BN200" s="396"/>
      <c r="BO200" s="396"/>
      <c r="BP200" s="396"/>
      <c r="BQ200" s="396"/>
      <c r="BR200" s="396"/>
      <c r="BS200" s="396"/>
      <c r="BT200" s="396"/>
      <c r="BU200" s="396"/>
      <c r="BV200" s="396"/>
      <c r="BW200" s="396"/>
      <c r="BX200" s="396"/>
      <c r="BY200" s="396"/>
      <c r="BZ200" s="396"/>
      <c r="CA200" s="396"/>
    </row>
    <row r="201" spans="2:79" s="33" customFormat="1" ht="15" customHeight="1" thickTop="1" thickBot="1">
      <c r="B201" s="70">
        <f t="shared" ca="1" si="14"/>
        <v>189</v>
      </c>
      <c r="C201" s="648"/>
      <c r="D201" s="649"/>
      <c r="E201" s="649"/>
      <c r="F201" s="649"/>
      <c r="G201" s="649"/>
      <c r="H201" s="649"/>
      <c r="I201" s="649"/>
      <c r="J201" s="649"/>
      <c r="K201" s="629"/>
      <c r="L201" s="629"/>
      <c r="M201" s="629"/>
      <c r="N201" s="629"/>
      <c r="O201" s="1171"/>
      <c r="P201" s="649"/>
      <c r="Q201" s="649"/>
      <c r="R201" s="649"/>
      <c r="S201" s="649"/>
      <c r="T201" s="892"/>
      <c r="U201" s="892"/>
      <c r="V201" s="892"/>
      <c r="W201" s="1166"/>
      <c r="X201" s="1166"/>
      <c r="Y201" s="1167"/>
      <c r="Z201" s="1168"/>
      <c r="AA201" s="1169"/>
      <c r="AB201" s="1170"/>
      <c r="AC201" s="1170"/>
      <c r="AD201" s="1170"/>
      <c r="AE201" s="141"/>
      <c r="AF201" s="195"/>
      <c r="AG201" s="195" t="str">
        <f t="shared" si="12"/>
        <v xml:space="preserve"> </v>
      </c>
      <c r="AH201" s="195"/>
      <c r="AI201" s="141"/>
      <c r="AJ201" s="141"/>
      <c r="AK201" s="137"/>
      <c r="AL201" s="649"/>
      <c r="AM201" s="649"/>
      <c r="AN201" s="649"/>
      <c r="AO201" s="649" t="s">
        <v>462</v>
      </c>
      <c r="AP201" s="649"/>
      <c r="AQ201" s="649"/>
      <c r="AR201" s="649"/>
      <c r="AS201" s="649" t="s">
        <v>431</v>
      </c>
      <c r="AT201" s="649"/>
      <c r="AU201" s="649"/>
      <c r="AV201" s="650" t="str">
        <f t="shared" si="13"/>
        <v/>
      </c>
      <c r="AW201" s="650"/>
      <c r="AX201" s="650"/>
      <c r="AY201" s="650" t="str">
        <f t="shared" si="15"/>
        <v>Yes/No</v>
      </c>
      <c r="AZ201" s="650"/>
      <c r="BA201" s="650"/>
      <c r="BB201" s="650" t="str">
        <f t="shared" si="16"/>
        <v>Yes/No</v>
      </c>
      <c r="BC201" s="650"/>
      <c r="BD201" s="650"/>
      <c r="BE201" s="650" t="str">
        <f t="shared" si="17"/>
        <v/>
      </c>
      <c r="BF201" s="650"/>
      <c r="BG201" s="1165"/>
      <c r="BH201" s="396"/>
      <c r="BI201" s="396"/>
      <c r="BJ201" s="400"/>
      <c r="BK201" s="396"/>
      <c r="BL201" s="396"/>
      <c r="BM201" s="396"/>
      <c r="BN201" s="396"/>
      <c r="BO201" s="396"/>
      <c r="BP201" s="396"/>
      <c r="BQ201" s="396"/>
      <c r="BR201" s="396"/>
      <c r="BS201" s="396"/>
      <c r="BT201" s="396"/>
      <c r="BU201" s="396"/>
      <c r="BV201" s="396"/>
      <c r="BW201" s="396"/>
      <c r="BX201" s="396"/>
      <c r="BY201" s="396"/>
      <c r="BZ201" s="396"/>
      <c r="CA201" s="396"/>
    </row>
    <row r="202" spans="2:79" s="33" customFormat="1" ht="15" customHeight="1" thickTop="1" thickBot="1">
      <c r="B202" s="70">
        <f t="shared" ca="1" si="14"/>
        <v>190</v>
      </c>
      <c r="C202" s="648"/>
      <c r="D202" s="649"/>
      <c r="E202" s="649"/>
      <c r="F202" s="649"/>
      <c r="G202" s="649"/>
      <c r="H202" s="649"/>
      <c r="I202" s="649"/>
      <c r="J202" s="649"/>
      <c r="K202" s="629"/>
      <c r="L202" s="629"/>
      <c r="M202" s="629"/>
      <c r="N202" s="629"/>
      <c r="O202" s="1171"/>
      <c r="P202" s="649"/>
      <c r="Q202" s="649"/>
      <c r="R202" s="649"/>
      <c r="S202" s="649"/>
      <c r="T202" s="892"/>
      <c r="U202" s="892"/>
      <c r="V202" s="892"/>
      <c r="W202" s="1166"/>
      <c r="X202" s="1166"/>
      <c r="Y202" s="1167"/>
      <c r="Z202" s="1168"/>
      <c r="AA202" s="1169"/>
      <c r="AB202" s="1170"/>
      <c r="AC202" s="1170"/>
      <c r="AD202" s="1170"/>
      <c r="AE202" s="141"/>
      <c r="AF202" s="195"/>
      <c r="AG202" s="195" t="str">
        <f t="shared" si="12"/>
        <v xml:space="preserve"> </v>
      </c>
      <c r="AH202" s="195"/>
      <c r="AI202" s="141"/>
      <c r="AJ202" s="141"/>
      <c r="AK202" s="137"/>
      <c r="AL202" s="649"/>
      <c r="AM202" s="649"/>
      <c r="AN202" s="649"/>
      <c r="AO202" s="649" t="s">
        <v>462</v>
      </c>
      <c r="AP202" s="649"/>
      <c r="AQ202" s="649"/>
      <c r="AR202" s="649"/>
      <c r="AS202" s="649" t="s">
        <v>431</v>
      </c>
      <c r="AT202" s="649"/>
      <c r="AU202" s="649"/>
      <c r="AV202" s="650" t="str">
        <f t="shared" si="13"/>
        <v/>
      </c>
      <c r="AW202" s="650"/>
      <c r="AX202" s="650"/>
      <c r="AY202" s="650" t="str">
        <f t="shared" si="15"/>
        <v>Yes/No</v>
      </c>
      <c r="AZ202" s="650"/>
      <c r="BA202" s="650"/>
      <c r="BB202" s="650" t="str">
        <f t="shared" si="16"/>
        <v>Yes/No</v>
      </c>
      <c r="BC202" s="650"/>
      <c r="BD202" s="650"/>
      <c r="BE202" s="650" t="str">
        <f t="shared" si="17"/>
        <v/>
      </c>
      <c r="BF202" s="650"/>
      <c r="BG202" s="1165"/>
      <c r="BH202" s="396"/>
      <c r="BI202" s="396"/>
      <c r="BJ202" s="400"/>
      <c r="BK202" s="396"/>
      <c r="BL202" s="396"/>
      <c r="BM202" s="396"/>
      <c r="BN202" s="396"/>
      <c r="BO202" s="396"/>
      <c r="BP202" s="396"/>
      <c r="BQ202" s="396"/>
      <c r="BR202" s="396"/>
      <c r="BS202" s="396"/>
      <c r="BT202" s="396"/>
      <c r="BU202" s="396"/>
      <c r="BV202" s="396"/>
      <c r="BW202" s="396"/>
      <c r="BX202" s="396"/>
      <c r="BY202" s="396"/>
      <c r="BZ202" s="396"/>
      <c r="CA202" s="396"/>
    </row>
    <row r="203" spans="2:79" s="33" customFormat="1" ht="15" customHeight="1" thickTop="1" thickBot="1">
      <c r="B203" s="70">
        <f t="shared" ca="1" si="14"/>
        <v>191</v>
      </c>
      <c r="C203" s="648"/>
      <c r="D203" s="649"/>
      <c r="E203" s="649"/>
      <c r="F203" s="649"/>
      <c r="G203" s="649"/>
      <c r="H203" s="649"/>
      <c r="I203" s="649"/>
      <c r="J203" s="649"/>
      <c r="K203" s="629"/>
      <c r="L203" s="629"/>
      <c r="M203" s="629"/>
      <c r="N203" s="629"/>
      <c r="O203" s="1171"/>
      <c r="P203" s="649"/>
      <c r="Q203" s="649"/>
      <c r="R203" s="649"/>
      <c r="S203" s="649"/>
      <c r="T203" s="892"/>
      <c r="U203" s="892"/>
      <c r="V203" s="892"/>
      <c r="W203" s="1166"/>
      <c r="X203" s="1166"/>
      <c r="Y203" s="1167"/>
      <c r="Z203" s="1168"/>
      <c r="AA203" s="1169"/>
      <c r="AB203" s="1170"/>
      <c r="AC203" s="1170"/>
      <c r="AD203" s="1170"/>
      <c r="AE203" s="141"/>
      <c r="AF203" s="195"/>
      <c r="AG203" s="195" t="str">
        <f t="shared" si="12"/>
        <v xml:space="preserve"> </v>
      </c>
      <c r="AH203" s="195"/>
      <c r="AI203" s="141"/>
      <c r="AJ203" s="141"/>
      <c r="AK203" s="137"/>
      <c r="AL203" s="649"/>
      <c r="AM203" s="649"/>
      <c r="AN203" s="649"/>
      <c r="AO203" s="649" t="s">
        <v>462</v>
      </c>
      <c r="AP203" s="649"/>
      <c r="AQ203" s="649"/>
      <c r="AR203" s="649"/>
      <c r="AS203" s="649" t="s">
        <v>431</v>
      </c>
      <c r="AT203" s="649"/>
      <c r="AU203" s="649"/>
      <c r="AV203" s="650" t="str">
        <f t="shared" si="13"/>
        <v/>
      </c>
      <c r="AW203" s="650"/>
      <c r="AX203" s="650"/>
      <c r="AY203" s="650" t="str">
        <f t="shared" si="15"/>
        <v>Yes/No</v>
      </c>
      <c r="AZ203" s="650"/>
      <c r="BA203" s="650"/>
      <c r="BB203" s="650" t="str">
        <f t="shared" si="16"/>
        <v>Yes/No</v>
      </c>
      <c r="BC203" s="650"/>
      <c r="BD203" s="650"/>
      <c r="BE203" s="650" t="str">
        <f t="shared" si="17"/>
        <v/>
      </c>
      <c r="BF203" s="650"/>
      <c r="BG203" s="1165"/>
      <c r="BH203" s="396"/>
      <c r="BI203" s="396"/>
      <c r="BJ203" s="400"/>
      <c r="BK203" s="396"/>
      <c r="BL203" s="396"/>
      <c r="BM203" s="396"/>
      <c r="BN203" s="396"/>
      <c r="BO203" s="396"/>
      <c r="BP203" s="396"/>
      <c r="BQ203" s="396"/>
      <c r="BR203" s="396"/>
      <c r="BS203" s="396"/>
      <c r="BT203" s="396"/>
      <c r="BU203" s="396"/>
      <c r="BV203" s="396"/>
      <c r="BW203" s="396"/>
      <c r="BX203" s="396"/>
      <c r="BY203" s="396"/>
      <c r="BZ203" s="396"/>
      <c r="CA203" s="396"/>
    </row>
    <row r="204" spans="2:79" s="33" customFormat="1" ht="15" customHeight="1" thickTop="1" thickBot="1">
      <c r="B204" s="70">
        <f t="shared" ca="1" si="14"/>
        <v>192</v>
      </c>
      <c r="C204" s="648"/>
      <c r="D204" s="649"/>
      <c r="E204" s="649"/>
      <c r="F204" s="649"/>
      <c r="G204" s="649"/>
      <c r="H204" s="649"/>
      <c r="I204" s="649"/>
      <c r="J204" s="649"/>
      <c r="K204" s="629"/>
      <c r="L204" s="629"/>
      <c r="M204" s="629"/>
      <c r="N204" s="629"/>
      <c r="O204" s="1171"/>
      <c r="P204" s="649"/>
      <c r="Q204" s="649"/>
      <c r="R204" s="649"/>
      <c r="S204" s="649"/>
      <c r="T204" s="892"/>
      <c r="U204" s="892"/>
      <c r="V204" s="892"/>
      <c r="W204" s="1166"/>
      <c r="X204" s="1166"/>
      <c r="Y204" s="1167"/>
      <c r="Z204" s="1168"/>
      <c r="AA204" s="1169"/>
      <c r="AB204" s="1170"/>
      <c r="AC204" s="1170"/>
      <c r="AD204" s="1170"/>
      <c r="AE204" s="141"/>
      <c r="AF204" s="195"/>
      <c r="AG204" s="195" t="str">
        <f t="shared" si="12"/>
        <v xml:space="preserve"> </v>
      </c>
      <c r="AH204" s="195"/>
      <c r="AI204" s="141"/>
      <c r="AJ204" s="141"/>
      <c r="AK204" s="137"/>
      <c r="AL204" s="649"/>
      <c r="AM204" s="649"/>
      <c r="AN204" s="649"/>
      <c r="AO204" s="649" t="s">
        <v>462</v>
      </c>
      <c r="AP204" s="649"/>
      <c r="AQ204" s="649"/>
      <c r="AR204" s="649"/>
      <c r="AS204" s="649" t="s">
        <v>431</v>
      </c>
      <c r="AT204" s="649"/>
      <c r="AU204" s="649"/>
      <c r="AV204" s="650" t="str">
        <f t="shared" si="13"/>
        <v/>
      </c>
      <c r="AW204" s="650"/>
      <c r="AX204" s="650"/>
      <c r="AY204" s="650" t="str">
        <f t="shared" si="15"/>
        <v>Yes/No</v>
      </c>
      <c r="AZ204" s="650"/>
      <c r="BA204" s="650"/>
      <c r="BB204" s="650" t="str">
        <f t="shared" si="16"/>
        <v>Yes/No</v>
      </c>
      <c r="BC204" s="650"/>
      <c r="BD204" s="650"/>
      <c r="BE204" s="650" t="str">
        <f t="shared" si="17"/>
        <v/>
      </c>
      <c r="BF204" s="650"/>
      <c r="BG204" s="1165"/>
      <c r="BH204" s="396"/>
      <c r="BI204" s="396"/>
      <c r="BJ204" s="400"/>
      <c r="BK204" s="396"/>
      <c r="BL204" s="396"/>
      <c r="BM204" s="396"/>
      <c r="BN204" s="396"/>
      <c r="BO204" s="396"/>
      <c r="BP204" s="396"/>
      <c r="BQ204" s="396"/>
      <c r="BR204" s="396"/>
      <c r="BS204" s="396"/>
      <c r="BT204" s="396"/>
      <c r="BU204" s="396"/>
      <c r="BV204" s="396"/>
      <c r="BW204" s="396"/>
      <c r="BX204" s="396"/>
      <c r="BY204" s="396"/>
      <c r="BZ204" s="396"/>
      <c r="CA204" s="396"/>
    </row>
    <row r="205" spans="2:79" s="33" customFormat="1" ht="15" customHeight="1" thickTop="1" thickBot="1">
      <c r="B205" s="70">
        <f t="shared" ca="1" si="14"/>
        <v>193</v>
      </c>
      <c r="C205" s="648"/>
      <c r="D205" s="649"/>
      <c r="E205" s="649"/>
      <c r="F205" s="649"/>
      <c r="G205" s="649"/>
      <c r="H205" s="649"/>
      <c r="I205" s="649"/>
      <c r="J205" s="649"/>
      <c r="K205" s="629"/>
      <c r="L205" s="629"/>
      <c r="M205" s="629"/>
      <c r="N205" s="629"/>
      <c r="O205" s="1171"/>
      <c r="P205" s="649"/>
      <c r="Q205" s="649"/>
      <c r="R205" s="649"/>
      <c r="S205" s="649"/>
      <c r="T205" s="892"/>
      <c r="U205" s="892"/>
      <c r="V205" s="892"/>
      <c r="W205" s="1166"/>
      <c r="X205" s="1166"/>
      <c r="Y205" s="1167"/>
      <c r="Z205" s="1168"/>
      <c r="AA205" s="1169"/>
      <c r="AB205" s="1170"/>
      <c r="AC205" s="1170"/>
      <c r="AD205" s="1170"/>
      <c r="AE205" s="141"/>
      <c r="AF205" s="195"/>
      <c r="AG205" s="195" t="str">
        <f t="shared" ref="AG205:AG268" si="18">IF(AE205="No","None",IF(AE205="Yes","VM 20"," "))</f>
        <v xml:space="preserve"> </v>
      </c>
      <c r="AH205" s="195"/>
      <c r="AI205" s="141"/>
      <c r="AJ205" s="141"/>
      <c r="AK205" s="137"/>
      <c r="AL205" s="649"/>
      <c r="AM205" s="649"/>
      <c r="AN205" s="649"/>
      <c r="AO205" s="649" t="s">
        <v>462</v>
      </c>
      <c r="AP205" s="649"/>
      <c r="AQ205" s="649"/>
      <c r="AR205" s="649"/>
      <c r="AS205" s="649" t="s">
        <v>431</v>
      </c>
      <c r="AT205" s="649"/>
      <c r="AU205" s="649"/>
      <c r="AV205" s="650" t="str">
        <f t="shared" ref="AV205:AV268" si="19">IF($AQ205="Static",IF($AS205="Yes","___.___.___.__","VzB supplies"),IF(AQ205="Dynamic","Not applicable",""))</f>
        <v/>
      </c>
      <c r="AW205" s="650"/>
      <c r="AX205" s="650"/>
      <c r="AY205" s="650" t="str">
        <f t="shared" si="15"/>
        <v>Yes/No</v>
      </c>
      <c r="AZ205" s="650"/>
      <c r="BA205" s="650"/>
      <c r="BB205" s="650" t="str">
        <f t="shared" si="16"/>
        <v>Yes/No</v>
      </c>
      <c r="BC205" s="650"/>
      <c r="BD205" s="650"/>
      <c r="BE205" s="650" t="str">
        <f t="shared" si="17"/>
        <v/>
      </c>
      <c r="BF205" s="650"/>
      <c r="BG205" s="1165"/>
      <c r="BH205" s="396"/>
      <c r="BI205" s="396"/>
      <c r="BJ205" s="400"/>
      <c r="BK205" s="396"/>
      <c r="BL205" s="396"/>
      <c r="BM205" s="396"/>
      <c r="BN205" s="396"/>
      <c r="BO205" s="396"/>
      <c r="BP205" s="396"/>
      <c r="BQ205" s="396"/>
      <c r="BR205" s="396"/>
      <c r="BS205" s="396"/>
      <c r="BT205" s="396"/>
      <c r="BU205" s="396"/>
      <c r="BV205" s="396"/>
      <c r="BW205" s="396"/>
      <c r="BX205" s="396"/>
      <c r="BY205" s="396"/>
      <c r="BZ205" s="396"/>
      <c r="CA205" s="396"/>
    </row>
    <row r="206" spans="2:79" s="33" customFormat="1" ht="15" customHeight="1" thickTop="1" thickBot="1">
      <c r="B206" s="70">
        <f t="shared" ca="1" si="14"/>
        <v>194</v>
      </c>
      <c r="C206" s="648"/>
      <c r="D206" s="649"/>
      <c r="E206" s="649"/>
      <c r="F206" s="649"/>
      <c r="G206" s="649"/>
      <c r="H206" s="649"/>
      <c r="I206" s="649"/>
      <c r="J206" s="649"/>
      <c r="K206" s="629"/>
      <c r="L206" s="629"/>
      <c r="M206" s="629"/>
      <c r="N206" s="629"/>
      <c r="O206" s="1171"/>
      <c r="P206" s="649"/>
      <c r="Q206" s="649"/>
      <c r="R206" s="649"/>
      <c r="S206" s="649"/>
      <c r="T206" s="892"/>
      <c r="U206" s="892"/>
      <c r="V206" s="892"/>
      <c r="W206" s="1166"/>
      <c r="X206" s="1166"/>
      <c r="Y206" s="1167"/>
      <c r="Z206" s="1168"/>
      <c r="AA206" s="1169"/>
      <c r="AB206" s="1170"/>
      <c r="AC206" s="1170"/>
      <c r="AD206" s="1170"/>
      <c r="AE206" s="141"/>
      <c r="AF206" s="195"/>
      <c r="AG206" s="195" t="str">
        <f t="shared" si="18"/>
        <v xml:space="preserve"> </v>
      </c>
      <c r="AH206" s="195"/>
      <c r="AI206" s="141"/>
      <c r="AJ206" s="141"/>
      <c r="AK206" s="137"/>
      <c r="AL206" s="649"/>
      <c r="AM206" s="649"/>
      <c r="AN206" s="649"/>
      <c r="AO206" s="649" t="s">
        <v>462</v>
      </c>
      <c r="AP206" s="649"/>
      <c r="AQ206" s="649"/>
      <c r="AR206" s="649"/>
      <c r="AS206" s="649" t="s">
        <v>431</v>
      </c>
      <c r="AT206" s="649"/>
      <c r="AU206" s="649"/>
      <c r="AV206" s="650" t="str">
        <f t="shared" si="19"/>
        <v/>
      </c>
      <c r="AW206" s="650"/>
      <c r="AX206" s="650"/>
      <c r="AY206" s="650" t="str">
        <f t="shared" si="15"/>
        <v>Yes/No</v>
      </c>
      <c r="AZ206" s="650"/>
      <c r="BA206" s="650"/>
      <c r="BB206" s="650" t="str">
        <f t="shared" si="16"/>
        <v>Yes/No</v>
      </c>
      <c r="BC206" s="650"/>
      <c r="BD206" s="650"/>
      <c r="BE206" s="650" t="str">
        <f t="shared" si="17"/>
        <v/>
      </c>
      <c r="BF206" s="650"/>
      <c r="BG206" s="1165"/>
      <c r="BH206" s="396"/>
      <c r="BI206" s="396"/>
      <c r="BJ206" s="400"/>
      <c r="BK206" s="396"/>
      <c r="BL206" s="396"/>
      <c r="BM206" s="396"/>
      <c r="BN206" s="396"/>
      <c r="BO206" s="396"/>
      <c r="BP206" s="396"/>
      <c r="BQ206" s="396"/>
      <c r="BR206" s="396"/>
      <c r="BS206" s="396"/>
      <c r="BT206" s="396"/>
      <c r="BU206" s="396"/>
      <c r="BV206" s="396"/>
      <c r="BW206" s="396"/>
      <c r="BX206" s="396"/>
      <c r="BY206" s="396"/>
      <c r="BZ206" s="396"/>
      <c r="CA206" s="396"/>
    </row>
    <row r="207" spans="2:79" s="33" customFormat="1" ht="15" customHeight="1" thickTop="1" thickBot="1">
      <c r="B207" s="70">
        <f t="shared" ca="1" si="14"/>
        <v>195</v>
      </c>
      <c r="C207" s="648"/>
      <c r="D207" s="649"/>
      <c r="E207" s="649"/>
      <c r="F207" s="649"/>
      <c r="G207" s="649"/>
      <c r="H207" s="649"/>
      <c r="I207" s="649"/>
      <c r="J207" s="649"/>
      <c r="K207" s="629"/>
      <c r="L207" s="629"/>
      <c r="M207" s="629"/>
      <c r="N207" s="629"/>
      <c r="O207" s="1171"/>
      <c r="P207" s="649"/>
      <c r="Q207" s="649"/>
      <c r="R207" s="649"/>
      <c r="S207" s="649"/>
      <c r="T207" s="892"/>
      <c r="U207" s="892"/>
      <c r="V207" s="892"/>
      <c r="W207" s="1166"/>
      <c r="X207" s="1166"/>
      <c r="Y207" s="1167"/>
      <c r="Z207" s="1168"/>
      <c r="AA207" s="1169"/>
      <c r="AB207" s="1170"/>
      <c r="AC207" s="1170"/>
      <c r="AD207" s="1170"/>
      <c r="AE207" s="141"/>
      <c r="AF207" s="195"/>
      <c r="AG207" s="195" t="str">
        <f t="shared" si="18"/>
        <v xml:space="preserve"> </v>
      </c>
      <c r="AH207" s="195"/>
      <c r="AI207" s="141"/>
      <c r="AJ207" s="141"/>
      <c r="AK207" s="137"/>
      <c r="AL207" s="649"/>
      <c r="AM207" s="649"/>
      <c r="AN207" s="649"/>
      <c r="AO207" s="649" t="s">
        <v>462</v>
      </c>
      <c r="AP207" s="649"/>
      <c r="AQ207" s="649"/>
      <c r="AR207" s="649"/>
      <c r="AS207" s="649" t="s">
        <v>431</v>
      </c>
      <c r="AT207" s="649"/>
      <c r="AU207" s="649"/>
      <c r="AV207" s="650" t="str">
        <f t="shared" si="19"/>
        <v/>
      </c>
      <c r="AW207" s="650"/>
      <c r="AX207" s="650"/>
      <c r="AY207" s="650" t="str">
        <f t="shared" si="15"/>
        <v>Yes/No</v>
      </c>
      <c r="AZ207" s="650"/>
      <c r="BA207" s="650"/>
      <c r="BB207" s="650" t="str">
        <f t="shared" si="16"/>
        <v>Yes/No</v>
      </c>
      <c r="BC207" s="650"/>
      <c r="BD207" s="650"/>
      <c r="BE207" s="650" t="str">
        <f t="shared" si="17"/>
        <v/>
      </c>
      <c r="BF207" s="650"/>
      <c r="BG207" s="1165"/>
      <c r="BH207" s="396"/>
      <c r="BI207" s="396"/>
      <c r="BJ207" s="400"/>
      <c r="BK207" s="396"/>
      <c r="BL207" s="396"/>
      <c r="BM207" s="396"/>
      <c r="BN207" s="396"/>
      <c r="BO207" s="396"/>
      <c r="BP207" s="396"/>
      <c r="BQ207" s="396"/>
      <c r="BR207" s="396"/>
      <c r="BS207" s="396"/>
      <c r="BT207" s="396"/>
      <c r="BU207" s="396"/>
      <c r="BV207" s="396"/>
      <c r="BW207" s="396"/>
      <c r="BX207" s="396"/>
      <c r="BY207" s="396"/>
      <c r="BZ207" s="396"/>
      <c r="CA207" s="396"/>
    </row>
    <row r="208" spans="2:79" s="33" customFormat="1" ht="15" customHeight="1" thickTop="1" thickBot="1">
      <c r="B208" s="70">
        <f t="shared" ref="B208:B271" ca="1" si="20">N(OFFSET(C208,-1,-1,1,1))+1</f>
        <v>196</v>
      </c>
      <c r="C208" s="648"/>
      <c r="D208" s="649"/>
      <c r="E208" s="649"/>
      <c r="F208" s="649"/>
      <c r="G208" s="649"/>
      <c r="H208" s="649"/>
      <c r="I208" s="649"/>
      <c r="J208" s="649"/>
      <c r="K208" s="629"/>
      <c r="L208" s="629"/>
      <c r="M208" s="629"/>
      <c r="N208" s="629"/>
      <c r="O208" s="1171"/>
      <c r="P208" s="649"/>
      <c r="Q208" s="649"/>
      <c r="R208" s="649"/>
      <c r="S208" s="649"/>
      <c r="T208" s="892"/>
      <c r="U208" s="892"/>
      <c r="V208" s="892"/>
      <c r="W208" s="1166"/>
      <c r="X208" s="1166"/>
      <c r="Y208" s="1167"/>
      <c r="Z208" s="1168"/>
      <c r="AA208" s="1169"/>
      <c r="AB208" s="1170"/>
      <c r="AC208" s="1170"/>
      <c r="AD208" s="1170"/>
      <c r="AE208" s="141"/>
      <c r="AF208" s="195"/>
      <c r="AG208" s="195" t="str">
        <f t="shared" si="18"/>
        <v xml:space="preserve"> </v>
      </c>
      <c r="AH208" s="195"/>
      <c r="AI208" s="141"/>
      <c r="AJ208" s="141"/>
      <c r="AK208" s="137"/>
      <c r="AL208" s="649"/>
      <c r="AM208" s="649"/>
      <c r="AN208" s="649"/>
      <c r="AO208" s="649" t="s">
        <v>462</v>
      </c>
      <c r="AP208" s="649"/>
      <c r="AQ208" s="649"/>
      <c r="AR208" s="649"/>
      <c r="AS208" s="649" t="s">
        <v>431</v>
      </c>
      <c r="AT208" s="649"/>
      <c r="AU208" s="649"/>
      <c r="AV208" s="650" t="str">
        <f t="shared" si="19"/>
        <v/>
      </c>
      <c r="AW208" s="650"/>
      <c r="AX208" s="650"/>
      <c r="AY208" s="650" t="str">
        <f t="shared" ref="AY208:AY271" si="21">IF($AQ208="Static","Not applicable","Yes/No")</f>
        <v>Yes/No</v>
      </c>
      <c r="AZ208" s="650"/>
      <c r="BA208" s="650"/>
      <c r="BB208" s="650" t="str">
        <f t="shared" ref="BB208:BB271" si="22">IF($AQ208="Static","Not applicable","Yes/No")</f>
        <v>Yes/No</v>
      </c>
      <c r="BC208" s="650"/>
      <c r="BD208" s="650"/>
      <c r="BE208" s="650" t="str">
        <f t="shared" ref="BE208:BE271" si="23">IF(AS208="Yes/No","",IF($AS208="Yes","___.___.___.__",IF($AS208="Yes(Special)","___.___.___.__","VzB supplies")))</f>
        <v/>
      </c>
      <c r="BF208" s="650"/>
      <c r="BG208" s="1165"/>
      <c r="BH208" s="396"/>
      <c r="BI208" s="396"/>
      <c r="BJ208" s="400"/>
      <c r="BK208" s="396"/>
      <c r="BL208" s="396"/>
      <c r="BM208" s="396"/>
      <c r="BN208" s="396"/>
      <c r="BO208" s="396"/>
      <c r="BP208" s="396"/>
      <c r="BQ208" s="396"/>
      <c r="BR208" s="396"/>
      <c r="BS208" s="396"/>
      <c r="BT208" s="396"/>
      <c r="BU208" s="396"/>
      <c r="BV208" s="396"/>
      <c r="BW208" s="396"/>
      <c r="BX208" s="396"/>
      <c r="BY208" s="396"/>
      <c r="BZ208" s="396"/>
      <c r="CA208" s="396"/>
    </row>
    <row r="209" spans="2:79" s="33" customFormat="1" ht="15" customHeight="1" thickTop="1" thickBot="1">
      <c r="B209" s="70">
        <f t="shared" ca="1" si="20"/>
        <v>197</v>
      </c>
      <c r="C209" s="648"/>
      <c r="D209" s="649"/>
      <c r="E209" s="649"/>
      <c r="F209" s="649"/>
      <c r="G209" s="649"/>
      <c r="H209" s="649"/>
      <c r="I209" s="649"/>
      <c r="J209" s="649"/>
      <c r="K209" s="629"/>
      <c r="L209" s="629"/>
      <c r="M209" s="629"/>
      <c r="N209" s="629"/>
      <c r="O209" s="1171"/>
      <c r="P209" s="649"/>
      <c r="Q209" s="649"/>
      <c r="R209" s="649"/>
      <c r="S209" s="649"/>
      <c r="T209" s="892"/>
      <c r="U209" s="892"/>
      <c r="V209" s="892"/>
      <c r="W209" s="1166"/>
      <c r="X209" s="1166"/>
      <c r="Y209" s="1167"/>
      <c r="Z209" s="1168"/>
      <c r="AA209" s="1169"/>
      <c r="AB209" s="1170"/>
      <c r="AC209" s="1170"/>
      <c r="AD209" s="1170"/>
      <c r="AE209" s="141"/>
      <c r="AF209" s="195"/>
      <c r="AG209" s="195" t="str">
        <f t="shared" si="18"/>
        <v xml:space="preserve"> </v>
      </c>
      <c r="AH209" s="195"/>
      <c r="AI209" s="141"/>
      <c r="AJ209" s="141"/>
      <c r="AK209" s="137"/>
      <c r="AL209" s="649"/>
      <c r="AM209" s="649"/>
      <c r="AN209" s="649"/>
      <c r="AO209" s="649" t="s">
        <v>462</v>
      </c>
      <c r="AP209" s="649"/>
      <c r="AQ209" s="649"/>
      <c r="AR209" s="649"/>
      <c r="AS209" s="649" t="s">
        <v>431</v>
      </c>
      <c r="AT209" s="649"/>
      <c r="AU209" s="649"/>
      <c r="AV209" s="650" t="str">
        <f t="shared" si="19"/>
        <v/>
      </c>
      <c r="AW209" s="650"/>
      <c r="AX209" s="650"/>
      <c r="AY209" s="650" t="str">
        <f t="shared" si="21"/>
        <v>Yes/No</v>
      </c>
      <c r="AZ209" s="650"/>
      <c r="BA209" s="650"/>
      <c r="BB209" s="650" t="str">
        <f t="shared" si="22"/>
        <v>Yes/No</v>
      </c>
      <c r="BC209" s="650"/>
      <c r="BD209" s="650"/>
      <c r="BE209" s="650" t="str">
        <f t="shared" si="23"/>
        <v/>
      </c>
      <c r="BF209" s="650"/>
      <c r="BG209" s="1165"/>
      <c r="BH209" s="396"/>
      <c r="BI209" s="396"/>
      <c r="BJ209" s="400"/>
      <c r="BK209" s="396"/>
      <c r="BL209" s="396"/>
      <c r="BM209" s="396"/>
      <c r="BN209" s="396"/>
      <c r="BO209" s="396"/>
      <c r="BP209" s="396"/>
      <c r="BQ209" s="396"/>
      <c r="BR209" s="396"/>
      <c r="BS209" s="396"/>
      <c r="BT209" s="396"/>
      <c r="BU209" s="396"/>
      <c r="BV209" s="396"/>
      <c r="BW209" s="396"/>
      <c r="BX209" s="396"/>
      <c r="BY209" s="396"/>
      <c r="BZ209" s="396"/>
      <c r="CA209" s="396"/>
    </row>
    <row r="210" spans="2:79" s="33" customFormat="1" ht="15" customHeight="1" thickTop="1" thickBot="1">
      <c r="B210" s="70">
        <f t="shared" ca="1" si="20"/>
        <v>198</v>
      </c>
      <c r="C210" s="648"/>
      <c r="D210" s="649"/>
      <c r="E210" s="649"/>
      <c r="F210" s="649"/>
      <c r="G210" s="649"/>
      <c r="H210" s="649"/>
      <c r="I210" s="649"/>
      <c r="J210" s="649"/>
      <c r="K210" s="629"/>
      <c r="L210" s="629"/>
      <c r="M210" s="629"/>
      <c r="N210" s="629"/>
      <c r="O210" s="1171"/>
      <c r="P210" s="649"/>
      <c r="Q210" s="649"/>
      <c r="R210" s="649"/>
      <c r="S210" s="649"/>
      <c r="T210" s="892"/>
      <c r="U210" s="892"/>
      <c r="V210" s="892"/>
      <c r="W210" s="1166"/>
      <c r="X210" s="1166"/>
      <c r="Y210" s="1167"/>
      <c r="Z210" s="1168"/>
      <c r="AA210" s="1169"/>
      <c r="AB210" s="1170"/>
      <c r="AC210" s="1170"/>
      <c r="AD210" s="1170"/>
      <c r="AE210" s="141"/>
      <c r="AF210" s="195"/>
      <c r="AG210" s="195" t="str">
        <f t="shared" si="18"/>
        <v xml:space="preserve"> </v>
      </c>
      <c r="AH210" s="195"/>
      <c r="AI210" s="141"/>
      <c r="AJ210" s="141"/>
      <c r="AK210" s="137"/>
      <c r="AL210" s="649"/>
      <c r="AM210" s="649"/>
      <c r="AN210" s="649"/>
      <c r="AO210" s="649" t="s">
        <v>462</v>
      </c>
      <c r="AP210" s="649"/>
      <c r="AQ210" s="649"/>
      <c r="AR210" s="649"/>
      <c r="AS210" s="649" t="s">
        <v>431</v>
      </c>
      <c r="AT210" s="649"/>
      <c r="AU210" s="649"/>
      <c r="AV210" s="650" t="str">
        <f t="shared" si="19"/>
        <v/>
      </c>
      <c r="AW210" s="650"/>
      <c r="AX210" s="650"/>
      <c r="AY210" s="650" t="str">
        <f t="shared" si="21"/>
        <v>Yes/No</v>
      </c>
      <c r="AZ210" s="650"/>
      <c r="BA210" s="650"/>
      <c r="BB210" s="650" t="str">
        <f t="shared" si="22"/>
        <v>Yes/No</v>
      </c>
      <c r="BC210" s="650"/>
      <c r="BD210" s="650"/>
      <c r="BE210" s="650" t="str">
        <f t="shared" si="23"/>
        <v/>
      </c>
      <c r="BF210" s="650"/>
      <c r="BG210" s="1165"/>
      <c r="BH210" s="396"/>
      <c r="BI210" s="396"/>
      <c r="BJ210" s="400"/>
      <c r="BK210" s="396"/>
      <c r="BL210" s="396"/>
      <c r="BM210" s="396"/>
      <c r="BN210" s="396"/>
      <c r="BO210" s="396"/>
      <c r="BP210" s="396"/>
      <c r="BQ210" s="396"/>
      <c r="BR210" s="396"/>
      <c r="BS210" s="396"/>
      <c r="BT210" s="396"/>
      <c r="BU210" s="396"/>
      <c r="BV210" s="396"/>
      <c r="BW210" s="396"/>
      <c r="BX210" s="396"/>
      <c r="BY210" s="396"/>
      <c r="BZ210" s="396"/>
      <c r="CA210" s="396"/>
    </row>
    <row r="211" spans="2:79" s="33" customFormat="1" ht="15" customHeight="1" thickTop="1" thickBot="1">
      <c r="B211" s="70">
        <f t="shared" ca="1" si="20"/>
        <v>199</v>
      </c>
      <c r="C211" s="648"/>
      <c r="D211" s="649"/>
      <c r="E211" s="649"/>
      <c r="F211" s="649"/>
      <c r="G211" s="649"/>
      <c r="H211" s="649"/>
      <c r="I211" s="649"/>
      <c r="J211" s="649"/>
      <c r="K211" s="629"/>
      <c r="L211" s="629"/>
      <c r="M211" s="629"/>
      <c r="N211" s="629"/>
      <c r="O211" s="1171"/>
      <c r="P211" s="649"/>
      <c r="Q211" s="649"/>
      <c r="R211" s="649"/>
      <c r="S211" s="649"/>
      <c r="T211" s="892"/>
      <c r="U211" s="892"/>
      <c r="V211" s="892"/>
      <c r="W211" s="1166"/>
      <c r="X211" s="1166"/>
      <c r="Y211" s="1167"/>
      <c r="Z211" s="1168"/>
      <c r="AA211" s="1169"/>
      <c r="AB211" s="1170"/>
      <c r="AC211" s="1170"/>
      <c r="AD211" s="1170"/>
      <c r="AE211" s="141"/>
      <c r="AF211" s="195"/>
      <c r="AG211" s="195" t="str">
        <f t="shared" si="18"/>
        <v xml:space="preserve"> </v>
      </c>
      <c r="AH211" s="195"/>
      <c r="AI211" s="141"/>
      <c r="AJ211" s="141"/>
      <c r="AK211" s="137"/>
      <c r="AL211" s="649"/>
      <c r="AM211" s="649"/>
      <c r="AN211" s="649"/>
      <c r="AO211" s="649" t="s">
        <v>462</v>
      </c>
      <c r="AP211" s="649"/>
      <c r="AQ211" s="649"/>
      <c r="AR211" s="649"/>
      <c r="AS211" s="649" t="s">
        <v>431</v>
      </c>
      <c r="AT211" s="649"/>
      <c r="AU211" s="649"/>
      <c r="AV211" s="650" t="str">
        <f t="shared" si="19"/>
        <v/>
      </c>
      <c r="AW211" s="650"/>
      <c r="AX211" s="650"/>
      <c r="AY211" s="650" t="str">
        <f t="shared" si="21"/>
        <v>Yes/No</v>
      </c>
      <c r="AZ211" s="650"/>
      <c r="BA211" s="650"/>
      <c r="BB211" s="650" t="str">
        <f t="shared" si="22"/>
        <v>Yes/No</v>
      </c>
      <c r="BC211" s="650"/>
      <c r="BD211" s="650"/>
      <c r="BE211" s="650" t="str">
        <f t="shared" si="23"/>
        <v/>
      </c>
      <c r="BF211" s="650"/>
      <c r="BG211" s="1165"/>
      <c r="BH211" s="396"/>
      <c r="BI211" s="396"/>
      <c r="BJ211" s="400"/>
      <c r="BK211" s="396"/>
      <c r="BL211" s="396"/>
      <c r="BM211" s="396"/>
      <c r="BN211" s="396"/>
      <c r="BO211" s="396"/>
      <c r="BP211" s="396"/>
      <c r="BQ211" s="396"/>
      <c r="BR211" s="396"/>
      <c r="BS211" s="396"/>
      <c r="BT211" s="396"/>
      <c r="BU211" s="396"/>
      <c r="BV211" s="396"/>
      <c r="BW211" s="396"/>
      <c r="BX211" s="396"/>
      <c r="BY211" s="396"/>
      <c r="BZ211" s="396"/>
      <c r="CA211" s="396"/>
    </row>
    <row r="212" spans="2:79" s="33" customFormat="1" ht="15" customHeight="1" thickTop="1" thickBot="1">
      <c r="B212" s="70">
        <f t="shared" ca="1" si="20"/>
        <v>200</v>
      </c>
      <c r="C212" s="648"/>
      <c r="D212" s="649"/>
      <c r="E212" s="649"/>
      <c r="F212" s="649"/>
      <c r="G212" s="649"/>
      <c r="H212" s="649"/>
      <c r="I212" s="649"/>
      <c r="J212" s="649"/>
      <c r="K212" s="629"/>
      <c r="L212" s="629"/>
      <c r="M212" s="629"/>
      <c r="N212" s="629"/>
      <c r="O212" s="1171"/>
      <c r="P212" s="649"/>
      <c r="Q212" s="649"/>
      <c r="R212" s="649"/>
      <c r="S212" s="649"/>
      <c r="T212" s="892"/>
      <c r="U212" s="892"/>
      <c r="V212" s="892"/>
      <c r="W212" s="1166"/>
      <c r="X212" s="1166"/>
      <c r="Y212" s="1167"/>
      <c r="Z212" s="1168"/>
      <c r="AA212" s="1169"/>
      <c r="AB212" s="1170"/>
      <c r="AC212" s="1170"/>
      <c r="AD212" s="1170"/>
      <c r="AE212" s="141"/>
      <c r="AF212" s="195"/>
      <c r="AG212" s="195" t="str">
        <f t="shared" si="18"/>
        <v xml:space="preserve"> </v>
      </c>
      <c r="AH212" s="195"/>
      <c r="AI212" s="141"/>
      <c r="AJ212" s="141"/>
      <c r="AK212" s="137"/>
      <c r="AL212" s="649"/>
      <c r="AM212" s="649"/>
      <c r="AN212" s="649"/>
      <c r="AO212" s="649" t="s">
        <v>462</v>
      </c>
      <c r="AP212" s="649"/>
      <c r="AQ212" s="649"/>
      <c r="AR212" s="649"/>
      <c r="AS212" s="649" t="s">
        <v>431</v>
      </c>
      <c r="AT212" s="649"/>
      <c r="AU212" s="649"/>
      <c r="AV212" s="650" t="str">
        <f t="shared" si="19"/>
        <v/>
      </c>
      <c r="AW212" s="650"/>
      <c r="AX212" s="650"/>
      <c r="AY212" s="650" t="str">
        <f t="shared" si="21"/>
        <v>Yes/No</v>
      </c>
      <c r="AZ212" s="650"/>
      <c r="BA212" s="650"/>
      <c r="BB212" s="650" t="str">
        <f t="shared" si="22"/>
        <v>Yes/No</v>
      </c>
      <c r="BC212" s="650"/>
      <c r="BD212" s="650"/>
      <c r="BE212" s="650" t="str">
        <f t="shared" si="23"/>
        <v/>
      </c>
      <c r="BF212" s="650"/>
      <c r="BG212" s="1165"/>
      <c r="BH212" s="396"/>
      <c r="BI212" s="396"/>
      <c r="BJ212" s="400"/>
      <c r="BK212" s="396"/>
      <c r="BL212" s="396"/>
      <c r="BM212" s="396"/>
      <c r="BN212" s="396"/>
      <c r="BO212" s="396"/>
      <c r="BP212" s="396"/>
      <c r="BQ212" s="396"/>
      <c r="BR212" s="396"/>
      <c r="BS212" s="396"/>
      <c r="BT212" s="396"/>
      <c r="BU212" s="396"/>
      <c r="BV212" s="396"/>
      <c r="BW212" s="396"/>
      <c r="BX212" s="396"/>
      <c r="BY212" s="396"/>
      <c r="BZ212" s="396"/>
      <c r="CA212" s="396"/>
    </row>
    <row r="213" spans="2:79" s="33" customFormat="1" ht="15" customHeight="1" thickTop="1" thickBot="1">
      <c r="B213" s="70">
        <f t="shared" ca="1" si="20"/>
        <v>201</v>
      </c>
      <c r="C213" s="648"/>
      <c r="D213" s="649"/>
      <c r="E213" s="649"/>
      <c r="F213" s="649"/>
      <c r="G213" s="649"/>
      <c r="H213" s="649"/>
      <c r="I213" s="649"/>
      <c r="J213" s="649"/>
      <c r="K213" s="629"/>
      <c r="L213" s="629"/>
      <c r="M213" s="629"/>
      <c r="N213" s="629"/>
      <c r="O213" s="1171"/>
      <c r="P213" s="649"/>
      <c r="Q213" s="649"/>
      <c r="R213" s="649"/>
      <c r="S213" s="649"/>
      <c r="T213" s="892"/>
      <c r="U213" s="892"/>
      <c r="V213" s="892"/>
      <c r="W213" s="1166"/>
      <c r="X213" s="1166"/>
      <c r="Y213" s="1167"/>
      <c r="Z213" s="1168"/>
      <c r="AA213" s="1169"/>
      <c r="AB213" s="1170"/>
      <c r="AC213" s="1170"/>
      <c r="AD213" s="1170"/>
      <c r="AE213" s="141"/>
      <c r="AF213" s="195"/>
      <c r="AG213" s="195" t="str">
        <f t="shared" si="18"/>
        <v xml:space="preserve"> </v>
      </c>
      <c r="AH213" s="195"/>
      <c r="AI213" s="141"/>
      <c r="AJ213" s="141"/>
      <c r="AK213" s="137"/>
      <c r="AL213" s="649"/>
      <c r="AM213" s="649"/>
      <c r="AN213" s="649"/>
      <c r="AO213" s="649" t="s">
        <v>462</v>
      </c>
      <c r="AP213" s="649"/>
      <c r="AQ213" s="649"/>
      <c r="AR213" s="649"/>
      <c r="AS213" s="649" t="s">
        <v>431</v>
      </c>
      <c r="AT213" s="649"/>
      <c r="AU213" s="649"/>
      <c r="AV213" s="650" t="str">
        <f t="shared" si="19"/>
        <v/>
      </c>
      <c r="AW213" s="650"/>
      <c r="AX213" s="650"/>
      <c r="AY213" s="650" t="str">
        <f t="shared" si="21"/>
        <v>Yes/No</v>
      </c>
      <c r="AZ213" s="650"/>
      <c r="BA213" s="650"/>
      <c r="BB213" s="650" t="str">
        <f t="shared" si="22"/>
        <v>Yes/No</v>
      </c>
      <c r="BC213" s="650"/>
      <c r="BD213" s="650"/>
      <c r="BE213" s="650" t="str">
        <f t="shared" si="23"/>
        <v/>
      </c>
      <c r="BF213" s="650"/>
      <c r="BG213" s="1165"/>
      <c r="BH213" s="396"/>
      <c r="BI213" s="396"/>
      <c r="BJ213" s="400"/>
      <c r="BK213" s="396"/>
      <c r="BL213" s="396"/>
      <c r="BM213" s="396"/>
      <c r="BN213" s="396"/>
      <c r="BO213" s="396"/>
      <c r="BP213" s="396"/>
      <c r="BQ213" s="396"/>
      <c r="BR213" s="396"/>
      <c r="BS213" s="396"/>
      <c r="BT213" s="396"/>
      <c r="BU213" s="396"/>
      <c r="BV213" s="396"/>
      <c r="BW213" s="396"/>
      <c r="BX213" s="396"/>
      <c r="BY213" s="396"/>
      <c r="BZ213" s="396"/>
      <c r="CA213" s="396"/>
    </row>
    <row r="214" spans="2:79" s="33" customFormat="1" ht="15" customHeight="1" thickTop="1" thickBot="1">
      <c r="B214" s="70">
        <f t="shared" ca="1" si="20"/>
        <v>202</v>
      </c>
      <c r="C214" s="648"/>
      <c r="D214" s="649"/>
      <c r="E214" s="649"/>
      <c r="F214" s="649"/>
      <c r="G214" s="649"/>
      <c r="H214" s="649"/>
      <c r="I214" s="649"/>
      <c r="J214" s="649"/>
      <c r="K214" s="629"/>
      <c r="L214" s="629"/>
      <c r="M214" s="629"/>
      <c r="N214" s="629"/>
      <c r="O214" s="1171"/>
      <c r="P214" s="649"/>
      <c r="Q214" s="649"/>
      <c r="R214" s="649"/>
      <c r="S214" s="649"/>
      <c r="T214" s="892"/>
      <c r="U214" s="892"/>
      <c r="V214" s="892"/>
      <c r="W214" s="1166"/>
      <c r="X214" s="1166"/>
      <c r="Y214" s="1167"/>
      <c r="Z214" s="1168"/>
      <c r="AA214" s="1169"/>
      <c r="AB214" s="1170"/>
      <c r="AC214" s="1170"/>
      <c r="AD214" s="1170"/>
      <c r="AE214" s="141"/>
      <c r="AF214" s="195"/>
      <c r="AG214" s="195" t="str">
        <f t="shared" si="18"/>
        <v xml:space="preserve"> </v>
      </c>
      <c r="AH214" s="195"/>
      <c r="AI214" s="141"/>
      <c r="AJ214" s="141"/>
      <c r="AK214" s="137"/>
      <c r="AL214" s="649"/>
      <c r="AM214" s="649"/>
      <c r="AN214" s="649"/>
      <c r="AO214" s="649" t="s">
        <v>462</v>
      </c>
      <c r="AP214" s="649"/>
      <c r="AQ214" s="649"/>
      <c r="AR214" s="649"/>
      <c r="AS214" s="649" t="s">
        <v>431</v>
      </c>
      <c r="AT214" s="649"/>
      <c r="AU214" s="649"/>
      <c r="AV214" s="650" t="str">
        <f t="shared" si="19"/>
        <v/>
      </c>
      <c r="AW214" s="650"/>
      <c r="AX214" s="650"/>
      <c r="AY214" s="650" t="str">
        <f t="shared" si="21"/>
        <v>Yes/No</v>
      </c>
      <c r="AZ214" s="650"/>
      <c r="BA214" s="650"/>
      <c r="BB214" s="650" t="str">
        <f t="shared" si="22"/>
        <v>Yes/No</v>
      </c>
      <c r="BC214" s="650"/>
      <c r="BD214" s="650"/>
      <c r="BE214" s="650" t="str">
        <f t="shared" si="23"/>
        <v/>
      </c>
      <c r="BF214" s="650"/>
      <c r="BG214" s="1165"/>
      <c r="BH214" s="396"/>
      <c r="BI214" s="396"/>
      <c r="BJ214" s="400"/>
      <c r="BK214" s="396"/>
      <c r="BL214" s="396"/>
      <c r="BM214" s="396"/>
      <c r="BN214" s="396"/>
      <c r="BO214" s="396"/>
      <c r="BP214" s="396"/>
      <c r="BQ214" s="396"/>
      <c r="BR214" s="396"/>
      <c r="BS214" s="396"/>
      <c r="BT214" s="396"/>
      <c r="BU214" s="396"/>
      <c r="BV214" s="396"/>
      <c r="BW214" s="396"/>
      <c r="BX214" s="396"/>
      <c r="BY214" s="396"/>
      <c r="BZ214" s="396"/>
      <c r="CA214" s="396"/>
    </row>
    <row r="215" spans="2:79" s="33" customFormat="1" ht="15" customHeight="1" thickTop="1" thickBot="1">
      <c r="B215" s="70">
        <f t="shared" ca="1" si="20"/>
        <v>203</v>
      </c>
      <c r="C215" s="648"/>
      <c r="D215" s="649"/>
      <c r="E215" s="649"/>
      <c r="F215" s="649"/>
      <c r="G215" s="649"/>
      <c r="H215" s="649"/>
      <c r="I215" s="649"/>
      <c r="J215" s="649"/>
      <c r="K215" s="629"/>
      <c r="L215" s="629"/>
      <c r="M215" s="629"/>
      <c r="N215" s="629"/>
      <c r="O215" s="1171"/>
      <c r="P215" s="649"/>
      <c r="Q215" s="649"/>
      <c r="R215" s="649"/>
      <c r="S215" s="649"/>
      <c r="T215" s="892"/>
      <c r="U215" s="892"/>
      <c r="V215" s="892"/>
      <c r="W215" s="1166"/>
      <c r="X215" s="1166"/>
      <c r="Y215" s="1167"/>
      <c r="Z215" s="1168"/>
      <c r="AA215" s="1169"/>
      <c r="AB215" s="1170"/>
      <c r="AC215" s="1170"/>
      <c r="AD215" s="1170"/>
      <c r="AE215" s="141"/>
      <c r="AF215" s="195"/>
      <c r="AG215" s="195" t="str">
        <f t="shared" si="18"/>
        <v xml:space="preserve"> </v>
      </c>
      <c r="AH215" s="195"/>
      <c r="AI215" s="141"/>
      <c r="AJ215" s="141"/>
      <c r="AK215" s="137"/>
      <c r="AL215" s="649"/>
      <c r="AM215" s="649"/>
      <c r="AN215" s="649"/>
      <c r="AO215" s="649" t="s">
        <v>462</v>
      </c>
      <c r="AP215" s="649"/>
      <c r="AQ215" s="649"/>
      <c r="AR215" s="649"/>
      <c r="AS215" s="649" t="s">
        <v>431</v>
      </c>
      <c r="AT215" s="649"/>
      <c r="AU215" s="649"/>
      <c r="AV215" s="650" t="str">
        <f t="shared" si="19"/>
        <v/>
      </c>
      <c r="AW215" s="650"/>
      <c r="AX215" s="650"/>
      <c r="AY215" s="650" t="str">
        <f t="shared" si="21"/>
        <v>Yes/No</v>
      </c>
      <c r="AZ215" s="650"/>
      <c r="BA215" s="650"/>
      <c r="BB215" s="650" t="str">
        <f t="shared" si="22"/>
        <v>Yes/No</v>
      </c>
      <c r="BC215" s="650"/>
      <c r="BD215" s="650"/>
      <c r="BE215" s="650" t="str">
        <f t="shared" si="23"/>
        <v/>
      </c>
      <c r="BF215" s="650"/>
      <c r="BG215" s="1165"/>
      <c r="BH215" s="396"/>
      <c r="BI215" s="396"/>
      <c r="BJ215" s="400"/>
      <c r="BK215" s="396"/>
      <c r="BL215" s="396"/>
      <c r="BM215" s="396"/>
      <c r="BN215" s="396"/>
      <c r="BO215" s="396"/>
      <c r="BP215" s="396"/>
      <c r="BQ215" s="396"/>
      <c r="BR215" s="396"/>
      <c r="BS215" s="396"/>
      <c r="BT215" s="396"/>
      <c r="BU215" s="396"/>
      <c r="BV215" s="396"/>
      <c r="BW215" s="396"/>
      <c r="BX215" s="396"/>
      <c r="BY215" s="396"/>
      <c r="BZ215" s="396"/>
      <c r="CA215" s="396"/>
    </row>
    <row r="216" spans="2:79" s="33" customFormat="1" ht="15" customHeight="1" thickTop="1" thickBot="1">
      <c r="B216" s="70">
        <f t="shared" ca="1" si="20"/>
        <v>204</v>
      </c>
      <c r="C216" s="648"/>
      <c r="D216" s="649"/>
      <c r="E216" s="649"/>
      <c r="F216" s="649"/>
      <c r="G216" s="649"/>
      <c r="H216" s="649"/>
      <c r="I216" s="649"/>
      <c r="J216" s="649"/>
      <c r="K216" s="629"/>
      <c r="L216" s="629"/>
      <c r="M216" s="629"/>
      <c r="N216" s="629"/>
      <c r="O216" s="1171"/>
      <c r="P216" s="649"/>
      <c r="Q216" s="649"/>
      <c r="R216" s="649"/>
      <c r="S216" s="649"/>
      <c r="T216" s="892"/>
      <c r="U216" s="892"/>
      <c r="V216" s="892"/>
      <c r="W216" s="1166"/>
      <c r="X216" s="1166"/>
      <c r="Y216" s="1167"/>
      <c r="Z216" s="1168"/>
      <c r="AA216" s="1169"/>
      <c r="AB216" s="1170"/>
      <c r="AC216" s="1170"/>
      <c r="AD216" s="1170"/>
      <c r="AE216" s="141"/>
      <c r="AF216" s="195"/>
      <c r="AG216" s="195" t="str">
        <f t="shared" si="18"/>
        <v xml:space="preserve"> </v>
      </c>
      <c r="AH216" s="195"/>
      <c r="AI216" s="141"/>
      <c r="AJ216" s="141"/>
      <c r="AK216" s="137"/>
      <c r="AL216" s="649"/>
      <c r="AM216" s="649"/>
      <c r="AN216" s="649"/>
      <c r="AO216" s="649" t="s">
        <v>462</v>
      </c>
      <c r="AP216" s="649"/>
      <c r="AQ216" s="649"/>
      <c r="AR216" s="649"/>
      <c r="AS216" s="649" t="s">
        <v>431</v>
      </c>
      <c r="AT216" s="649"/>
      <c r="AU216" s="649"/>
      <c r="AV216" s="650" t="str">
        <f t="shared" si="19"/>
        <v/>
      </c>
      <c r="AW216" s="650"/>
      <c r="AX216" s="650"/>
      <c r="AY216" s="650" t="str">
        <f t="shared" si="21"/>
        <v>Yes/No</v>
      </c>
      <c r="AZ216" s="650"/>
      <c r="BA216" s="650"/>
      <c r="BB216" s="650" t="str">
        <f t="shared" si="22"/>
        <v>Yes/No</v>
      </c>
      <c r="BC216" s="650"/>
      <c r="BD216" s="650"/>
      <c r="BE216" s="650" t="str">
        <f t="shared" si="23"/>
        <v/>
      </c>
      <c r="BF216" s="650"/>
      <c r="BG216" s="1165"/>
      <c r="BH216" s="396"/>
      <c r="BI216" s="396"/>
      <c r="BJ216" s="400"/>
      <c r="BK216" s="396"/>
      <c r="BL216" s="396"/>
      <c r="BM216" s="396"/>
      <c r="BN216" s="396"/>
      <c r="BO216" s="396"/>
      <c r="BP216" s="396"/>
      <c r="BQ216" s="396"/>
      <c r="BR216" s="396"/>
      <c r="BS216" s="396"/>
      <c r="BT216" s="396"/>
      <c r="BU216" s="396"/>
      <c r="BV216" s="396"/>
      <c r="BW216" s="396"/>
      <c r="BX216" s="396"/>
      <c r="BY216" s="396"/>
      <c r="BZ216" s="396"/>
      <c r="CA216" s="396"/>
    </row>
    <row r="217" spans="2:79" s="33" customFormat="1" ht="15" customHeight="1" thickTop="1" thickBot="1">
      <c r="B217" s="70">
        <f t="shared" ca="1" si="20"/>
        <v>205</v>
      </c>
      <c r="C217" s="648"/>
      <c r="D217" s="649"/>
      <c r="E217" s="649"/>
      <c r="F217" s="649"/>
      <c r="G217" s="649"/>
      <c r="H217" s="649"/>
      <c r="I217" s="649"/>
      <c r="J217" s="649"/>
      <c r="K217" s="629"/>
      <c r="L217" s="629"/>
      <c r="M217" s="629"/>
      <c r="N217" s="629"/>
      <c r="O217" s="1171"/>
      <c r="P217" s="649"/>
      <c r="Q217" s="649"/>
      <c r="R217" s="649"/>
      <c r="S217" s="649"/>
      <c r="T217" s="892"/>
      <c r="U217" s="892"/>
      <c r="V217" s="892"/>
      <c r="W217" s="1166"/>
      <c r="X217" s="1166"/>
      <c r="Y217" s="1167"/>
      <c r="Z217" s="1168"/>
      <c r="AA217" s="1169"/>
      <c r="AB217" s="1170"/>
      <c r="AC217" s="1170"/>
      <c r="AD217" s="1170"/>
      <c r="AE217" s="141"/>
      <c r="AF217" s="195"/>
      <c r="AG217" s="195" t="str">
        <f t="shared" si="18"/>
        <v xml:space="preserve"> </v>
      </c>
      <c r="AH217" s="195"/>
      <c r="AI217" s="141"/>
      <c r="AJ217" s="141"/>
      <c r="AK217" s="137"/>
      <c r="AL217" s="649"/>
      <c r="AM217" s="649"/>
      <c r="AN217" s="649"/>
      <c r="AO217" s="649" t="s">
        <v>462</v>
      </c>
      <c r="AP217" s="649"/>
      <c r="AQ217" s="649"/>
      <c r="AR217" s="649"/>
      <c r="AS217" s="649" t="s">
        <v>431</v>
      </c>
      <c r="AT217" s="649"/>
      <c r="AU217" s="649"/>
      <c r="AV217" s="650" t="str">
        <f t="shared" si="19"/>
        <v/>
      </c>
      <c r="AW217" s="650"/>
      <c r="AX217" s="650"/>
      <c r="AY217" s="650" t="str">
        <f t="shared" si="21"/>
        <v>Yes/No</v>
      </c>
      <c r="AZ217" s="650"/>
      <c r="BA217" s="650"/>
      <c r="BB217" s="650" t="str">
        <f t="shared" si="22"/>
        <v>Yes/No</v>
      </c>
      <c r="BC217" s="650"/>
      <c r="BD217" s="650"/>
      <c r="BE217" s="650" t="str">
        <f t="shared" si="23"/>
        <v/>
      </c>
      <c r="BF217" s="650"/>
      <c r="BG217" s="1165"/>
      <c r="BH217" s="396"/>
      <c r="BI217" s="396"/>
      <c r="BJ217" s="400"/>
      <c r="BK217" s="396"/>
      <c r="BL217" s="396"/>
      <c r="BM217" s="396"/>
      <c r="BN217" s="396"/>
      <c r="BO217" s="396"/>
      <c r="BP217" s="396"/>
      <c r="BQ217" s="396"/>
      <c r="BR217" s="396"/>
      <c r="BS217" s="396"/>
      <c r="BT217" s="396"/>
      <c r="BU217" s="396"/>
      <c r="BV217" s="396"/>
      <c r="BW217" s="396"/>
      <c r="BX217" s="396"/>
      <c r="BY217" s="396"/>
      <c r="BZ217" s="396"/>
      <c r="CA217" s="396"/>
    </row>
    <row r="218" spans="2:79" s="33" customFormat="1" ht="15" customHeight="1" thickTop="1" thickBot="1">
      <c r="B218" s="70">
        <f t="shared" ca="1" si="20"/>
        <v>206</v>
      </c>
      <c r="C218" s="648"/>
      <c r="D218" s="649"/>
      <c r="E218" s="649"/>
      <c r="F218" s="649"/>
      <c r="G218" s="649"/>
      <c r="H218" s="649"/>
      <c r="I218" s="649"/>
      <c r="J218" s="649"/>
      <c r="K218" s="629"/>
      <c r="L218" s="629"/>
      <c r="M218" s="629"/>
      <c r="N218" s="629"/>
      <c r="O218" s="1171"/>
      <c r="P218" s="649"/>
      <c r="Q218" s="649"/>
      <c r="R218" s="649"/>
      <c r="S218" s="649"/>
      <c r="T218" s="892"/>
      <c r="U218" s="892"/>
      <c r="V218" s="892"/>
      <c r="W218" s="1166"/>
      <c r="X218" s="1166"/>
      <c r="Y218" s="1167"/>
      <c r="Z218" s="1168"/>
      <c r="AA218" s="1169"/>
      <c r="AB218" s="1170"/>
      <c r="AC218" s="1170"/>
      <c r="AD218" s="1170"/>
      <c r="AE218" s="141"/>
      <c r="AF218" s="195"/>
      <c r="AG218" s="195" t="str">
        <f t="shared" si="18"/>
        <v xml:space="preserve"> </v>
      </c>
      <c r="AH218" s="195"/>
      <c r="AI218" s="141"/>
      <c r="AJ218" s="141"/>
      <c r="AK218" s="137"/>
      <c r="AL218" s="649"/>
      <c r="AM218" s="649"/>
      <c r="AN218" s="649"/>
      <c r="AO218" s="649" t="s">
        <v>462</v>
      </c>
      <c r="AP218" s="649"/>
      <c r="AQ218" s="649"/>
      <c r="AR218" s="649"/>
      <c r="AS218" s="649" t="s">
        <v>431</v>
      </c>
      <c r="AT218" s="649"/>
      <c r="AU218" s="649"/>
      <c r="AV218" s="650" t="str">
        <f t="shared" si="19"/>
        <v/>
      </c>
      <c r="AW218" s="650"/>
      <c r="AX218" s="650"/>
      <c r="AY218" s="650" t="str">
        <f t="shared" si="21"/>
        <v>Yes/No</v>
      </c>
      <c r="AZ218" s="650"/>
      <c r="BA218" s="650"/>
      <c r="BB218" s="650" t="str">
        <f t="shared" si="22"/>
        <v>Yes/No</v>
      </c>
      <c r="BC218" s="650"/>
      <c r="BD218" s="650"/>
      <c r="BE218" s="650" t="str">
        <f t="shared" si="23"/>
        <v/>
      </c>
      <c r="BF218" s="650"/>
      <c r="BG218" s="1165"/>
      <c r="BH218" s="396"/>
      <c r="BI218" s="396"/>
      <c r="BJ218" s="400"/>
      <c r="BK218" s="396"/>
      <c r="BL218" s="396"/>
      <c r="BM218" s="396"/>
      <c r="BN218" s="396"/>
      <c r="BO218" s="396"/>
      <c r="BP218" s="396"/>
      <c r="BQ218" s="396"/>
      <c r="BR218" s="396"/>
      <c r="BS218" s="396"/>
      <c r="BT218" s="396"/>
      <c r="BU218" s="396"/>
      <c r="BV218" s="396"/>
      <c r="BW218" s="396"/>
      <c r="BX218" s="396"/>
      <c r="BY218" s="396"/>
      <c r="BZ218" s="396"/>
      <c r="CA218" s="396"/>
    </row>
    <row r="219" spans="2:79" s="33" customFormat="1" ht="15" customHeight="1" thickTop="1" thickBot="1">
      <c r="B219" s="70">
        <f t="shared" ca="1" si="20"/>
        <v>207</v>
      </c>
      <c r="C219" s="648"/>
      <c r="D219" s="649"/>
      <c r="E219" s="649"/>
      <c r="F219" s="649"/>
      <c r="G219" s="649"/>
      <c r="H219" s="649"/>
      <c r="I219" s="649"/>
      <c r="J219" s="649"/>
      <c r="K219" s="629"/>
      <c r="L219" s="629"/>
      <c r="M219" s="629"/>
      <c r="N219" s="629"/>
      <c r="O219" s="1171"/>
      <c r="P219" s="649"/>
      <c r="Q219" s="649"/>
      <c r="R219" s="649"/>
      <c r="S219" s="649"/>
      <c r="T219" s="892"/>
      <c r="U219" s="892"/>
      <c r="V219" s="892"/>
      <c r="W219" s="1166"/>
      <c r="X219" s="1166"/>
      <c r="Y219" s="1167"/>
      <c r="Z219" s="1168"/>
      <c r="AA219" s="1169"/>
      <c r="AB219" s="1170"/>
      <c r="AC219" s="1170"/>
      <c r="AD219" s="1170"/>
      <c r="AE219" s="141"/>
      <c r="AF219" s="195"/>
      <c r="AG219" s="195" t="str">
        <f t="shared" si="18"/>
        <v xml:space="preserve"> </v>
      </c>
      <c r="AH219" s="195"/>
      <c r="AI219" s="141"/>
      <c r="AJ219" s="141"/>
      <c r="AK219" s="137"/>
      <c r="AL219" s="649"/>
      <c r="AM219" s="649"/>
      <c r="AN219" s="649"/>
      <c r="AO219" s="649" t="s">
        <v>462</v>
      </c>
      <c r="AP219" s="649"/>
      <c r="AQ219" s="649"/>
      <c r="AR219" s="649"/>
      <c r="AS219" s="649" t="s">
        <v>431</v>
      </c>
      <c r="AT219" s="649"/>
      <c r="AU219" s="649"/>
      <c r="AV219" s="650" t="str">
        <f t="shared" si="19"/>
        <v/>
      </c>
      <c r="AW219" s="650"/>
      <c r="AX219" s="650"/>
      <c r="AY219" s="650" t="str">
        <f t="shared" si="21"/>
        <v>Yes/No</v>
      </c>
      <c r="AZ219" s="650"/>
      <c r="BA219" s="650"/>
      <c r="BB219" s="650" t="str">
        <f t="shared" si="22"/>
        <v>Yes/No</v>
      </c>
      <c r="BC219" s="650"/>
      <c r="BD219" s="650"/>
      <c r="BE219" s="650" t="str">
        <f t="shared" si="23"/>
        <v/>
      </c>
      <c r="BF219" s="650"/>
      <c r="BG219" s="1165"/>
      <c r="BH219" s="396"/>
      <c r="BI219" s="396"/>
      <c r="BJ219" s="400"/>
      <c r="BK219" s="396"/>
      <c r="BL219" s="396"/>
      <c r="BM219" s="396"/>
      <c r="BN219" s="396"/>
      <c r="BO219" s="396"/>
      <c r="BP219" s="396"/>
      <c r="BQ219" s="396"/>
      <c r="BR219" s="396"/>
      <c r="BS219" s="396"/>
      <c r="BT219" s="396"/>
      <c r="BU219" s="396"/>
      <c r="BV219" s="396"/>
      <c r="BW219" s="396"/>
      <c r="BX219" s="396"/>
      <c r="BY219" s="396"/>
      <c r="BZ219" s="396"/>
      <c r="CA219" s="396"/>
    </row>
    <row r="220" spans="2:79" s="33" customFormat="1" ht="15" customHeight="1" thickTop="1" thickBot="1">
      <c r="B220" s="70">
        <f t="shared" ca="1" si="20"/>
        <v>208</v>
      </c>
      <c r="C220" s="648"/>
      <c r="D220" s="649"/>
      <c r="E220" s="649"/>
      <c r="F220" s="649"/>
      <c r="G220" s="649"/>
      <c r="H220" s="649"/>
      <c r="I220" s="649"/>
      <c r="J220" s="649"/>
      <c r="K220" s="629"/>
      <c r="L220" s="629"/>
      <c r="M220" s="629"/>
      <c r="N220" s="629"/>
      <c r="O220" s="1171"/>
      <c r="P220" s="649"/>
      <c r="Q220" s="649"/>
      <c r="R220" s="649"/>
      <c r="S220" s="649"/>
      <c r="T220" s="892"/>
      <c r="U220" s="892"/>
      <c r="V220" s="892"/>
      <c r="W220" s="1166"/>
      <c r="X220" s="1166"/>
      <c r="Y220" s="1167"/>
      <c r="Z220" s="1168"/>
      <c r="AA220" s="1169"/>
      <c r="AB220" s="1170"/>
      <c r="AC220" s="1170"/>
      <c r="AD220" s="1170"/>
      <c r="AE220" s="141"/>
      <c r="AF220" s="195"/>
      <c r="AG220" s="195" t="str">
        <f t="shared" si="18"/>
        <v xml:space="preserve"> </v>
      </c>
      <c r="AH220" s="195"/>
      <c r="AI220" s="141"/>
      <c r="AJ220" s="141"/>
      <c r="AK220" s="137"/>
      <c r="AL220" s="649"/>
      <c r="AM220" s="649"/>
      <c r="AN220" s="649"/>
      <c r="AO220" s="649" t="s">
        <v>462</v>
      </c>
      <c r="AP220" s="649"/>
      <c r="AQ220" s="649"/>
      <c r="AR220" s="649"/>
      <c r="AS220" s="649" t="s">
        <v>431</v>
      </c>
      <c r="AT220" s="649"/>
      <c r="AU220" s="649"/>
      <c r="AV220" s="650" t="str">
        <f t="shared" si="19"/>
        <v/>
      </c>
      <c r="AW220" s="650"/>
      <c r="AX220" s="650"/>
      <c r="AY220" s="650" t="str">
        <f t="shared" si="21"/>
        <v>Yes/No</v>
      </c>
      <c r="AZ220" s="650"/>
      <c r="BA220" s="650"/>
      <c r="BB220" s="650" t="str">
        <f t="shared" si="22"/>
        <v>Yes/No</v>
      </c>
      <c r="BC220" s="650"/>
      <c r="BD220" s="650"/>
      <c r="BE220" s="650" t="str">
        <f t="shared" si="23"/>
        <v/>
      </c>
      <c r="BF220" s="650"/>
      <c r="BG220" s="1165"/>
      <c r="BH220" s="396"/>
      <c r="BI220" s="396"/>
      <c r="BJ220" s="400"/>
      <c r="BK220" s="396"/>
      <c r="BL220" s="396"/>
      <c r="BM220" s="396"/>
      <c r="BN220" s="396"/>
      <c r="BO220" s="396"/>
      <c r="BP220" s="396"/>
      <c r="BQ220" s="396"/>
      <c r="BR220" s="396"/>
      <c r="BS220" s="396"/>
      <c r="BT220" s="396"/>
      <c r="BU220" s="396"/>
      <c r="BV220" s="396"/>
      <c r="BW220" s="396"/>
      <c r="BX220" s="396"/>
      <c r="BY220" s="396"/>
      <c r="BZ220" s="396"/>
      <c r="CA220" s="396"/>
    </row>
    <row r="221" spans="2:79" s="33" customFormat="1" ht="15" customHeight="1" thickTop="1" thickBot="1">
      <c r="B221" s="70">
        <f t="shared" ca="1" si="20"/>
        <v>209</v>
      </c>
      <c r="C221" s="648"/>
      <c r="D221" s="649"/>
      <c r="E221" s="649"/>
      <c r="F221" s="649"/>
      <c r="G221" s="649"/>
      <c r="H221" s="649"/>
      <c r="I221" s="649"/>
      <c r="J221" s="649"/>
      <c r="K221" s="629"/>
      <c r="L221" s="629"/>
      <c r="M221" s="629"/>
      <c r="N221" s="629"/>
      <c r="O221" s="1171"/>
      <c r="P221" s="649"/>
      <c r="Q221" s="649"/>
      <c r="R221" s="649"/>
      <c r="S221" s="649"/>
      <c r="T221" s="892"/>
      <c r="U221" s="892"/>
      <c r="V221" s="892"/>
      <c r="W221" s="1166"/>
      <c r="X221" s="1166"/>
      <c r="Y221" s="1167"/>
      <c r="Z221" s="1168"/>
      <c r="AA221" s="1169"/>
      <c r="AB221" s="1170"/>
      <c r="AC221" s="1170"/>
      <c r="AD221" s="1170"/>
      <c r="AE221" s="141"/>
      <c r="AF221" s="195"/>
      <c r="AG221" s="195" t="str">
        <f t="shared" si="18"/>
        <v xml:space="preserve"> </v>
      </c>
      <c r="AH221" s="195"/>
      <c r="AI221" s="141"/>
      <c r="AJ221" s="141"/>
      <c r="AK221" s="137"/>
      <c r="AL221" s="649"/>
      <c r="AM221" s="649"/>
      <c r="AN221" s="649"/>
      <c r="AO221" s="649" t="s">
        <v>462</v>
      </c>
      <c r="AP221" s="649"/>
      <c r="AQ221" s="649"/>
      <c r="AR221" s="649"/>
      <c r="AS221" s="649" t="s">
        <v>431</v>
      </c>
      <c r="AT221" s="649"/>
      <c r="AU221" s="649"/>
      <c r="AV221" s="650" t="str">
        <f t="shared" si="19"/>
        <v/>
      </c>
      <c r="AW221" s="650"/>
      <c r="AX221" s="650"/>
      <c r="AY221" s="650" t="str">
        <f t="shared" si="21"/>
        <v>Yes/No</v>
      </c>
      <c r="AZ221" s="650"/>
      <c r="BA221" s="650"/>
      <c r="BB221" s="650" t="str">
        <f t="shared" si="22"/>
        <v>Yes/No</v>
      </c>
      <c r="BC221" s="650"/>
      <c r="BD221" s="650"/>
      <c r="BE221" s="650" t="str">
        <f t="shared" si="23"/>
        <v/>
      </c>
      <c r="BF221" s="650"/>
      <c r="BG221" s="1165"/>
      <c r="BH221" s="396"/>
      <c r="BI221" s="396"/>
      <c r="BJ221" s="400"/>
      <c r="BK221" s="396"/>
      <c r="BL221" s="396"/>
      <c r="BM221" s="396"/>
      <c r="BN221" s="396"/>
      <c r="BO221" s="396"/>
      <c r="BP221" s="396"/>
      <c r="BQ221" s="396"/>
      <c r="BR221" s="396"/>
      <c r="BS221" s="396"/>
      <c r="BT221" s="396"/>
      <c r="BU221" s="396"/>
      <c r="BV221" s="396"/>
      <c r="BW221" s="396"/>
      <c r="BX221" s="396"/>
      <c r="BY221" s="396"/>
      <c r="BZ221" s="396"/>
      <c r="CA221" s="396"/>
    </row>
    <row r="222" spans="2:79" s="33" customFormat="1" ht="15" customHeight="1" thickTop="1" thickBot="1">
      <c r="B222" s="70">
        <f t="shared" ca="1" si="20"/>
        <v>210</v>
      </c>
      <c r="C222" s="648"/>
      <c r="D222" s="649"/>
      <c r="E222" s="649"/>
      <c r="F222" s="649"/>
      <c r="G222" s="649"/>
      <c r="H222" s="649"/>
      <c r="I222" s="649"/>
      <c r="J222" s="649"/>
      <c r="K222" s="629"/>
      <c r="L222" s="629"/>
      <c r="M222" s="629"/>
      <c r="N222" s="629"/>
      <c r="O222" s="1171"/>
      <c r="P222" s="649"/>
      <c r="Q222" s="649"/>
      <c r="R222" s="649"/>
      <c r="S222" s="649"/>
      <c r="T222" s="892"/>
      <c r="U222" s="892"/>
      <c r="V222" s="892"/>
      <c r="W222" s="1166"/>
      <c r="X222" s="1166"/>
      <c r="Y222" s="1167"/>
      <c r="Z222" s="1168"/>
      <c r="AA222" s="1169"/>
      <c r="AB222" s="1170"/>
      <c r="AC222" s="1170"/>
      <c r="AD222" s="1170"/>
      <c r="AE222" s="141"/>
      <c r="AF222" s="195"/>
      <c r="AG222" s="195" t="str">
        <f t="shared" si="18"/>
        <v xml:space="preserve"> </v>
      </c>
      <c r="AH222" s="195"/>
      <c r="AI222" s="141"/>
      <c r="AJ222" s="141"/>
      <c r="AK222" s="137"/>
      <c r="AL222" s="649"/>
      <c r="AM222" s="649"/>
      <c r="AN222" s="649"/>
      <c r="AO222" s="649" t="s">
        <v>462</v>
      </c>
      <c r="AP222" s="649"/>
      <c r="AQ222" s="649"/>
      <c r="AR222" s="649"/>
      <c r="AS222" s="649" t="s">
        <v>431</v>
      </c>
      <c r="AT222" s="649"/>
      <c r="AU222" s="649"/>
      <c r="AV222" s="650" t="str">
        <f t="shared" si="19"/>
        <v/>
      </c>
      <c r="AW222" s="650"/>
      <c r="AX222" s="650"/>
      <c r="AY222" s="650" t="str">
        <f t="shared" si="21"/>
        <v>Yes/No</v>
      </c>
      <c r="AZ222" s="650"/>
      <c r="BA222" s="650"/>
      <c r="BB222" s="650" t="str">
        <f t="shared" si="22"/>
        <v>Yes/No</v>
      </c>
      <c r="BC222" s="650"/>
      <c r="BD222" s="650"/>
      <c r="BE222" s="650" t="str">
        <f t="shared" si="23"/>
        <v/>
      </c>
      <c r="BF222" s="650"/>
      <c r="BG222" s="1165"/>
      <c r="BH222" s="396"/>
      <c r="BI222" s="396"/>
      <c r="BJ222" s="400"/>
      <c r="BK222" s="396"/>
      <c r="BL222" s="396"/>
      <c r="BM222" s="396"/>
      <c r="BN222" s="396"/>
      <c r="BO222" s="396"/>
      <c r="BP222" s="396"/>
      <c r="BQ222" s="396"/>
      <c r="BR222" s="396"/>
      <c r="BS222" s="396"/>
      <c r="BT222" s="396"/>
      <c r="BU222" s="396"/>
      <c r="BV222" s="396"/>
      <c r="BW222" s="396"/>
      <c r="BX222" s="396"/>
      <c r="BY222" s="396"/>
      <c r="BZ222" s="396"/>
      <c r="CA222" s="396"/>
    </row>
    <row r="223" spans="2:79" s="33" customFormat="1" ht="15" customHeight="1" thickTop="1" thickBot="1">
      <c r="B223" s="70">
        <f t="shared" ca="1" si="20"/>
        <v>211</v>
      </c>
      <c r="C223" s="648"/>
      <c r="D223" s="649"/>
      <c r="E223" s="649"/>
      <c r="F223" s="649"/>
      <c r="G223" s="649"/>
      <c r="H223" s="649"/>
      <c r="I223" s="649"/>
      <c r="J223" s="649"/>
      <c r="K223" s="629"/>
      <c r="L223" s="629"/>
      <c r="M223" s="629"/>
      <c r="N223" s="629"/>
      <c r="O223" s="1171"/>
      <c r="P223" s="649"/>
      <c r="Q223" s="649"/>
      <c r="R223" s="649"/>
      <c r="S223" s="649"/>
      <c r="T223" s="892"/>
      <c r="U223" s="892"/>
      <c r="V223" s="892"/>
      <c r="W223" s="1166"/>
      <c r="X223" s="1166"/>
      <c r="Y223" s="1167"/>
      <c r="Z223" s="1168"/>
      <c r="AA223" s="1169"/>
      <c r="AB223" s="1170"/>
      <c r="AC223" s="1170"/>
      <c r="AD223" s="1170"/>
      <c r="AE223" s="141"/>
      <c r="AF223" s="195"/>
      <c r="AG223" s="195" t="str">
        <f t="shared" si="18"/>
        <v xml:space="preserve"> </v>
      </c>
      <c r="AH223" s="195"/>
      <c r="AI223" s="141"/>
      <c r="AJ223" s="141"/>
      <c r="AK223" s="137"/>
      <c r="AL223" s="649"/>
      <c r="AM223" s="649"/>
      <c r="AN223" s="649"/>
      <c r="AO223" s="649" t="s">
        <v>462</v>
      </c>
      <c r="AP223" s="649"/>
      <c r="AQ223" s="649"/>
      <c r="AR223" s="649"/>
      <c r="AS223" s="649" t="s">
        <v>431</v>
      </c>
      <c r="AT223" s="649"/>
      <c r="AU223" s="649"/>
      <c r="AV223" s="650" t="str">
        <f t="shared" si="19"/>
        <v/>
      </c>
      <c r="AW223" s="650"/>
      <c r="AX223" s="650"/>
      <c r="AY223" s="650" t="str">
        <f t="shared" si="21"/>
        <v>Yes/No</v>
      </c>
      <c r="AZ223" s="650"/>
      <c r="BA223" s="650"/>
      <c r="BB223" s="650" t="str">
        <f t="shared" si="22"/>
        <v>Yes/No</v>
      </c>
      <c r="BC223" s="650"/>
      <c r="BD223" s="650"/>
      <c r="BE223" s="650" t="str">
        <f t="shared" si="23"/>
        <v/>
      </c>
      <c r="BF223" s="650"/>
      <c r="BG223" s="1165"/>
      <c r="BH223" s="396"/>
      <c r="BI223" s="396"/>
      <c r="BJ223" s="400"/>
      <c r="BK223" s="396"/>
      <c r="BL223" s="396"/>
      <c r="BM223" s="396"/>
      <c r="BN223" s="396"/>
      <c r="BO223" s="396"/>
      <c r="BP223" s="396"/>
      <c r="BQ223" s="396"/>
      <c r="BR223" s="396"/>
      <c r="BS223" s="396"/>
      <c r="BT223" s="396"/>
      <c r="BU223" s="396"/>
      <c r="BV223" s="396"/>
      <c r="BW223" s="396"/>
      <c r="BX223" s="396"/>
      <c r="BY223" s="396"/>
      <c r="BZ223" s="396"/>
      <c r="CA223" s="396"/>
    </row>
    <row r="224" spans="2:79" s="33" customFormat="1" ht="15" customHeight="1" thickTop="1" thickBot="1">
      <c r="B224" s="70">
        <f t="shared" ca="1" si="20"/>
        <v>212</v>
      </c>
      <c r="C224" s="648"/>
      <c r="D224" s="649"/>
      <c r="E224" s="649"/>
      <c r="F224" s="649"/>
      <c r="G224" s="649"/>
      <c r="H224" s="649"/>
      <c r="I224" s="649"/>
      <c r="J224" s="649"/>
      <c r="K224" s="629"/>
      <c r="L224" s="629"/>
      <c r="M224" s="629"/>
      <c r="N224" s="629"/>
      <c r="O224" s="1171"/>
      <c r="P224" s="649"/>
      <c r="Q224" s="649"/>
      <c r="R224" s="649"/>
      <c r="S224" s="649"/>
      <c r="T224" s="892"/>
      <c r="U224" s="892"/>
      <c r="V224" s="892"/>
      <c r="W224" s="1166"/>
      <c r="X224" s="1166"/>
      <c r="Y224" s="1167"/>
      <c r="Z224" s="1168"/>
      <c r="AA224" s="1169"/>
      <c r="AB224" s="1170"/>
      <c r="AC224" s="1170"/>
      <c r="AD224" s="1170"/>
      <c r="AE224" s="141"/>
      <c r="AF224" s="195"/>
      <c r="AG224" s="195" t="str">
        <f t="shared" si="18"/>
        <v xml:space="preserve"> </v>
      </c>
      <c r="AH224" s="195"/>
      <c r="AI224" s="141"/>
      <c r="AJ224" s="141"/>
      <c r="AK224" s="137"/>
      <c r="AL224" s="649"/>
      <c r="AM224" s="649"/>
      <c r="AN224" s="649"/>
      <c r="AO224" s="649" t="s">
        <v>462</v>
      </c>
      <c r="AP224" s="649"/>
      <c r="AQ224" s="649"/>
      <c r="AR224" s="649"/>
      <c r="AS224" s="649" t="s">
        <v>431</v>
      </c>
      <c r="AT224" s="649"/>
      <c r="AU224" s="649"/>
      <c r="AV224" s="650" t="str">
        <f t="shared" si="19"/>
        <v/>
      </c>
      <c r="AW224" s="650"/>
      <c r="AX224" s="650"/>
      <c r="AY224" s="650" t="str">
        <f t="shared" si="21"/>
        <v>Yes/No</v>
      </c>
      <c r="AZ224" s="650"/>
      <c r="BA224" s="650"/>
      <c r="BB224" s="650" t="str">
        <f t="shared" si="22"/>
        <v>Yes/No</v>
      </c>
      <c r="BC224" s="650"/>
      <c r="BD224" s="650"/>
      <c r="BE224" s="650" t="str">
        <f t="shared" si="23"/>
        <v/>
      </c>
      <c r="BF224" s="650"/>
      <c r="BG224" s="1165"/>
      <c r="BH224" s="396"/>
      <c r="BI224" s="396"/>
      <c r="BJ224" s="400"/>
      <c r="BK224" s="396"/>
      <c r="BL224" s="396"/>
      <c r="BM224" s="396"/>
      <c r="BN224" s="396"/>
      <c r="BO224" s="396"/>
      <c r="BP224" s="396"/>
      <c r="BQ224" s="396"/>
      <c r="BR224" s="396"/>
      <c r="BS224" s="396"/>
      <c r="BT224" s="396"/>
      <c r="BU224" s="396"/>
      <c r="BV224" s="396"/>
      <c r="BW224" s="396"/>
      <c r="BX224" s="396"/>
      <c r="BY224" s="396"/>
      <c r="BZ224" s="396"/>
      <c r="CA224" s="396"/>
    </row>
    <row r="225" spans="2:79" s="33" customFormat="1" ht="15" customHeight="1" thickTop="1" thickBot="1">
      <c r="B225" s="70">
        <f t="shared" ca="1" si="20"/>
        <v>213</v>
      </c>
      <c r="C225" s="648"/>
      <c r="D225" s="649"/>
      <c r="E225" s="649"/>
      <c r="F225" s="649"/>
      <c r="G225" s="649"/>
      <c r="H225" s="649"/>
      <c r="I225" s="649"/>
      <c r="J225" s="649"/>
      <c r="K225" s="629"/>
      <c r="L225" s="629"/>
      <c r="M225" s="629"/>
      <c r="N225" s="629"/>
      <c r="O225" s="1171"/>
      <c r="P225" s="649"/>
      <c r="Q225" s="649"/>
      <c r="R225" s="649"/>
      <c r="S225" s="649"/>
      <c r="T225" s="892"/>
      <c r="U225" s="892"/>
      <c r="V225" s="892"/>
      <c r="W225" s="1166"/>
      <c r="X225" s="1166"/>
      <c r="Y225" s="1167"/>
      <c r="Z225" s="1168"/>
      <c r="AA225" s="1169"/>
      <c r="AB225" s="1170"/>
      <c r="AC225" s="1170"/>
      <c r="AD225" s="1170"/>
      <c r="AE225" s="141"/>
      <c r="AF225" s="195"/>
      <c r="AG225" s="195" t="str">
        <f t="shared" si="18"/>
        <v xml:space="preserve"> </v>
      </c>
      <c r="AH225" s="195"/>
      <c r="AI225" s="141"/>
      <c r="AJ225" s="141"/>
      <c r="AK225" s="137"/>
      <c r="AL225" s="649"/>
      <c r="AM225" s="649"/>
      <c r="AN225" s="649"/>
      <c r="AO225" s="649" t="s">
        <v>462</v>
      </c>
      <c r="AP225" s="649"/>
      <c r="AQ225" s="649"/>
      <c r="AR225" s="649"/>
      <c r="AS225" s="649" t="s">
        <v>431</v>
      </c>
      <c r="AT225" s="649"/>
      <c r="AU225" s="649"/>
      <c r="AV225" s="650" t="str">
        <f t="shared" si="19"/>
        <v/>
      </c>
      <c r="AW225" s="650"/>
      <c r="AX225" s="650"/>
      <c r="AY225" s="650" t="str">
        <f t="shared" si="21"/>
        <v>Yes/No</v>
      </c>
      <c r="AZ225" s="650"/>
      <c r="BA225" s="650"/>
      <c r="BB225" s="650" t="str">
        <f t="shared" si="22"/>
        <v>Yes/No</v>
      </c>
      <c r="BC225" s="650"/>
      <c r="BD225" s="650"/>
      <c r="BE225" s="650" t="str">
        <f t="shared" si="23"/>
        <v/>
      </c>
      <c r="BF225" s="650"/>
      <c r="BG225" s="1165"/>
      <c r="BH225" s="396"/>
      <c r="BI225" s="396"/>
      <c r="BJ225" s="400"/>
      <c r="BK225" s="396"/>
      <c r="BL225" s="396"/>
      <c r="BM225" s="396"/>
      <c r="BN225" s="396"/>
      <c r="BO225" s="396"/>
      <c r="BP225" s="396"/>
      <c r="BQ225" s="396"/>
      <c r="BR225" s="396"/>
      <c r="BS225" s="396"/>
      <c r="BT225" s="396"/>
      <c r="BU225" s="396"/>
      <c r="BV225" s="396"/>
      <c r="BW225" s="396"/>
      <c r="BX225" s="396"/>
      <c r="BY225" s="396"/>
      <c r="BZ225" s="396"/>
      <c r="CA225" s="396"/>
    </row>
    <row r="226" spans="2:79" s="33" customFormat="1" ht="15" customHeight="1" thickTop="1" thickBot="1">
      <c r="B226" s="70">
        <f t="shared" ca="1" si="20"/>
        <v>214</v>
      </c>
      <c r="C226" s="648"/>
      <c r="D226" s="649"/>
      <c r="E226" s="649"/>
      <c r="F226" s="649"/>
      <c r="G226" s="649"/>
      <c r="H226" s="649"/>
      <c r="I226" s="649"/>
      <c r="J226" s="649"/>
      <c r="K226" s="629"/>
      <c r="L226" s="629"/>
      <c r="M226" s="629"/>
      <c r="N226" s="629"/>
      <c r="O226" s="1171"/>
      <c r="P226" s="649"/>
      <c r="Q226" s="649"/>
      <c r="R226" s="649"/>
      <c r="S226" s="649"/>
      <c r="T226" s="892"/>
      <c r="U226" s="892"/>
      <c r="V226" s="892"/>
      <c r="W226" s="1166"/>
      <c r="X226" s="1166"/>
      <c r="Y226" s="1167"/>
      <c r="Z226" s="1168"/>
      <c r="AA226" s="1169"/>
      <c r="AB226" s="1170"/>
      <c r="AC226" s="1170"/>
      <c r="AD226" s="1170"/>
      <c r="AE226" s="141"/>
      <c r="AF226" s="195"/>
      <c r="AG226" s="195" t="str">
        <f t="shared" si="18"/>
        <v xml:space="preserve"> </v>
      </c>
      <c r="AH226" s="195"/>
      <c r="AI226" s="141"/>
      <c r="AJ226" s="141"/>
      <c r="AK226" s="137"/>
      <c r="AL226" s="649"/>
      <c r="AM226" s="649"/>
      <c r="AN226" s="649"/>
      <c r="AO226" s="649" t="s">
        <v>462</v>
      </c>
      <c r="AP226" s="649"/>
      <c r="AQ226" s="649"/>
      <c r="AR226" s="649"/>
      <c r="AS226" s="649" t="s">
        <v>431</v>
      </c>
      <c r="AT226" s="649"/>
      <c r="AU226" s="649"/>
      <c r="AV226" s="650" t="str">
        <f t="shared" si="19"/>
        <v/>
      </c>
      <c r="AW226" s="650"/>
      <c r="AX226" s="650"/>
      <c r="AY226" s="650" t="str">
        <f t="shared" si="21"/>
        <v>Yes/No</v>
      </c>
      <c r="AZ226" s="650"/>
      <c r="BA226" s="650"/>
      <c r="BB226" s="650" t="str">
        <f t="shared" si="22"/>
        <v>Yes/No</v>
      </c>
      <c r="BC226" s="650"/>
      <c r="BD226" s="650"/>
      <c r="BE226" s="650" t="str">
        <f t="shared" si="23"/>
        <v/>
      </c>
      <c r="BF226" s="650"/>
      <c r="BG226" s="1165"/>
      <c r="BH226" s="396"/>
      <c r="BI226" s="396"/>
      <c r="BJ226" s="400"/>
      <c r="BK226" s="396"/>
      <c r="BL226" s="396"/>
      <c r="BM226" s="396"/>
      <c r="BN226" s="396"/>
      <c r="BO226" s="396"/>
      <c r="BP226" s="396"/>
      <c r="BQ226" s="396"/>
      <c r="BR226" s="396"/>
      <c r="BS226" s="396"/>
      <c r="BT226" s="396"/>
      <c r="BU226" s="396"/>
      <c r="BV226" s="396"/>
      <c r="BW226" s="396"/>
      <c r="BX226" s="396"/>
      <c r="BY226" s="396"/>
      <c r="BZ226" s="396"/>
      <c r="CA226" s="396"/>
    </row>
    <row r="227" spans="2:79" s="33" customFormat="1" ht="15" customHeight="1" thickTop="1" thickBot="1">
      <c r="B227" s="70">
        <f t="shared" ca="1" si="20"/>
        <v>215</v>
      </c>
      <c r="C227" s="648"/>
      <c r="D227" s="649"/>
      <c r="E227" s="649"/>
      <c r="F227" s="649"/>
      <c r="G227" s="649"/>
      <c r="H227" s="649"/>
      <c r="I227" s="649"/>
      <c r="J227" s="649"/>
      <c r="K227" s="629"/>
      <c r="L227" s="629"/>
      <c r="M227" s="629"/>
      <c r="N227" s="629"/>
      <c r="O227" s="1171"/>
      <c r="P227" s="649"/>
      <c r="Q227" s="649"/>
      <c r="R227" s="649"/>
      <c r="S227" s="649"/>
      <c r="T227" s="892"/>
      <c r="U227" s="892"/>
      <c r="V227" s="892"/>
      <c r="W227" s="1166"/>
      <c r="X227" s="1166"/>
      <c r="Y227" s="1167"/>
      <c r="Z227" s="1168"/>
      <c r="AA227" s="1169"/>
      <c r="AB227" s="1170"/>
      <c r="AC227" s="1170"/>
      <c r="AD227" s="1170"/>
      <c r="AE227" s="141"/>
      <c r="AF227" s="195"/>
      <c r="AG227" s="195" t="str">
        <f t="shared" si="18"/>
        <v xml:space="preserve"> </v>
      </c>
      <c r="AH227" s="195"/>
      <c r="AI227" s="141"/>
      <c r="AJ227" s="141"/>
      <c r="AK227" s="137"/>
      <c r="AL227" s="649"/>
      <c r="AM227" s="649"/>
      <c r="AN227" s="649"/>
      <c r="AO227" s="649" t="s">
        <v>462</v>
      </c>
      <c r="AP227" s="649"/>
      <c r="AQ227" s="649"/>
      <c r="AR227" s="649"/>
      <c r="AS227" s="649" t="s">
        <v>431</v>
      </c>
      <c r="AT227" s="649"/>
      <c r="AU227" s="649"/>
      <c r="AV227" s="650" t="str">
        <f t="shared" si="19"/>
        <v/>
      </c>
      <c r="AW227" s="650"/>
      <c r="AX227" s="650"/>
      <c r="AY227" s="650" t="str">
        <f t="shared" si="21"/>
        <v>Yes/No</v>
      </c>
      <c r="AZ227" s="650"/>
      <c r="BA227" s="650"/>
      <c r="BB227" s="650" t="str">
        <f t="shared" si="22"/>
        <v>Yes/No</v>
      </c>
      <c r="BC227" s="650"/>
      <c r="BD227" s="650"/>
      <c r="BE227" s="650" t="str">
        <f t="shared" si="23"/>
        <v/>
      </c>
      <c r="BF227" s="650"/>
      <c r="BG227" s="1165"/>
      <c r="BH227" s="396"/>
      <c r="BI227" s="396"/>
      <c r="BJ227" s="400"/>
      <c r="BK227" s="396"/>
      <c r="BL227" s="396"/>
      <c r="BM227" s="396"/>
      <c r="BN227" s="396"/>
      <c r="BO227" s="396"/>
      <c r="BP227" s="396"/>
      <c r="BQ227" s="396"/>
      <c r="BR227" s="396"/>
      <c r="BS227" s="396"/>
      <c r="BT227" s="396"/>
      <c r="BU227" s="396"/>
      <c r="BV227" s="396"/>
      <c r="BW227" s="396"/>
      <c r="BX227" s="396"/>
      <c r="BY227" s="396"/>
      <c r="BZ227" s="396"/>
      <c r="CA227" s="396"/>
    </row>
    <row r="228" spans="2:79" s="33" customFormat="1" ht="15" customHeight="1" thickTop="1" thickBot="1">
      <c r="B228" s="70">
        <f t="shared" ca="1" si="20"/>
        <v>216</v>
      </c>
      <c r="C228" s="648"/>
      <c r="D228" s="649"/>
      <c r="E228" s="649"/>
      <c r="F228" s="649"/>
      <c r="G228" s="649"/>
      <c r="H228" s="649"/>
      <c r="I228" s="649"/>
      <c r="J228" s="649"/>
      <c r="K228" s="629"/>
      <c r="L228" s="629"/>
      <c r="M228" s="629"/>
      <c r="N228" s="629"/>
      <c r="O228" s="1171"/>
      <c r="P228" s="649"/>
      <c r="Q228" s="649"/>
      <c r="R228" s="649"/>
      <c r="S228" s="649"/>
      <c r="T228" s="892"/>
      <c r="U228" s="892"/>
      <c r="V228" s="892"/>
      <c r="W228" s="1166"/>
      <c r="X228" s="1166"/>
      <c r="Y228" s="1167"/>
      <c r="Z228" s="1168"/>
      <c r="AA228" s="1169"/>
      <c r="AB228" s="1170"/>
      <c r="AC228" s="1170"/>
      <c r="AD228" s="1170"/>
      <c r="AE228" s="141"/>
      <c r="AF228" s="195"/>
      <c r="AG228" s="195" t="str">
        <f t="shared" si="18"/>
        <v xml:space="preserve"> </v>
      </c>
      <c r="AH228" s="195"/>
      <c r="AI228" s="141"/>
      <c r="AJ228" s="141"/>
      <c r="AK228" s="137"/>
      <c r="AL228" s="649"/>
      <c r="AM228" s="649"/>
      <c r="AN228" s="649"/>
      <c r="AO228" s="649" t="s">
        <v>462</v>
      </c>
      <c r="AP228" s="649"/>
      <c r="AQ228" s="649"/>
      <c r="AR228" s="649"/>
      <c r="AS228" s="649" t="s">
        <v>431</v>
      </c>
      <c r="AT228" s="649"/>
      <c r="AU228" s="649"/>
      <c r="AV228" s="650" t="str">
        <f t="shared" si="19"/>
        <v/>
      </c>
      <c r="AW228" s="650"/>
      <c r="AX228" s="650"/>
      <c r="AY228" s="650" t="str">
        <f t="shared" si="21"/>
        <v>Yes/No</v>
      </c>
      <c r="AZ228" s="650"/>
      <c r="BA228" s="650"/>
      <c r="BB228" s="650" t="str">
        <f t="shared" si="22"/>
        <v>Yes/No</v>
      </c>
      <c r="BC228" s="650"/>
      <c r="BD228" s="650"/>
      <c r="BE228" s="650" t="str">
        <f t="shared" si="23"/>
        <v/>
      </c>
      <c r="BF228" s="650"/>
      <c r="BG228" s="1165"/>
      <c r="BH228" s="396"/>
      <c r="BI228" s="396"/>
      <c r="BJ228" s="400"/>
      <c r="BK228" s="396"/>
      <c r="BL228" s="396"/>
      <c r="BM228" s="396"/>
      <c r="BN228" s="396"/>
      <c r="BO228" s="396"/>
      <c r="BP228" s="396"/>
      <c r="BQ228" s="396"/>
      <c r="BR228" s="396"/>
      <c r="BS228" s="396"/>
      <c r="BT228" s="396"/>
      <c r="BU228" s="396"/>
      <c r="BV228" s="396"/>
      <c r="BW228" s="396"/>
      <c r="BX228" s="396"/>
      <c r="BY228" s="396"/>
      <c r="BZ228" s="396"/>
      <c r="CA228" s="396"/>
    </row>
    <row r="229" spans="2:79" s="33" customFormat="1" ht="15" customHeight="1" thickTop="1" thickBot="1">
      <c r="B229" s="70">
        <f t="shared" ca="1" si="20"/>
        <v>217</v>
      </c>
      <c r="C229" s="648"/>
      <c r="D229" s="649"/>
      <c r="E229" s="649"/>
      <c r="F229" s="649"/>
      <c r="G229" s="649"/>
      <c r="H229" s="649"/>
      <c r="I229" s="649"/>
      <c r="J229" s="649"/>
      <c r="K229" s="629"/>
      <c r="L229" s="629"/>
      <c r="M229" s="629"/>
      <c r="N229" s="629"/>
      <c r="O229" s="1171"/>
      <c r="P229" s="649"/>
      <c r="Q229" s="649"/>
      <c r="R229" s="649"/>
      <c r="S229" s="649"/>
      <c r="T229" s="892"/>
      <c r="U229" s="892"/>
      <c r="V229" s="892"/>
      <c r="W229" s="1166"/>
      <c r="X229" s="1166"/>
      <c r="Y229" s="1167"/>
      <c r="Z229" s="1168"/>
      <c r="AA229" s="1169"/>
      <c r="AB229" s="1170"/>
      <c r="AC229" s="1170"/>
      <c r="AD229" s="1170"/>
      <c r="AE229" s="141"/>
      <c r="AF229" s="195"/>
      <c r="AG229" s="195" t="str">
        <f t="shared" si="18"/>
        <v xml:space="preserve"> </v>
      </c>
      <c r="AH229" s="195"/>
      <c r="AI229" s="141"/>
      <c r="AJ229" s="141"/>
      <c r="AK229" s="137"/>
      <c r="AL229" s="649"/>
      <c r="AM229" s="649"/>
      <c r="AN229" s="649"/>
      <c r="AO229" s="649" t="s">
        <v>462</v>
      </c>
      <c r="AP229" s="649"/>
      <c r="AQ229" s="649"/>
      <c r="AR229" s="649"/>
      <c r="AS229" s="649" t="s">
        <v>431</v>
      </c>
      <c r="AT229" s="649"/>
      <c r="AU229" s="649"/>
      <c r="AV229" s="650" t="str">
        <f t="shared" si="19"/>
        <v/>
      </c>
      <c r="AW229" s="650"/>
      <c r="AX229" s="650"/>
      <c r="AY229" s="650" t="str">
        <f t="shared" si="21"/>
        <v>Yes/No</v>
      </c>
      <c r="AZ229" s="650"/>
      <c r="BA229" s="650"/>
      <c r="BB229" s="650" t="str">
        <f t="shared" si="22"/>
        <v>Yes/No</v>
      </c>
      <c r="BC229" s="650"/>
      <c r="BD229" s="650"/>
      <c r="BE229" s="650" t="str">
        <f t="shared" si="23"/>
        <v/>
      </c>
      <c r="BF229" s="650"/>
      <c r="BG229" s="1165"/>
      <c r="BH229" s="396"/>
      <c r="BI229" s="396"/>
      <c r="BJ229" s="400"/>
      <c r="BK229" s="396"/>
      <c r="BL229" s="396"/>
      <c r="BM229" s="396"/>
      <c r="BN229" s="396"/>
      <c r="BO229" s="396"/>
      <c r="BP229" s="396"/>
      <c r="BQ229" s="396"/>
      <c r="BR229" s="396"/>
      <c r="BS229" s="396"/>
      <c r="BT229" s="396"/>
      <c r="BU229" s="396"/>
      <c r="BV229" s="396"/>
      <c r="BW229" s="396"/>
      <c r="BX229" s="396"/>
      <c r="BY229" s="396"/>
      <c r="BZ229" s="396"/>
      <c r="CA229" s="396"/>
    </row>
    <row r="230" spans="2:79" s="33" customFormat="1" ht="15" customHeight="1" thickTop="1" thickBot="1">
      <c r="B230" s="70">
        <f t="shared" ca="1" si="20"/>
        <v>218</v>
      </c>
      <c r="C230" s="648"/>
      <c r="D230" s="649"/>
      <c r="E230" s="649"/>
      <c r="F230" s="649"/>
      <c r="G230" s="649"/>
      <c r="H230" s="649"/>
      <c r="I230" s="649"/>
      <c r="J230" s="649"/>
      <c r="K230" s="629"/>
      <c r="L230" s="629"/>
      <c r="M230" s="629"/>
      <c r="N230" s="629"/>
      <c r="O230" s="1171"/>
      <c r="P230" s="649"/>
      <c r="Q230" s="649"/>
      <c r="R230" s="649"/>
      <c r="S230" s="649"/>
      <c r="T230" s="892"/>
      <c r="U230" s="892"/>
      <c r="V230" s="892"/>
      <c r="W230" s="1166"/>
      <c r="X230" s="1166"/>
      <c r="Y230" s="1167"/>
      <c r="Z230" s="1168"/>
      <c r="AA230" s="1169"/>
      <c r="AB230" s="1170"/>
      <c r="AC230" s="1170"/>
      <c r="AD230" s="1170"/>
      <c r="AE230" s="141"/>
      <c r="AF230" s="195"/>
      <c r="AG230" s="195" t="str">
        <f t="shared" si="18"/>
        <v xml:space="preserve"> </v>
      </c>
      <c r="AH230" s="195"/>
      <c r="AI230" s="141"/>
      <c r="AJ230" s="141"/>
      <c r="AK230" s="137"/>
      <c r="AL230" s="649"/>
      <c r="AM230" s="649"/>
      <c r="AN230" s="649"/>
      <c r="AO230" s="649" t="s">
        <v>462</v>
      </c>
      <c r="AP230" s="649"/>
      <c r="AQ230" s="649"/>
      <c r="AR230" s="649"/>
      <c r="AS230" s="649" t="s">
        <v>431</v>
      </c>
      <c r="AT230" s="649"/>
      <c r="AU230" s="649"/>
      <c r="AV230" s="650" t="str">
        <f t="shared" si="19"/>
        <v/>
      </c>
      <c r="AW230" s="650"/>
      <c r="AX230" s="650"/>
      <c r="AY230" s="650" t="str">
        <f t="shared" si="21"/>
        <v>Yes/No</v>
      </c>
      <c r="AZ230" s="650"/>
      <c r="BA230" s="650"/>
      <c r="BB230" s="650" t="str">
        <f t="shared" si="22"/>
        <v>Yes/No</v>
      </c>
      <c r="BC230" s="650"/>
      <c r="BD230" s="650"/>
      <c r="BE230" s="650" t="str">
        <f t="shared" si="23"/>
        <v/>
      </c>
      <c r="BF230" s="650"/>
      <c r="BG230" s="1165"/>
      <c r="BH230" s="396"/>
      <c r="BI230" s="396"/>
      <c r="BJ230" s="400"/>
      <c r="BK230" s="396"/>
      <c r="BL230" s="396"/>
      <c r="BM230" s="396"/>
      <c r="BN230" s="396"/>
      <c r="BO230" s="396"/>
      <c r="BP230" s="396"/>
      <c r="BQ230" s="396"/>
      <c r="BR230" s="396"/>
      <c r="BS230" s="396"/>
      <c r="BT230" s="396"/>
      <c r="BU230" s="396"/>
      <c r="BV230" s="396"/>
      <c r="BW230" s="396"/>
      <c r="BX230" s="396"/>
      <c r="BY230" s="396"/>
      <c r="BZ230" s="396"/>
      <c r="CA230" s="396"/>
    </row>
    <row r="231" spans="2:79" s="33" customFormat="1" ht="15" customHeight="1" thickTop="1" thickBot="1">
      <c r="B231" s="70">
        <f t="shared" ca="1" si="20"/>
        <v>219</v>
      </c>
      <c r="C231" s="648"/>
      <c r="D231" s="649"/>
      <c r="E231" s="649"/>
      <c r="F231" s="649"/>
      <c r="G231" s="649"/>
      <c r="H231" s="649"/>
      <c r="I231" s="649"/>
      <c r="J231" s="649"/>
      <c r="K231" s="629"/>
      <c r="L231" s="629"/>
      <c r="M231" s="629"/>
      <c r="N231" s="629"/>
      <c r="O231" s="1171"/>
      <c r="P231" s="649"/>
      <c r="Q231" s="649"/>
      <c r="R231" s="649"/>
      <c r="S231" s="649"/>
      <c r="T231" s="892"/>
      <c r="U231" s="892"/>
      <c r="V231" s="892"/>
      <c r="W231" s="1166"/>
      <c r="X231" s="1166"/>
      <c r="Y231" s="1167"/>
      <c r="Z231" s="1168"/>
      <c r="AA231" s="1169"/>
      <c r="AB231" s="1170"/>
      <c r="AC231" s="1170"/>
      <c r="AD231" s="1170"/>
      <c r="AE231" s="141"/>
      <c r="AF231" s="195"/>
      <c r="AG231" s="195" t="str">
        <f t="shared" si="18"/>
        <v xml:space="preserve"> </v>
      </c>
      <c r="AH231" s="195"/>
      <c r="AI231" s="141"/>
      <c r="AJ231" s="141"/>
      <c r="AK231" s="137"/>
      <c r="AL231" s="649"/>
      <c r="AM231" s="649"/>
      <c r="AN231" s="649"/>
      <c r="AO231" s="649" t="s">
        <v>462</v>
      </c>
      <c r="AP231" s="649"/>
      <c r="AQ231" s="649"/>
      <c r="AR231" s="649"/>
      <c r="AS231" s="649" t="s">
        <v>431</v>
      </c>
      <c r="AT231" s="649"/>
      <c r="AU231" s="649"/>
      <c r="AV231" s="650" t="str">
        <f t="shared" si="19"/>
        <v/>
      </c>
      <c r="AW231" s="650"/>
      <c r="AX231" s="650"/>
      <c r="AY231" s="650" t="str">
        <f t="shared" si="21"/>
        <v>Yes/No</v>
      </c>
      <c r="AZ231" s="650"/>
      <c r="BA231" s="650"/>
      <c r="BB231" s="650" t="str">
        <f t="shared" si="22"/>
        <v>Yes/No</v>
      </c>
      <c r="BC231" s="650"/>
      <c r="BD231" s="650"/>
      <c r="BE231" s="650" t="str">
        <f t="shared" si="23"/>
        <v/>
      </c>
      <c r="BF231" s="650"/>
      <c r="BG231" s="1165"/>
      <c r="BH231" s="396"/>
      <c r="BI231" s="396"/>
      <c r="BJ231" s="400"/>
      <c r="BK231" s="396"/>
      <c r="BL231" s="396"/>
      <c r="BM231" s="396"/>
      <c r="BN231" s="396"/>
      <c r="BO231" s="396"/>
      <c r="BP231" s="396"/>
      <c r="BQ231" s="396"/>
      <c r="BR231" s="396"/>
      <c r="BS231" s="396"/>
      <c r="BT231" s="396"/>
      <c r="BU231" s="396"/>
      <c r="BV231" s="396"/>
      <c r="BW231" s="396"/>
      <c r="BX231" s="396"/>
      <c r="BY231" s="396"/>
      <c r="BZ231" s="396"/>
      <c r="CA231" s="396"/>
    </row>
    <row r="232" spans="2:79" s="33" customFormat="1" ht="15" customHeight="1" thickTop="1" thickBot="1">
      <c r="B232" s="70">
        <f t="shared" ca="1" si="20"/>
        <v>220</v>
      </c>
      <c r="C232" s="648"/>
      <c r="D232" s="649"/>
      <c r="E232" s="649"/>
      <c r="F232" s="649"/>
      <c r="G232" s="649"/>
      <c r="H232" s="649"/>
      <c r="I232" s="649"/>
      <c r="J232" s="649"/>
      <c r="K232" s="629"/>
      <c r="L232" s="629"/>
      <c r="M232" s="629"/>
      <c r="N232" s="629"/>
      <c r="O232" s="1171"/>
      <c r="P232" s="649"/>
      <c r="Q232" s="649"/>
      <c r="R232" s="649"/>
      <c r="S232" s="649"/>
      <c r="T232" s="892"/>
      <c r="U232" s="892"/>
      <c r="V232" s="892"/>
      <c r="W232" s="1166"/>
      <c r="X232" s="1166"/>
      <c r="Y232" s="1167"/>
      <c r="Z232" s="1168"/>
      <c r="AA232" s="1169"/>
      <c r="AB232" s="1170"/>
      <c r="AC232" s="1170"/>
      <c r="AD232" s="1170"/>
      <c r="AE232" s="141"/>
      <c r="AF232" s="195"/>
      <c r="AG232" s="195" t="str">
        <f t="shared" si="18"/>
        <v xml:space="preserve"> </v>
      </c>
      <c r="AH232" s="195"/>
      <c r="AI232" s="141"/>
      <c r="AJ232" s="141"/>
      <c r="AK232" s="137"/>
      <c r="AL232" s="649"/>
      <c r="AM232" s="649"/>
      <c r="AN232" s="649"/>
      <c r="AO232" s="649" t="s">
        <v>462</v>
      </c>
      <c r="AP232" s="649"/>
      <c r="AQ232" s="649"/>
      <c r="AR232" s="649"/>
      <c r="AS232" s="649" t="s">
        <v>431</v>
      </c>
      <c r="AT232" s="649"/>
      <c r="AU232" s="649"/>
      <c r="AV232" s="650" t="str">
        <f t="shared" si="19"/>
        <v/>
      </c>
      <c r="AW232" s="650"/>
      <c r="AX232" s="650"/>
      <c r="AY232" s="650" t="str">
        <f t="shared" si="21"/>
        <v>Yes/No</v>
      </c>
      <c r="AZ232" s="650"/>
      <c r="BA232" s="650"/>
      <c r="BB232" s="650" t="str">
        <f t="shared" si="22"/>
        <v>Yes/No</v>
      </c>
      <c r="BC232" s="650"/>
      <c r="BD232" s="650"/>
      <c r="BE232" s="650" t="str">
        <f t="shared" si="23"/>
        <v/>
      </c>
      <c r="BF232" s="650"/>
      <c r="BG232" s="1165"/>
      <c r="BH232" s="396"/>
      <c r="BI232" s="396"/>
      <c r="BJ232" s="400"/>
      <c r="BK232" s="396"/>
      <c r="BL232" s="396"/>
      <c r="BM232" s="396"/>
      <c r="BN232" s="396"/>
      <c r="BO232" s="396"/>
      <c r="BP232" s="396"/>
      <c r="BQ232" s="396"/>
      <c r="BR232" s="396"/>
      <c r="BS232" s="396"/>
      <c r="BT232" s="396"/>
      <c r="BU232" s="396"/>
      <c r="BV232" s="396"/>
      <c r="BW232" s="396"/>
      <c r="BX232" s="396"/>
      <c r="BY232" s="396"/>
      <c r="BZ232" s="396"/>
      <c r="CA232" s="396"/>
    </row>
    <row r="233" spans="2:79" s="33" customFormat="1" ht="15" customHeight="1" thickTop="1" thickBot="1">
      <c r="B233" s="70">
        <f t="shared" ca="1" si="20"/>
        <v>221</v>
      </c>
      <c r="C233" s="648"/>
      <c r="D233" s="649"/>
      <c r="E233" s="649"/>
      <c r="F233" s="649"/>
      <c r="G233" s="649"/>
      <c r="H233" s="649"/>
      <c r="I233" s="649"/>
      <c r="J233" s="649"/>
      <c r="K233" s="629"/>
      <c r="L233" s="629"/>
      <c r="M233" s="629"/>
      <c r="N233" s="629"/>
      <c r="O233" s="1171"/>
      <c r="P233" s="649"/>
      <c r="Q233" s="649"/>
      <c r="R233" s="649"/>
      <c r="S233" s="649"/>
      <c r="T233" s="892"/>
      <c r="U233" s="892"/>
      <c r="V233" s="892"/>
      <c r="W233" s="1166"/>
      <c r="X233" s="1166"/>
      <c r="Y233" s="1167"/>
      <c r="Z233" s="1168"/>
      <c r="AA233" s="1169"/>
      <c r="AB233" s="1170"/>
      <c r="AC233" s="1170"/>
      <c r="AD233" s="1170"/>
      <c r="AE233" s="141"/>
      <c r="AF233" s="195"/>
      <c r="AG233" s="195" t="str">
        <f t="shared" si="18"/>
        <v xml:space="preserve"> </v>
      </c>
      <c r="AH233" s="195"/>
      <c r="AI233" s="141"/>
      <c r="AJ233" s="141"/>
      <c r="AK233" s="137"/>
      <c r="AL233" s="649"/>
      <c r="AM233" s="649"/>
      <c r="AN233" s="649"/>
      <c r="AO233" s="649" t="s">
        <v>462</v>
      </c>
      <c r="AP233" s="649"/>
      <c r="AQ233" s="649"/>
      <c r="AR233" s="649"/>
      <c r="AS233" s="649" t="s">
        <v>431</v>
      </c>
      <c r="AT233" s="649"/>
      <c r="AU233" s="649"/>
      <c r="AV233" s="650" t="str">
        <f t="shared" si="19"/>
        <v/>
      </c>
      <c r="AW233" s="650"/>
      <c r="AX233" s="650"/>
      <c r="AY233" s="650" t="str">
        <f t="shared" si="21"/>
        <v>Yes/No</v>
      </c>
      <c r="AZ233" s="650"/>
      <c r="BA233" s="650"/>
      <c r="BB233" s="650" t="str">
        <f t="shared" si="22"/>
        <v>Yes/No</v>
      </c>
      <c r="BC233" s="650"/>
      <c r="BD233" s="650"/>
      <c r="BE233" s="650" t="str">
        <f t="shared" si="23"/>
        <v/>
      </c>
      <c r="BF233" s="650"/>
      <c r="BG233" s="1165"/>
      <c r="BH233" s="396"/>
      <c r="BI233" s="396"/>
      <c r="BJ233" s="400"/>
      <c r="BK233" s="396"/>
      <c r="BL233" s="396"/>
      <c r="BM233" s="396"/>
      <c r="BN233" s="396"/>
      <c r="BO233" s="396"/>
      <c r="BP233" s="396"/>
      <c r="BQ233" s="396"/>
      <c r="BR233" s="396"/>
      <c r="BS233" s="396"/>
      <c r="BT233" s="396"/>
      <c r="BU233" s="396"/>
      <c r="BV233" s="396"/>
      <c r="BW233" s="396"/>
      <c r="BX233" s="396"/>
      <c r="BY233" s="396"/>
      <c r="BZ233" s="396"/>
      <c r="CA233" s="396"/>
    </row>
    <row r="234" spans="2:79" s="33" customFormat="1" ht="15" customHeight="1" thickTop="1" thickBot="1">
      <c r="B234" s="70">
        <f t="shared" ca="1" si="20"/>
        <v>222</v>
      </c>
      <c r="C234" s="648"/>
      <c r="D234" s="649"/>
      <c r="E234" s="649"/>
      <c r="F234" s="649"/>
      <c r="G234" s="649"/>
      <c r="H234" s="649"/>
      <c r="I234" s="649"/>
      <c r="J234" s="649"/>
      <c r="K234" s="629"/>
      <c r="L234" s="629"/>
      <c r="M234" s="629"/>
      <c r="N234" s="629"/>
      <c r="O234" s="1171"/>
      <c r="P234" s="649"/>
      <c r="Q234" s="649"/>
      <c r="R234" s="649"/>
      <c r="S234" s="649"/>
      <c r="T234" s="892"/>
      <c r="U234" s="892"/>
      <c r="V234" s="892"/>
      <c r="W234" s="1166"/>
      <c r="X234" s="1166"/>
      <c r="Y234" s="1167"/>
      <c r="Z234" s="1168"/>
      <c r="AA234" s="1169"/>
      <c r="AB234" s="1170"/>
      <c r="AC234" s="1170"/>
      <c r="AD234" s="1170"/>
      <c r="AE234" s="141"/>
      <c r="AF234" s="195"/>
      <c r="AG234" s="195" t="str">
        <f t="shared" si="18"/>
        <v xml:space="preserve"> </v>
      </c>
      <c r="AH234" s="195"/>
      <c r="AI234" s="141"/>
      <c r="AJ234" s="141"/>
      <c r="AK234" s="137"/>
      <c r="AL234" s="649"/>
      <c r="AM234" s="649"/>
      <c r="AN234" s="649"/>
      <c r="AO234" s="649" t="s">
        <v>462</v>
      </c>
      <c r="AP234" s="649"/>
      <c r="AQ234" s="649"/>
      <c r="AR234" s="649"/>
      <c r="AS234" s="649" t="s">
        <v>431</v>
      </c>
      <c r="AT234" s="649"/>
      <c r="AU234" s="649"/>
      <c r="AV234" s="650" t="str">
        <f t="shared" si="19"/>
        <v/>
      </c>
      <c r="AW234" s="650"/>
      <c r="AX234" s="650"/>
      <c r="AY234" s="650" t="str">
        <f t="shared" si="21"/>
        <v>Yes/No</v>
      </c>
      <c r="AZ234" s="650"/>
      <c r="BA234" s="650"/>
      <c r="BB234" s="650" t="str">
        <f t="shared" si="22"/>
        <v>Yes/No</v>
      </c>
      <c r="BC234" s="650"/>
      <c r="BD234" s="650"/>
      <c r="BE234" s="650" t="str">
        <f t="shared" si="23"/>
        <v/>
      </c>
      <c r="BF234" s="650"/>
      <c r="BG234" s="1165"/>
      <c r="BH234" s="396"/>
      <c r="BI234" s="396"/>
      <c r="BJ234" s="400"/>
      <c r="BK234" s="396"/>
      <c r="BL234" s="396"/>
      <c r="BM234" s="396"/>
      <c r="BN234" s="396"/>
      <c r="BO234" s="396"/>
      <c r="BP234" s="396"/>
      <c r="BQ234" s="396"/>
      <c r="BR234" s="396"/>
      <c r="BS234" s="396"/>
      <c r="BT234" s="396"/>
      <c r="BU234" s="396"/>
      <c r="BV234" s="396"/>
      <c r="BW234" s="396"/>
      <c r="BX234" s="396"/>
      <c r="BY234" s="396"/>
      <c r="BZ234" s="396"/>
      <c r="CA234" s="396"/>
    </row>
    <row r="235" spans="2:79" s="33" customFormat="1" ht="15" customHeight="1" thickTop="1" thickBot="1">
      <c r="B235" s="70">
        <f t="shared" ca="1" si="20"/>
        <v>223</v>
      </c>
      <c r="C235" s="648"/>
      <c r="D235" s="649"/>
      <c r="E235" s="649"/>
      <c r="F235" s="649"/>
      <c r="G235" s="649"/>
      <c r="H235" s="649"/>
      <c r="I235" s="649"/>
      <c r="J235" s="649"/>
      <c r="K235" s="629"/>
      <c r="L235" s="629"/>
      <c r="M235" s="629"/>
      <c r="N235" s="629"/>
      <c r="O235" s="1171"/>
      <c r="P235" s="649"/>
      <c r="Q235" s="649"/>
      <c r="R235" s="649"/>
      <c r="S235" s="649"/>
      <c r="T235" s="892"/>
      <c r="U235" s="892"/>
      <c r="V235" s="892"/>
      <c r="W235" s="1166"/>
      <c r="X235" s="1166"/>
      <c r="Y235" s="1167"/>
      <c r="Z235" s="1168"/>
      <c r="AA235" s="1169"/>
      <c r="AB235" s="1170"/>
      <c r="AC235" s="1170"/>
      <c r="AD235" s="1170"/>
      <c r="AE235" s="141"/>
      <c r="AF235" s="195"/>
      <c r="AG235" s="195" t="str">
        <f t="shared" si="18"/>
        <v xml:space="preserve"> </v>
      </c>
      <c r="AH235" s="195"/>
      <c r="AI235" s="141"/>
      <c r="AJ235" s="141"/>
      <c r="AK235" s="137"/>
      <c r="AL235" s="649"/>
      <c r="AM235" s="649"/>
      <c r="AN235" s="649"/>
      <c r="AO235" s="649" t="s">
        <v>462</v>
      </c>
      <c r="AP235" s="649"/>
      <c r="AQ235" s="649"/>
      <c r="AR235" s="649"/>
      <c r="AS235" s="649" t="s">
        <v>431</v>
      </c>
      <c r="AT235" s="649"/>
      <c r="AU235" s="649"/>
      <c r="AV235" s="650" t="str">
        <f t="shared" si="19"/>
        <v/>
      </c>
      <c r="AW235" s="650"/>
      <c r="AX235" s="650"/>
      <c r="AY235" s="650" t="str">
        <f t="shared" si="21"/>
        <v>Yes/No</v>
      </c>
      <c r="AZ235" s="650"/>
      <c r="BA235" s="650"/>
      <c r="BB235" s="650" t="str">
        <f t="shared" si="22"/>
        <v>Yes/No</v>
      </c>
      <c r="BC235" s="650"/>
      <c r="BD235" s="650"/>
      <c r="BE235" s="650" t="str">
        <f t="shared" si="23"/>
        <v/>
      </c>
      <c r="BF235" s="650"/>
      <c r="BG235" s="1165"/>
      <c r="BH235" s="396"/>
      <c r="BI235" s="396"/>
      <c r="BJ235" s="400"/>
      <c r="BK235" s="396"/>
      <c r="BL235" s="396"/>
      <c r="BM235" s="396"/>
      <c r="BN235" s="396"/>
      <c r="BO235" s="396"/>
      <c r="BP235" s="396"/>
      <c r="BQ235" s="396"/>
      <c r="BR235" s="396"/>
      <c r="BS235" s="396"/>
      <c r="BT235" s="396"/>
      <c r="BU235" s="396"/>
      <c r="BV235" s="396"/>
      <c r="BW235" s="396"/>
      <c r="BX235" s="396"/>
      <c r="BY235" s="396"/>
      <c r="BZ235" s="396"/>
      <c r="CA235" s="396"/>
    </row>
    <row r="236" spans="2:79" s="33" customFormat="1" ht="15" customHeight="1" thickTop="1" thickBot="1">
      <c r="B236" s="70">
        <f t="shared" ca="1" si="20"/>
        <v>224</v>
      </c>
      <c r="C236" s="648"/>
      <c r="D236" s="649"/>
      <c r="E236" s="649"/>
      <c r="F236" s="649"/>
      <c r="G236" s="649"/>
      <c r="H236" s="649"/>
      <c r="I236" s="649"/>
      <c r="J236" s="649"/>
      <c r="K236" s="629"/>
      <c r="L236" s="629"/>
      <c r="M236" s="629"/>
      <c r="N236" s="629"/>
      <c r="O236" s="1171"/>
      <c r="P236" s="649"/>
      <c r="Q236" s="649"/>
      <c r="R236" s="649"/>
      <c r="S236" s="649"/>
      <c r="T236" s="892"/>
      <c r="U236" s="892"/>
      <c r="V236" s="892"/>
      <c r="W236" s="1166"/>
      <c r="X236" s="1166"/>
      <c r="Y236" s="1167"/>
      <c r="Z236" s="1168"/>
      <c r="AA236" s="1169"/>
      <c r="AB236" s="1170"/>
      <c r="AC236" s="1170"/>
      <c r="AD236" s="1170"/>
      <c r="AE236" s="141"/>
      <c r="AF236" s="195"/>
      <c r="AG236" s="195" t="str">
        <f t="shared" si="18"/>
        <v xml:space="preserve"> </v>
      </c>
      <c r="AH236" s="195"/>
      <c r="AI236" s="141"/>
      <c r="AJ236" s="141"/>
      <c r="AK236" s="137"/>
      <c r="AL236" s="649"/>
      <c r="AM236" s="649"/>
      <c r="AN236" s="649"/>
      <c r="AO236" s="649" t="s">
        <v>462</v>
      </c>
      <c r="AP236" s="649"/>
      <c r="AQ236" s="649"/>
      <c r="AR236" s="649"/>
      <c r="AS236" s="649" t="s">
        <v>431</v>
      </c>
      <c r="AT236" s="649"/>
      <c r="AU236" s="649"/>
      <c r="AV236" s="650" t="str">
        <f t="shared" si="19"/>
        <v/>
      </c>
      <c r="AW236" s="650"/>
      <c r="AX236" s="650"/>
      <c r="AY236" s="650" t="str">
        <f t="shared" si="21"/>
        <v>Yes/No</v>
      </c>
      <c r="AZ236" s="650"/>
      <c r="BA236" s="650"/>
      <c r="BB236" s="650" t="str">
        <f t="shared" si="22"/>
        <v>Yes/No</v>
      </c>
      <c r="BC236" s="650"/>
      <c r="BD236" s="650"/>
      <c r="BE236" s="650" t="str">
        <f t="shared" si="23"/>
        <v/>
      </c>
      <c r="BF236" s="650"/>
      <c r="BG236" s="1165"/>
      <c r="BH236" s="396"/>
      <c r="BI236" s="396"/>
      <c r="BJ236" s="400"/>
      <c r="BK236" s="396"/>
      <c r="BL236" s="396"/>
      <c r="BM236" s="396"/>
      <c r="BN236" s="396"/>
      <c r="BO236" s="396"/>
      <c r="BP236" s="396"/>
      <c r="BQ236" s="396"/>
      <c r="BR236" s="396"/>
      <c r="BS236" s="396"/>
      <c r="BT236" s="396"/>
      <c r="BU236" s="396"/>
      <c r="BV236" s="396"/>
      <c r="BW236" s="396"/>
      <c r="BX236" s="396"/>
      <c r="BY236" s="396"/>
      <c r="BZ236" s="396"/>
      <c r="CA236" s="396"/>
    </row>
    <row r="237" spans="2:79" s="33" customFormat="1" ht="15" customHeight="1" thickTop="1" thickBot="1">
      <c r="B237" s="70">
        <f t="shared" ca="1" si="20"/>
        <v>225</v>
      </c>
      <c r="C237" s="648"/>
      <c r="D237" s="649"/>
      <c r="E237" s="649"/>
      <c r="F237" s="649"/>
      <c r="G237" s="649"/>
      <c r="H237" s="649"/>
      <c r="I237" s="649"/>
      <c r="J237" s="649"/>
      <c r="K237" s="629"/>
      <c r="L237" s="629"/>
      <c r="M237" s="629"/>
      <c r="N237" s="629"/>
      <c r="O237" s="1171"/>
      <c r="P237" s="649"/>
      <c r="Q237" s="649"/>
      <c r="R237" s="649"/>
      <c r="S237" s="649"/>
      <c r="T237" s="892"/>
      <c r="U237" s="892"/>
      <c r="V237" s="892"/>
      <c r="W237" s="1166"/>
      <c r="X237" s="1166"/>
      <c r="Y237" s="1167"/>
      <c r="Z237" s="1168"/>
      <c r="AA237" s="1169"/>
      <c r="AB237" s="1170"/>
      <c r="AC237" s="1170"/>
      <c r="AD237" s="1170"/>
      <c r="AE237" s="141"/>
      <c r="AF237" s="195"/>
      <c r="AG237" s="195" t="str">
        <f t="shared" si="18"/>
        <v xml:space="preserve"> </v>
      </c>
      <c r="AH237" s="195"/>
      <c r="AI237" s="141"/>
      <c r="AJ237" s="141"/>
      <c r="AK237" s="137"/>
      <c r="AL237" s="649"/>
      <c r="AM237" s="649"/>
      <c r="AN237" s="649"/>
      <c r="AO237" s="649" t="s">
        <v>462</v>
      </c>
      <c r="AP237" s="649"/>
      <c r="AQ237" s="649"/>
      <c r="AR237" s="649"/>
      <c r="AS237" s="649" t="s">
        <v>431</v>
      </c>
      <c r="AT237" s="649"/>
      <c r="AU237" s="649"/>
      <c r="AV237" s="650" t="str">
        <f t="shared" si="19"/>
        <v/>
      </c>
      <c r="AW237" s="650"/>
      <c r="AX237" s="650"/>
      <c r="AY237" s="650" t="str">
        <f t="shared" si="21"/>
        <v>Yes/No</v>
      </c>
      <c r="AZ237" s="650"/>
      <c r="BA237" s="650"/>
      <c r="BB237" s="650" t="str">
        <f t="shared" si="22"/>
        <v>Yes/No</v>
      </c>
      <c r="BC237" s="650"/>
      <c r="BD237" s="650"/>
      <c r="BE237" s="650" t="str">
        <f t="shared" si="23"/>
        <v/>
      </c>
      <c r="BF237" s="650"/>
      <c r="BG237" s="1165"/>
      <c r="BH237" s="396"/>
      <c r="BI237" s="396"/>
      <c r="BJ237" s="400"/>
      <c r="BK237" s="396"/>
      <c r="BL237" s="396"/>
      <c r="BM237" s="396"/>
      <c r="BN237" s="396"/>
      <c r="BO237" s="396"/>
      <c r="BP237" s="396"/>
      <c r="BQ237" s="396"/>
      <c r="BR237" s="396"/>
      <c r="BS237" s="396"/>
      <c r="BT237" s="396"/>
      <c r="BU237" s="396"/>
      <c r="BV237" s="396"/>
      <c r="BW237" s="396"/>
      <c r="BX237" s="396"/>
      <c r="BY237" s="396"/>
      <c r="BZ237" s="396"/>
      <c r="CA237" s="396"/>
    </row>
    <row r="238" spans="2:79" s="33" customFormat="1" ht="15" customHeight="1" thickTop="1" thickBot="1">
      <c r="B238" s="70">
        <f t="shared" ca="1" si="20"/>
        <v>226</v>
      </c>
      <c r="C238" s="648"/>
      <c r="D238" s="649"/>
      <c r="E238" s="649"/>
      <c r="F238" s="649"/>
      <c r="G238" s="649"/>
      <c r="H238" s="649"/>
      <c r="I238" s="649"/>
      <c r="J238" s="649"/>
      <c r="K238" s="629"/>
      <c r="L238" s="629"/>
      <c r="M238" s="629"/>
      <c r="N238" s="629"/>
      <c r="O238" s="1171"/>
      <c r="P238" s="649"/>
      <c r="Q238" s="649"/>
      <c r="R238" s="649"/>
      <c r="S238" s="649"/>
      <c r="T238" s="892"/>
      <c r="U238" s="892"/>
      <c r="V238" s="892"/>
      <c r="W238" s="1166"/>
      <c r="X238" s="1166"/>
      <c r="Y238" s="1167"/>
      <c r="Z238" s="1168"/>
      <c r="AA238" s="1169"/>
      <c r="AB238" s="1170"/>
      <c r="AC238" s="1170"/>
      <c r="AD238" s="1170"/>
      <c r="AE238" s="141"/>
      <c r="AF238" s="195"/>
      <c r="AG238" s="195" t="str">
        <f t="shared" si="18"/>
        <v xml:space="preserve"> </v>
      </c>
      <c r="AH238" s="195"/>
      <c r="AI238" s="141"/>
      <c r="AJ238" s="141"/>
      <c r="AK238" s="137"/>
      <c r="AL238" s="649"/>
      <c r="AM238" s="649"/>
      <c r="AN238" s="649"/>
      <c r="AO238" s="649" t="s">
        <v>462</v>
      </c>
      <c r="AP238" s="649"/>
      <c r="AQ238" s="649"/>
      <c r="AR238" s="649"/>
      <c r="AS238" s="649" t="s">
        <v>431</v>
      </c>
      <c r="AT238" s="649"/>
      <c r="AU238" s="649"/>
      <c r="AV238" s="650" t="str">
        <f t="shared" si="19"/>
        <v/>
      </c>
      <c r="AW238" s="650"/>
      <c r="AX238" s="650"/>
      <c r="AY238" s="650" t="str">
        <f t="shared" si="21"/>
        <v>Yes/No</v>
      </c>
      <c r="AZ238" s="650"/>
      <c r="BA238" s="650"/>
      <c r="BB238" s="650" t="str">
        <f t="shared" si="22"/>
        <v>Yes/No</v>
      </c>
      <c r="BC238" s="650"/>
      <c r="BD238" s="650"/>
      <c r="BE238" s="650" t="str">
        <f t="shared" si="23"/>
        <v/>
      </c>
      <c r="BF238" s="650"/>
      <c r="BG238" s="1165"/>
      <c r="BH238" s="396"/>
      <c r="BI238" s="396"/>
      <c r="BJ238" s="400"/>
      <c r="BK238" s="396"/>
      <c r="BL238" s="396"/>
      <c r="BM238" s="396"/>
      <c r="BN238" s="396"/>
      <c r="BO238" s="396"/>
      <c r="BP238" s="396"/>
      <c r="BQ238" s="396"/>
      <c r="BR238" s="396"/>
      <c r="BS238" s="396"/>
      <c r="BT238" s="396"/>
      <c r="BU238" s="396"/>
      <c r="BV238" s="396"/>
      <c r="BW238" s="396"/>
      <c r="BX238" s="396"/>
      <c r="BY238" s="396"/>
      <c r="BZ238" s="396"/>
      <c r="CA238" s="396"/>
    </row>
    <row r="239" spans="2:79" s="33" customFormat="1" ht="15" customHeight="1" thickTop="1" thickBot="1">
      <c r="B239" s="70">
        <f t="shared" ca="1" si="20"/>
        <v>227</v>
      </c>
      <c r="C239" s="648"/>
      <c r="D239" s="649"/>
      <c r="E239" s="649"/>
      <c r="F239" s="649"/>
      <c r="G239" s="649"/>
      <c r="H239" s="649"/>
      <c r="I239" s="649"/>
      <c r="J239" s="649"/>
      <c r="K239" s="629"/>
      <c r="L239" s="629"/>
      <c r="M239" s="629"/>
      <c r="N239" s="629"/>
      <c r="O239" s="1171"/>
      <c r="P239" s="649"/>
      <c r="Q239" s="649"/>
      <c r="R239" s="649"/>
      <c r="S239" s="649"/>
      <c r="T239" s="892"/>
      <c r="U239" s="892"/>
      <c r="V239" s="892"/>
      <c r="W239" s="1166"/>
      <c r="X239" s="1166"/>
      <c r="Y239" s="1167"/>
      <c r="Z239" s="1168"/>
      <c r="AA239" s="1169"/>
      <c r="AB239" s="1170"/>
      <c r="AC239" s="1170"/>
      <c r="AD239" s="1170"/>
      <c r="AE239" s="141"/>
      <c r="AF239" s="195"/>
      <c r="AG239" s="195" t="str">
        <f t="shared" si="18"/>
        <v xml:space="preserve"> </v>
      </c>
      <c r="AH239" s="195"/>
      <c r="AI239" s="141"/>
      <c r="AJ239" s="141"/>
      <c r="AK239" s="137"/>
      <c r="AL239" s="649"/>
      <c r="AM239" s="649"/>
      <c r="AN239" s="649"/>
      <c r="AO239" s="649" t="s">
        <v>462</v>
      </c>
      <c r="AP239" s="649"/>
      <c r="AQ239" s="649"/>
      <c r="AR239" s="649"/>
      <c r="AS239" s="649" t="s">
        <v>431</v>
      </c>
      <c r="AT239" s="649"/>
      <c r="AU239" s="649"/>
      <c r="AV239" s="650" t="str">
        <f t="shared" si="19"/>
        <v/>
      </c>
      <c r="AW239" s="650"/>
      <c r="AX239" s="650"/>
      <c r="AY239" s="650" t="str">
        <f t="shared" si="21"/>
        <v>Yes/No</v>
      </c>
      <c r="AZ239" s="650"/>
      <c r="BA239" s="650"/>
      <c r="BB239" s="650" t="str">
        <f t="shared" si="22"/>
        <v>Yes/No</v>
      </c>
      <c r="BC239" s="650"/>
      <c r="BD239" s="650"/>
      <c r="BE239" s="650" t="str">
        <f t="shared" si="23"/>
        <v/>
      </c>
      <c r="BF239" s="650"/>
      <c r="BG239" s="1165"/>
      <c r="BH239" s="396"/>
      <c r="BI239" s="396"/>
      <c r="BJ239" s="400"/>
      <c r="BK239" s="396"/>
      <c r="BL239" s="396"/>
      <c r="BM239" s="396"/>
      <c r="BN239" s="396"/>
      <c r="BO239" s="396"/>
      <c r="BP239" s="396"/>
      <c r="BQ239" s="396"/>
      <c r="BR239" s="396"/>
      <c r="BS239" s="396"/>
      <c r="BT239" s="396"/>
      <c r="BU239" s="396"/>
      <c r="BV239" s="396"/>
      <c r="BW239" s="396"/>
      <c r="BX239" s="396"/>
      <c r="BY239" s="396"/>
      <c r="BZ239" s="396"/>
      <c r="CA239" s="396"/>
    </row>
    <row r="240" spans="2:79" s="33" customFormat="1" ht="15" customHeight="1" thickTop="1" thickBot="1">
      <c r="B240" s="70">
        <f t="shared" ca="1" si="20"/>
        <v>228</v>
      </c>
      <c r="C240" s="648"/>
      <c r="D240" s="649"/>
      <c r="E240" s="649"/>
      <c r="F240" s="649"/>
      <c r="G240" s="649"/>
      <c r="H240" s="649"/>
      <c r="I240" s="649"/>
      <c r="J240" s="649"/>
      <c r="K240" s="629"/>
      <c r="L240" s="629"/>
      <c r="M240" s="629"/>
      <c r="N240" s="629"/>
      <c r="O240" s="1171"/>
      <c r="P240" s="649"/>
      <c r="Q240" s="649"/>
      <c r="R240" s="649"/>
      <c r="S240" s="649"/>
      <c r="T240" s="892"/>
      <c r="U240" s="892"/>
      <c r="V240" s="892"/>
      <c r="W240" s="1166"/>
      <c r="X240" s="1166"/>
      <c r="Y240" s="1167"/>
      <c r="Z240" s="1168"/>
      <c r="AA240" s="1169"/>
      <c r="AB240" s="1170"/>
      <c r="AC240" s="1170"/>
      <c r="AD240" s="1170"/>
      <c r="AE240" s="141"/>
      <c r="AF240" s="195"/>
      <c r="AG240" s="195" t="str">
        <f t="shared" si="18"/>
        <v xml:space="preserve"> </v>
      </c>
      <c r="AH240" s="195"/>
      <c r="AI240" s="141"/>
      <c r="AJ240" s="141"/>
      <c r="AK240" s="137"/>
      <c r="AL240" s="649"/>
      <c r="AM240" s="649"/>
      <c r="AN240" s="649"/>
      <c r="AO240" s="649" t="s">
        <v>462</v>
      </c>
      <c r="AP240" s="649"/>
      <c r="AQ240" s="649"/>
      <c r="AR240" s="649"/>
      <c r="AS240" s="649" t="s">
        <v>431</v>
      </c>
      <c r="AT240" s="649"/>
      <c r="AU240" s="649"/>
      <c r="AV240" s="650" t="str">
        <f t="shared" si="19"/>
        <v/>
      </c>
      <c r="AW240" s="650"/>
      <c r="AX240" s="650"/>
      <c r="AY240" s="650" t="str">
        <f t="shared" si="21"/>
        <v>Yes/No</v>
      </c>
      <c r="AZ240" s="650"/>
      <c r="BA240" s="650"/>
      <c r="BB240" s="650" t="str">
        <f t="shared" si="22"/>
        <v>Yes/No</v>
      </c>
      <c r="BC240" s="650"/>
      <c r="BD240" s="650"/>
      <c r="BE240" s="650" t="str">
        <f t="shared" si="23"/>
        <v/>
      </c>
      <c r="BF240" s="650"/>
      <c r="BG240" s="1165"/>
      <c r="BH240" s="396"/>
      <c r="BI240" s="396"/>
      <c r="BJ240" s="400"/>
      <c r="BK240" s="396"/>
      <c r="BL240" s="396"/>
      <c r="BM240" s="396"/>
      <c r="BN240" s="396"/>
      <c r="BO240" s="396"/>
      <c r="BP240" s="396"/>
      <c r="BQ240" s="396"/>
      <c r="BR240" s="396"/>
      <c r="BS240" s="396"/>
      <c r="BT240" s="396"/>
      <c r="BU240" s="396"/>
      <c r="BV240" s="396"/>
      <c r="BW240" s="396"/>
      <c r="BX240" s="396"/>
      <c r="BY240" s="396"/>
      <c r="BZ240" s="396"/>
      <c r="CA240" s="396"/>
    </row>
    <row r="241" spans="2:79" s="33" customFormat="1" ht="15" customHeight="1" thickTop="1" thickBot="1">
      <c r="B241" s="70">
        <f t="shared" ca="1" si="20"/>
        <v>229</v>
      </c>
      <c r="C241" s="648"/>
      <c r="D241" s="649"/>
      <c r="E241" s="649"/>
      <c r="F241" s="649"/>
      <c r="G241" s="649"/>
      <c r="H241" s="649"/>
      <c r="I241" s="649"/>
      <c r="J241" s="649"/>
      <c r="K241" s="629"/>
      <c r="L241" s="629"/>
      <c r="M241" s="629"/>
      <c r="N241" s="629"/>
      <c r="O241" s="1171"/>
      <c r="P241" s="649"/>
      <c r="Q241" s="649"/>
      <c r="R241" s="649"/>
      <c r="S241" s="649"/>
      <c r="T241" s="892"/>
      <c r="U241" s="892"/>
      <c r="V241" s="892"/>
      <c r="W241" s="1166"/>
      <c r="X241" s="1166"/>
      <c r="Y241" s="1167"/>
      <c r="Z241" s="1168"/>
      <c r="AA241" s="1169"/>
      <c r="AB241" s="1170"/>
      <c r="AC241" s="1170"/>
      <c r="AD241" s="1170"/>
      <c r="AE241" s="141"/>
      <c r="AF241" s="195"/>
      <c r="AG241" s="195" t="str">
        <f t="shared" si="18"/>
        <v xml:space="preserve"> </v>
      </c>
      <c r="AH241" s="195"/>
      <c r="AI241" s="141"/>
      <c r="AJ241" s="141"/>
      <c r="AK241" s="137"/>
      <c r="AL241" s="649"/>
      <c r="AM241" s="649"/>
      <c r="AN241" s="649"/>
      <c r="AO241" s="649" t="s">
        <v>462</v>
      </c>
      <c r="AP241" s="649"/>
      <c r="AQ241" s="649"/>
      <c r="AR241" s="649"/>
      <c r="AS241" s="649" t="s">
        <v>431</v>
      </c>
      <c r="AT241" s="649"/>
      <c r="AU241" s="649"/>
      <c r="AV241" s="650" t="str">
        <f t="shared" si="19"/>
        <v/>
      </c>
      <c r="AW241" s="650"/>
      <c r="AX241" s="650"/>
      <c r="AY241" s="650" t="str">
        <f t="shared" si="21"/>
        <v>Yes/No</v>
      </c>
      <c r="AZ241" s="650"/>
      <c r="BA241" s="650"/>
      <c r="BB241" s="650" t="str">
        <f t="shared" si="22"/>
        <v>Yes/No</v>
      </c>
      <c r="BC241" s="650"/>
      <c r="BD241" s="650"/>
      <c r="BE241" s="650" t="str">
        <f t="shared" si="23"/>
        <v/>
      </c>
      <c r="BF241" s="650"/>
      <c r="BG241" s="1165"/>
      <c r="BH241" s="396"/>
      <c r="BI241" s="396"/>
      <c r="BJ241" s="400"/>
      <c r="BK241" s="396"/>
      <c r="BL241" s="396"/>
      <c r="BM241" s="396"/>
      <c r="BN241" s="396"/>
      <c r="BO241" s="396"/>
      <c r="BP241" s="396"/>
      <c r="BQ241" s="396"/>
      <c r="BR241" s="396"/>
      <c r="BS241" s="396"/>
      <c r="BT241" s="396"/>
      <c r="BU241" s="396"/>
      <c r="BV241" s="396"/>
      <c r="BW241" s="396"/>
      <c r="BX241" s="396"/>
      <c r="BY241" s="396"/>
      <c r="BZ241" s="396"/>
      <c r="CA241" s="396"/>
    </row>
    <row r="242" spans="2:79" s="33" customFormat="1" ht="15" customHeight="1" thickTop="1" thickBot="1">
      <c r="B242" s="70">
        <f t="shared" ca="1" si="20"/>
        <v>230</v>
      </c>
      <c r="C242" s="648"/>
      <c r="D242" s="649"/>
      <c r="E242" s="649"/>
      <c r="F242" s="649"/>
      <c r="G242" s="649"/>
      <c r="H242" s="649"/>
      <c r="I242" s="649"/>
      <c r="J242" s="649"/>
      <c r="K242" s="629"/>
      <c r="L242" s="629"/>
      <c r="M242" s="629"/>
      <c r="N242" s="629"/>
      <c r="O242" s="1171"/>
      <c r="P242" s="649"/>
      <c r="Q242" s="649"/>
      <c r="R242" s="649"/>
      <c r="S242" s="649"/>
      <c r="T242" s="892"/>
      <c r="U242" s="892"/>
      <c r="V242" s="892"/>
      <c r="W242" s="1166"/>
      <c r="X242" s="1166"/>
      <c r="Y242" s="1167"/>
      <c r="Z242" s="1168"/>
      <c r="AA242" s="1169"/>
      <c r="AB242" s="1170"/>
      <c r="AC242" s="1170"/>
      <c r="AD242" s="1170"/>
      <c r="AE242" s="141"/>
      <c r="AF242" s="195"/>
      <c r="AG242" s="195" t="str">
        <f t="shared" si="18"/>
        <v xml:space="preserve"> </v>
      </c>
      <c r="AH242" s="195"/>
      <c r="AI242" s="141"/>
      <c r="AJ242" s="141"/>
      <c r="AK242" s="137"/>
      <c r="AL242" s="649"/>
      <c r="AM242" s="649"/>
      <c r="AN242" s="649"/>
      <c r="AO242" s="649" t="s">
        <v>462</v>
      </c>
      <c r="AP242" s="649"/>
      <c r="AQ242" s="649"/>
      <c r="AR242" s="649"/>
      <c r="AS242" s="649" t="s">
        <v>431</v>
      </c>
      <c r="AT242" s="649"/>
      <c r="AU242" s="649"/>
      <c r="AV242" s="650" t="str">
        <f t="shared" si="19"/>
        <v/>
      </c>
      <c r="AW242" s="650"/>
      <c r="AX242" s="650"/>
      <c r="AY242" s="650" t="str">
        <f t="shared" si="21"/>
        <v>Yes/No</v>
      </c>
      <c r="AZ242" s="650"/>
      <c r="BA242" s="650"/>
      <c r="BB242" s="650" t="str">
        <f t="shared" si="22"/>
        <v>Yes/No</v>
      </c>
      <c r="BC242" s="650"/>
      <c r="BD242" s="650"/>
      <c r="BE242" s="650" t="str">
        <f t="shared" si="23"/>
        <v/>
      </c>
      <c r="BF242" s="650"/>
      <c r="BG242" s="1165"/>
      <c r="BH242" s="396"/>
      <c r="BI242" s="396"/>
      <c r="BJ242" s="400"/>
      <c r="BK242" s="396"/>
      <c r="BL242" s="396"/>
      <c r="BM242" s="396"/>
      <c r="BN242" s="396"/>
      <c r="BO242" s="396"/>
      <c r="BP242" s="396"/>
      <c r="BQ242" s="396"/>
      <c r="BR242" s="396"/>
      <c r="BS242" s="396"/>
      <c r="BT242" s="396"/>
      <c r="BU242" s="396"/>
      <c r="BV242" s="396"/>
      <c r="BW242" s="396"/>
      <c r="BX242" s="396"/>
      <c r="BY242" s="396"/>
      <c r="BZ242" s="396"/>
      <c r="CA242" s="396"/>
    </row>
    <row r="243" spans="2:79" s="33" customFormat="1" ht="15" customHeight="1" thickTop="1" thickBot="1">
      <c r="B243" s="70">
        <f t="shared" ca="1" si="20"/>
        <v>231</v>
      </c>
      <c r="C243" s="648"/>
      <c r="D243" s="649"/>
      <c r="E243" s="649"/>
      <c r="F243" s="649"/>
      <c r="G243" s="649"/>
      <c r="H243" s="649"/>
      <c r="I243" s="649"/>
      <c r="J243" s="649"/>
      <c r="K243" s="629"/>
      <c r="L243" s="629"/>
      <c r="M243" s="629"/>
      <c r="N243" s="629"/>
      <c r="O243" s="1171"/>
      <c r="P243" s="649"/>
      <c r="Q243" s="649"/>
      <c r="R243" s="649"/>
      <c r="S243" s="649"/>
      <c r="T243" s="892"/>
      <c r="U243" s="892"/>
      <c r="V243" s="892"/>
      <c r="W243" s="1166"/>
      <c r="X243" s="1166"/>
      <c r="Y243" s="1167"/>
      <c r="Z243" s="1168"/>
      <c r="AA243" s="1169"/>
      <c r="AB243" s="1170"/>
      <c r="AC243" s="1170"/>
      <c r="AD243" s="1170"/>
      <c r="AE243" s="141"/>
      <c r="AF243" s="195"/>
      <c r="AG243" s="195" t="str">
        <f t="shared" si="18"/>
        <v xml:space="preserve"> </v>
      </c>
      <c r="AH243" s="195"/>
      <c r="AI243" s="141"/>
      <c r="AJ243" s="141"/>
      <c r="AK243" s="137"/>
      <c r="AL243" s="649"/>
      <c r="AM243" s="649"/>
      <c r="AN243" s="649"/>
      <c r="AO243" s="649" t="s">
        <v>462</v>
      </c>
      <c r="AP243" s="649"/>
      <c r="AQ243" s="649"/>
      <c r="AR243" s="649"/>
      <c r="AS243" s="649" t="s">
        <v>431</v>
      </c>
      <c r="AT243" s="649"/>
      <c r="AU243" s="649"/>
      <c r="AV243" s="650" t="str">
        <f t="shared" si="19"/>
        <v/>
      </c>
      <c r="AW243" s="650"/>
      <c r="AX243" s="650"/>
      <c r="AY243" s="650" t="str">
        <f t="shared" si="21"/>
        <v>Yes/No</v>
      </c>
      <c r="AZ243" s="650"/>
      <c r="BA243" s="650"/>
      <c r="BB243" s="650" t="str">
        <f t="shared" si="22"/>
        <v>Yes/No</v>
      </c>
      <c r="BC243" s="650"/>
      <c r="BD243" s="650"/>
      <c r="BE243" s="650" t="str">
        <f t="shared" si="23"/>
        <v/>
      </c>
      <c r="BF243" s="650"/>
      <c r="BG243" s="1165"/>
      <c r="BH243" s="396"/>
      <c r="BI243" s="396"/>
      <c r="BJ243" s="400"/>
      <c r="BK243" s="396"/>
      <c r="BL243" s="396"/>
      <c r="BM243" s="396"/>
      <c r="BN243" s="396"/>
      <c r="BO243" s="396"/>
      <c r="BP243" s="396"/>
      <c r="BQ243" s="396"/>
      <c r="BR243" s="396"/>
      <c r="BS243" s="396"/>
      <c r="BT243" s="396"/>
      <c r="BU243" s="396"/>
      <c r="BV243" s="396"/>
      <c r="BW243" s="396"/>
      <c r="BX243" s="396"/>
      <c r="BY243" s="396"/>
      <c r="BZ243" s="396"/>
      <c r="CA243" s="396"/>
    </row>
    <row r="244" spans="2:79" s="33" customFormat="1" ht="15" customHeight="1" thickTop="1" thickBot="1">
      <c r="B244" s="70">
        <f t="shared" ca="1" si="20"/>
        <v>232</v>
      </c>
      <c r="C244" s="648"/>
      <c r="D244" s="649"/>
      <c r="E244" s="649"/>
      <c r="F244" s="649"/>
      <c r="G244" s="649"/>
      <c r="H244" s="649"/>
      <c r="I244" s="649"/>
      <c r="J244" s="649"/>
      <c r="K244" s="629"/>
      <c r="L244" s="629"/>
      <c r="M244" s="629"/>
      <c r="N244" s="629"/>
      <c r="O244" s="1171"/>
      <c r="P244" s="649"/>
      <c r="Q244" s="649"/>
      <c r="R244" s="649"/>
      <c r="S244" s="649"/>
      <c r="T244" s="892"/>
      <c r="U244" s="892"/>
      <c r="V244" s="892"/>
      <c r="W244" s="1166"/>
      <c r="X244" s="1166"/>
      <c r="Y244" s="1167"/>
      <c r="Z244" s="1168"/>
      <c r="AA244" s="1169"/>
      <c r="AB244" s="1170"/>
      <c r="AC244" s="1170"/>
      <c r="AD244" s="1170"/>
      <c r="AE244" s="141"/>
      <c r="AF244" s="195"/>
      <c r="AG244" s="195" t="str">
        <f t="shared" si="18"/>
        <v xml:space="preserve"> </v>
      </c>
      <c r="AH244" s="195"/>
      <c r="AI244" s="141"/>
      <c r="AJ244" s="141"/>
      <c r="AK244" s="137"/>
      <c r="AL244" s="649"/>
      <c r="AM244" s="649"/>
      <c r="AN244" s="649"/>
      <c r="AO244" s="649" t="s">
        <v>462</v>
      </c>
      <c r="AP244" s="649"/>
      <c r="AQ244" s="649"/>
      <c r="AR244" s="649"/>
      <c r="AS244" s="649" t="s">
        <v>431</v>
      </c>
      <c r="AT244" s="649"/>
      <c r="AU244" s="649"/>
      <c r="AV244" s="650" t="str">
        <f t="shared" si="19"/>
        <v/>
      </c>
      <c r="AW244" s="650"/>
      <c r="AX244" s="650"/>
      <c r="AY244" s="650" t="str">
        <f t="shared" si="21"/>
        <v>Yes/No</v>
      </c>
      <c r="AZ244" s="650"/>
      <c r="BA244" s="650"/>
      <c r="BB244" s="650" t="str">
        <f t="shared" si="22"/>
        <v>Yes/No</v>
      </c>
      <c r="BC244" s="650"/>
      <c r="BD244" s="650"/>
      <c r="BE244" s="650" t="str">
        <f t="shared" si="23"/>
        <v/>
      </c>
      <c r="BF244" s="650"/>
      <c r="BG244" s="1165"/>
      <c r="BH244" s="396"/>
      <c r="BI244" s="396"/>
      <c r="BJ244" s="400"/>
      <c r="BK244" s="396"/>
      <c r="BL244" s="396"/>
      <c r="BM244" s="396"/>
      <c r="BN244" s="396"/>
      <c r="BO244" s="396"/>
      <c r="BP244" s="396"/>
      <c r="BQ244" s="396"/>
      <c r="BR244" s="396"/>
      <c r="BS244" s="396"/>
      <c r="BT244" s="396"/>
      <c r="BU244" s="396"/>
      <c r="BV244" s="396"/>
      <c r="BW244" s="396"/>
      <c r="BX244" s="396"/>
      <c r="BY244" s="396"/>
      <c r="BZ244" s="396"/>
      <c r="CA244" s="396"/>
    </row>
    <row r="245" spans="2:79" s="33" customFormat="1" ht="15" customHeight="1" thickTop="1" thickBot="1">
      <c r="B245" s="70">
        <f t="shared" ca="1" si="20"/>
        <v>233</v>
      </c>
      <c r="C245" s="648"/>
      <c r="D245" s="649"/>
      <c r="E245" s="649"/>
      <c r="F245" s="649"/>
      <c r="G245" s="649"/>
      <c r="H245" s="649"/>
      <c r="I245" s="649"/>
      <c r="J245" s="649"/>
      <c r="K245" s="629"/>
      <c r="L245" s="629"/>
      <c r="M245" s="629"/>
      <c r="N245" s="629"/>
      <c r="O245" s="1171"/>
      <c r="P245" s="649"/>
      <c r="Q245" s="649"/>
      <c r="R245" s="649"/>
      <c r="S245" s="649"/>
      <c r="T245" s="892"/>
      <c r="U245" s="892"/>
      <c r="V245" s="892"/>
      <c r="W245" s="1166"/>
      <c r="X245" s="1166"/>
      <c r="Y245" s="1167"/>
      <c r="Z245" s="1168"/>
      <c r="AA245" s="1169"/>
      <c r="AB245" s="1170"/>
      <c r="AC245" s="1170"/>
      <c r="AD245" s="1170"/>
      <c r="AE245" s="141"/>
      <c r="AF245" s="195"/>
      <c r="AG245" s="195" t="str">
        <f t="shared" si="18"/>
        <v xml:space="preserve"> </v>
      </c>
      <c r="AH245" s="195"/>
      <c r="AI245" s="141"/>
      <c r="AJ245" s="141"/>
      <c r="AK245" s="137"/>
      <c r="AL245" s="649"/>
      <c r="AM245" s="649"/>
      <c r="AN245" s="649"/>
      <c r="AO245" s="649" t="s">
        <v>462</v>
      </c>
      <c r="AP245" s="649"/>
      <c r="AQ245" s="649"/>
      <c r="AR245" s="649"/>
      <c r="AS245" s="649" t="s">
        <v>431</v>
      </c>
      <c r="AT245" s="649"/>
      <c r="AU245" s="649"/>
      <c r="AV245" s="650" t="str">
        <f t="shared" si="19"/>
        <v/>
      </c>
      <c r="AW245" s="650"/>
      <c r="AX245" s="650"/>
      <c r="AY245" s="650" t="str">
        <f t="shared" si="21"/>
        <v>Yes/No</v>
      </c>
      <c r="AZ245" s="650"/>
      <c r="BA245" s="650"/>
      <c r="BB245" s="650" t="str">
        <f t="shared" si="22"/>
        <v>Yes/No</v>
      </c>
      <c r="BC245" s="650"/>
      <c r="BD245" s="650"/>
      <c r="BE245" s="650" t="str">
        <f t="shared" si="23"/>
        <v/>
      </c>
      <c r="BF245" s="650"/>
      <c r="BG245" s="1165"/>
      <c r="BH245" s="396"/>
      <c r="BI245" s="396"/>
      <c r="BJ245" s="400"/>
      <c r="BK245" s="396"/>
      <c r="BL245" s="396"/>
      <c r="BM245" s="396"/>
      <c r="BN245" s="396"/>
      <c r="BO245" s="396"/>
      <c r="BP245" s="396"/>
      <c r="BQ245" s="396"/>
      <c r="BR245" s="396"/>
      <c r="BS245" s="396"/>
      <c r="BT245" s="396"/>
      <c r="BU245" s="396"/>
      <c r="BV245" s="396"/>
      <c r="BW245" s="396"/>
      <c r="BX245" s="396"/>
      <c r="BY245" s="396"/>
      <c r="BZ245" s="396"/>
      <c r="CA245" s="396"/>
    </row>
    <row r="246" spans="2:79" s="33" customFormat="1" ht="15" customHeight="1" thickTop="1" thickBot="1">
      <c r="B246" s="70">
        <f t="shared" ca="1" si="20"/>
        <v>234</v>
      </c>
      <c r="C246" s="648"/>
      <c r="D246" s="649"/>
      <c r="E246" s="649"/>
      <c r="F246" s="649"/>
      <c r="G246" s="649"/>
      <c r="H246" s="649"/>
      <c r="I246" s="649"/>
      <c r="J246" s="649"/>
      <c r="K246" s="629"/>
      <c r="L246" s="629"/>
      <c r="M246" s="629"/>
      <c r="N246" s="629"/>
      <c r="O246" s="1171"/>
      <c r="P246" s="649"/>
      <c r="Q246" s="649"/>
      <c r="R246" s="649"/>
      <c r="S246" s="649"/>
      <c r="T246" s="892"/>
      <c r="U246" s="892"/>
      <c r="V246" s="892"/>
      <c r="W246" s="1166"/>
      <c r="X246" s="1166"/>
      <c r="Y246" s="1167"/>
      <c r="Z246" s="1168"/>
      <c r="AA246" s="1169"/>
      <c r="AB246" s="1170"/>
      <c r="AC246" s="1170"/>
      <c r="AD246" s="1170"/>
      <c r="AE246" s="141"/>
      <c r="AF246" s="195"/>
      <c r="AG246" s="195" t="str">
        <f t="shared" si="18"/>
        <v xml:space="preserve"> </v>
      </c>
      <c r="AH246" s="195"/>
      <c r="AI246" s="141"/>
      <c r="AJ246" s="141"/>
      <c r="AK246" s="137"/>
      <c r="AL246" s="649"/>
      <c r="AM246" s="649"/>
      <c r="AN246" s="649"/>
      <c r="AO246" s="649" t="s">
        <v>462</v>
      </c>
      <c r="AP246" s="649"/>
      <c r="AQ246" s="649"/>
      <c r="AR246" s="649"/>
      <c r="AS246" s="649" t="s">
        <v>431</v>
      </c>
      <c r="AT246" s="649"/>
      <c r="AU246" s="649"/>
      <c r="AV246" s="650" t="str">
        <f t="shared" si="19"/>
        <v/>
      </c>
      <c r="AW246" s="650"/>
      <c r="AX246" s="650"/>
      <c r="AY246" s="650" t="str">
        <f t="shared" si="21"/>
        <v>Yes/No</v>
      </c>
      <c r="AZ246" s="650"/>
      <c r="BA246" s="650"/>
      <c r="BB246" s="650" t="str">
        <f t="shared" si="22"/>
        <v>Yes/No</v>
      </c>
      <c r="BC246" s="650"/>
      <c r="BD246" s="650"/>
      <c r="BE246" s="650" t="str">
        <f t="shared" si="23"/>
        <v/>
      </c>
      <c r="BF246" s="650"/>
      <c r="BG246" s="1165"/>
      <c r="BH246" s="396"/>
      <c r="BI246" s="396"/>
      <c r="BJ246" s="400"/>
      <c r="BK246" s="396"/>
      <c r="BL246" s="396"/>
      <c r="BM246" s="396"/>
      <c r="BN246" s="396"/>
      <c r="BO246" s="396"/>
      <c r="BP246" s="396"/>
      <c r="BQ246" s="396"/>
      <c r="BR246" s="396"/>
      <c r="BS246" s="396"/>
      <c r="BT246" s="396"/>
      <c r="BU246" s="396"/>
      <c r="BV246" s="396"/>
      <c r="BW246" s="396"/>
      <c r="BX246" s="396"/>
      <c r="BY246" s="396"/>
      <c r="BZ246" s="396"/>
      <c r="CA246" s="396"/>
    </row>
    <row r="247" spans="2:79" s="33" customFormat="1" ht="15" customHeight="1" thickTop="1" thickBot="1">
      <c r="B247" s="70">
        <f t="shared" ca="1" si="20"/>
        <v>235</v>
      </c>
      <c r="C247" s="648"/>
      <c r="D247" s="649"/>
      <c r="E247" s="649"/>
      <c r="F247" s="649"/>
      <c r="G247" s="649"/>
      <c r="H247" s="649"/>
      <c r="I247" s="649"/>
      <c r="J247" s="649"/>
      <c r="K247" s="629"/>
      <c r="L247" s="629"/>
      <c r="M247" s="629"/>
      <c r="N247" s="629"/>
      <c r="O247" s="1171"/>
      <c r="P247" s="649"/>
      <c r="Q247" s="649"/>
      <c r="R247" s="649"/>
      <c r="S247" s="649"/>
      <c r="T247" s="892"/>
      <c r="U247" s="892"/>
      <c r="V247" s="892"/>
      <c r="W247" s="1166"/>
      <c r="X247" s="1166"/>
      <c r="Y247" s="1167"/>
      <c r="Z247" s="1168"/>
      <c r="AA247" s="1169"/>
      <c r="AB247" s="1170"/>
      <c r="AC247" s="1170"/>
      <c r="AD247" s="1170"/>
      <c r="AE247" s="141"/>
      <c r="AF247" s="195"/>
      <c r="AG247" s="195" t="str">
        <f t="shared" si="18"/>
        <v xml:space="preserve"> </v>
      </c>
      <c r="AH247" s="195"/>
      <c r="AI247" s="141"/>
      <c r="AJ247" s="141"/>
      <c r="AK247" s="137"/>
      <c r="AL247" s="649"/>
      <c r="AM247" s="649"/>
      <c r="AN247" s="649"/>
      <c r="AO247" s="649" t="s">
        <v>462</v>
      </c>
      <c r="AP247" s="649"/>
      <c r="AQ247" s="649"/>
      <c r="AR247" s="649"/>
      <c r="AS247" s="649" t="s">
        <v>431</v>
      </c>
      <c r="AT247" s="649"/>
      <c r="AU247" s="649"/>
      <c r="AV247" s="650" t="str">
        <f t="shared" si="19"/>
        <v/>
      </c>
      <c r="AW247" s="650"/>
      <c r="AX247" s="650"/>
      <c r="AY247" s="650" t="str">
        <f t="shared" si="21"/>
        <v>Yes/No</v>
      </c>
      <c r="AZ247" s="650"/>
      <c r="BA247" s="650"/>
      <c r="BB247" s="650" t="str">
        <f t="shared" si="22"/>
        <v>Yes/No</v>
      </c>
      <c r="BC247" s="650"/>
      <c r="BD247" s="650"/>
      <c r="BE247" s="650" t="str">
        <f t="shared" si="23"/>
        <v/>
      </c>
      <c r="BF247" s="650"/>
      <c r="BG247" s="1165"/>
      <c r="BH247" s="396"/>
      <c r="BI247" s="396"/>
      <c r="BJ247" s="400"/>
      <c r="BK247" s="396"/>
      <c r="BL247" s="396"/>
      <c r="BM247" s="396"/>
      <c r="BN247" s="396"/>
      <c r="BO247" s="396"/>
      <c r="BP247" s="396"/>
      <c r="BQ247" s="396"/>
      <c r="BR247" s="396"/>
      <c r="BS247" s="396"/>
      <c r="BT247" s="396"/>
      <c r="BU247" s="396"/>
      <c r="BV247" s="396"/>
      <c r="BW247" s="396"/>
      <c r="BX247" s="396"/>
      <c r="BY247" s="396"/>
      <c r="BZ247" s="396"/>
      <c r="CA247" s="396"/>
    </row>
    <row r="248" spans="2:79" s="33" customFormat="1" ht="15" customHeight="1" thickTop="1" thickBot="1">
      <c r="B248" s="70">
        <f t="shared" ca="1" si="20"/>
        <v>236</v>
      </c>
      <c r="C248" s="648"/>
      <c r="D248" s="649"/>
      <c r="E248" s="649"/>
      <c r="F248" s="649"/>
      <c r="G248" s="649"/>
      <c r="H248" s="649"/>
      <c r="I248" s="649"/>
      <c r="J248" s="649"/>
      <c r="K248" s="629"/>
      <c r="L248" s="629"/>
      <c r="M248" s="629"/>
      <c r="N248" s="629"/>
      <c r="O248" s="1171"/>
      <c r="P248" s="649"/>
      <c r="Q248" s="649"/>
      <c r="R248" s="649"/>
      <c r="S248" s="649"/>
      <c r="T248" s="892"/>
      <c r="U248" s="892"/>
      <c r="V248" s="892"/>
      <c r="W248" s="1166"/>
      <c r="X248" s="1166"/>
      <c r="Y248" s="1167"/>
      <c r="Z248" s="1168"/>
      <c r="AA248" s="1169"/>
      <c r="AB248" s="1170"/>
      <c r="AC248" s="1170"/>
      <c r="AD248" s="1170"/>
      <c r="AE248" s="141"/>
      <c r="AF248" s="195"/>
      <c r="AG248" s="195" t="str">
        <f t="shared" si="18"/>
        <v xml:space="preserve"> </v>
      </c>
      <c r="AH248" s="195"/>
      <c r="AI248" s="141"/>
      <c r="AJ248" s="141"/>
      <c r="AK248" s="137"/>
      <c r="AL248" s="649"/>
      <c r="AM248" s="649"/>
      <c r="AN248" s="649"/>
      <c r="AO248" s="649" t="s">
        <v>462</v>
      </c>
      <c r="AP248" s="649"/>
      <c r="AQ248" s="649"/>
      <c r="AR248" s="649"/>
      <c r="AS248" s="649" t="s">
        <v>431</v>
      </c>
      <c r="AT248" s="649"/>
      <c r="AU248" s="649"/>
      <c r="AV248" s="650" t="str">
        <f t="shared" si="19"/>
        <v/>
      </c>
      <c r="AW248" s="650"/>
      <c r="AX248" s="650"/>
      <c r="AY248" s="650" t="str">
        <f t="shared" si="21"/>
        <v>Yes/No</v>
      </c>
      <c r="AZ248" s="650"/>
      <c r="BA248" s="650"/>
      <c r="BB248" s="650" t="str">
        <f t="shared" si="22"/>
        <v>Yes/No</v>
      </c>
      <c r="BC248" s="650"/>
      <c r="BD248" s="650"/>
      <c r="BE248" s="650" t="str">
        <f t="shared" si="23"/>
        <v/>
      </c>
      <c r="BF248" s="650"/>
      <c r="BG248" s="1165"/>
      <c r="BH248" s="396"/>
      <c r="BI248" s="396"/>
      <c r="BJ248" s="400"/>
      <c r="BK248" s="396"/>
      <c r="BL248" s="396"/>
      <c r="BM248" s="396"/>
      <c r="BN248" s="396"/>
      <c r="BO248" s="396"/>
      <c r="BP248" s="396"/>
      <c r="BQ248" s="396"/>
      <c r="BR248" s="396"/>
      <c r="BS248" s="396"/>
      <c r="BT248" s="396"/>
      <c r="BU248" s="396"/>
      <c r="BV248" s="396"/>
      <c r="BW248" s="396"/>
      <c r="BX248" s="396"/>
      <c r="BY248" s="396"/>
      <c r="BZ248" s="396"/>
      <c r="CA248" s="396"/>
    </row>
    <row r="249" spans="2:79" s="33" customFormat="1" ht="15" customHeight="1" thickTop="1" thickBot="1">
      <c r="B249" s="70">
        <f t="shared" ca="1" si="20"/>
        <v>237</v>
      </c>
      <c r="C249" s="648"/>
      <c r="D249" s="649"/>
      <c r="E249" s="649"/>
      <c r="F249" s="649"/>
      <c r="G249" s="649"/>
      <c r="H249" s="649"/>
      <c r="I249" s="649"/>
      <c r="J249" s="649"/>
      <c r="K249" s="629"/>
      <c r="L249" s="629"/>
      <c r="M249" s="629"/>
      <c r="N249" s="629"/>
      <c r="O249" s="1171"/>
      <c r="P249" s="649"/>
      <c r="Q249" s="649"/>
      <c r="R249" s="649"/>
      <c r="S249" s="649"/>
      <c r="T249" s="892"/>
      <c r="U249" s="892"/>
      <c r="V249" s="892"/>
      <c r="W249" s="1166"/>
      <c r="X249" s="1166"/>
      <c r="Y249" s="1167"/>
      <c r="Z249" s="1168"/>
      <c r="AA249" s="1169"/>
      <c r="AB249" s="1170"/>
      <c r="AC249" s="1170"/>
      <c r="AD249" s="1170"/>
      <c r="AE249" s="141"/>
      <c r="AF249" s="195"/>
      <c r="AG249" s="195" t="str">
        <f t="shared" si="18"/>
        <v xml:space="preserve"> </v>
      </c>
      <c r="AH249" s="195"/>
      <c r="AI249" s="141"/>
      <c r="AJ249" s="141"/>
      <c r="AK249" s="137"/>
      <c r="AL249" s="649"/>
      <c r="AM249" s="649"/>
      <c r="AN249" s="649"/>
      <c r="AO249" s="649" t="s">
        <v>462</v>
      </c>
      <c r="AP249" s="649"/>
      <c r="AQ249" s="649"/>
      <c r="AR249" s="649"/>
      <c r="AS249" s="649" t="s">
        <v>431</v>
      </c>
      <c r="AT249" s="649"/>
      <c r="AU249" s="649"/>
      <c r="AV249" s="650" t="str">
        <f t="shared" si="19"/>
        <v/>
      </c>
      <c r="AW249" s="650"/>
      <c r="AX249" s="650"/>
      <c r="AY249" s="650" t="str">
        <f t="shared" si="21"/>
        <v>Yes/No</v>
      </c>
      <c r="AZ249" s="650"/>
      <c r="BA249" s="650"/>
      <c r="BB249" s="650" t="str">
        <f t="shared" si="22"/>
        <v>Yes/No</v>
      </c>
      <c r="BC249" s="650"/>
      <c r="BD249" s="650"/>
      <c r="BE249" s="650" t="str">
        <f t="shared" si="23"/>
        <v/>
      </c>
      <c r="BF249" s="650"/>
      <c r="BG249" s="1165"/>
      <c r="BH249" s="396"/>
      <c r="BI249" s="396"/>
      <c r="BJ249" s="400"/>
      <c r="BK249" s="396"/>
      <c r="BL249" s="396"/>
      <c r="BM249" s="396"/>
      <c r="BN249" s="396"/>
      <c r="BO249" s="396"/>
      <c r="BP249" s="396"/>
      <c r="BQ249" s="396"/>
      <c r="BR249" s="396"/>
      <c r="BS249" s="396"/>
      <c r="BT249" s="396"/>
      <c r="BU249" s="396"/>
      <c r="BV249" s="396"/>
      <c r="BW249" s="396"/>
      <c r="BX249" s="396"/>
      <c r="BY249" s="396"/>
      <c r="BZ249" s="396"/>
      <c r="CA249" s="396"/>
    </row>
    <row r="250" spans="2:79" s="33" customFormat="1" ht="15" customHeight="1" thickTop="1" thickBot="1">
      <c r="B250" s="70">
        <f t="shared" ca="1" si="20"/>
        <v>238</v>
      </c>
      <c r="C250" s="648"/>
      <c r="D250" s="649"/>
      <c r="E250" s="649"/>
      <c r="F250" s="649"/>
      <c r="G250" s="649"/>
      <c r="H250" s="649"/>
      <c r="I250" s="649"/>
      <c r="J250" s="649"/>
      <c r="K250" s="629"/>
      <c r="L250" s="629"/>
      <c r="M250" s="629"/>
      <c r="N250" s="629"/>
      <c r="O250" s="1171"/>
      <c r="P250" s="649"/>
      <c r="Q250" s="649"/>
      <c r="R250" s="649"/>
      <c r="S250" s="649"/>
      <c r="T250" s="892"/>
      <c r="U250" s="892"/>
      <c r="V250" s="892"/>
      <c r="W250" s="1166"/>
      <c r="X250" s="1166"/>
      <c r="Y250" s="1167"/>
      <c r="Z250" s="1168"/>
      <c r="AA250" s="1169"/>
      <c r="AB250" s="1170"/>
      <c r="AC250" s="1170"/>
      <c r="AD250" s="1170"/>
      <c r="AE250" s="141"/>
      <c r="AF250" s="195"/>
      <c r="AG250" s="195" t="str">
        <f t="shared" si="18"/>
        <v xml:space="preserve"> </v>
      </c>
      <c r="AH250" s="195"/>
      <c r="AI250" s="141"/>
      <c r="AJ250" s="141"/>
      <c r="AK250" s="137"/>
      <c r="AL250" s="649"/>
      <c r="AM250" s="649"/>
      <c r="AN250" s="649"/>
      <c r="AO250" s="649" t="s">
        <v>462</v>
      </c>
      <c r="AP250" s="649"/>
      <c r="AQ250" s="649"/>
      <c r="AR250" s="649"/>
      <c r="AS250" s="649" t="s">
        <v>431</v>
      </c>
      <c r="AT250" s="649"/>
      <c r="AU250" s="649"/>
      <c r="AV250" s="650" t="str">
        <f t="shared" si="19"/>
        <v/>
      </c>
      <c r="AW250" s="650"/>
      <c r="AX250" s="650"/>
      <c r="AY250" s="650" t="str">
        <f t="shared" si="21"/>
        <v>Yes/No</v>
      </c>
      <c r="AZ250" s="650"/>
      <c r="BA250" s="650"/>
      <c r="BB250" s="650" t="str">
        <f t="shared" si="22"/>
        <v>Yes/No</v>
      </c>
      <c r="BC250" s="650"/>
      <c r="BD250" s="650"/>
      <c r="BE250" s="650" t="str">
        <f t="shared" si="23"/>
        <v/>
      </c>
      <c r="BF250" s="650"/>
      <c r="BG250" s="1165"/>
      <c r="BH250" s="396"/>
      <c r="BI250" s="396"/>
      <c r="BJ250" s="400"/>
      <c r="BK250" s="396"/>
      <c r="BL250" s="396"/>
      <c r="BM250" s="396"/>
      <c r="BN250" s="396"/>
      <c r="BO250" s="396"/>
      <c r="BP250" s="396"/>
      <c r="BQ250" s="396"/>
      <c r="BR250" s="396"/>
      <c r="BS250" s="396"/>
      <c r="BT250" s="396"/>
      <c r="BU250" s="396"/>
      <c r="BV250" s="396"/>
      <c r="BW250" s="396"/>
      <c r="BX250" s="396"/>
      <c r="BY250" s="396"/>
      <c r="BZ250" s="396"/>
      <c r="CA250" s="396"/>
    </row>
    <row r="251" spans="2:79" s="33" customFormat="1" ht="15" customHeight="1" thickTop="1" thickBot="1">
      <c r="B251" s="70">
        <f t="shared" ca="1" si="20"/>
        <v>239</v>
      </c>
      <c r="C251" s="648"/>
      <c r="D251" s="649"/>
      <c r="E251" s="649"/>
      <c r="F251" s="649"/>
      <c r="G251" s="649"/>
      <c r="H251" s="649"/>
      <c r="I251" s="649"/>
      <c r="J251" s="649"/>
      <c r="K251" s="629"/>
      <c r="L251" s="629"/>
      <c r="M251" s="629"/>
      <c r="N251" s="629"/>
      <c r="O251" s="1171"/>
      <c r="P251" s="649"/>
      <c r="Q251" s="649"/>
      <c r="R251" s="649"/>
      <c r="S251" s="649"/>
      <c r="T251" s="892"/>
      <c r="U251" s="892"/>
      <c r="V251" s="892"/>
      <c r="W251" s="1166"/>
      <c r="X251" s="1166"/>
      <c r="Y251" s="1167"/>
      <c r="Z251" s="1168"/>
      <c r="AA251" s="1169"/>
      <c r="AB251" s="1170"/>
      <c r="AC251" s="1170"/>
      <c r="AD251" s="1170"/>
      <c r="AE251" s="141"/>
      <c r="AF251" s="195"/>
      <c r="AG251" s="195" t="str">
        <f t="shared" si="18"/>
        <v xml:space="preserve"> </v>
      </c>
      <c r="AH251" s="195"/>
      <c r="AI251" s="141"/>
      <c r="AJ251" s="141"/>
      <c r="AK251" s="137"/>
      <c r="AL251" s="649"/>
      <c r="AM251" s="649"/>
      <c r="AN251" s="649"/>
      <c r="AO251" s="649" t="s">
        <v>462</v>
      </c>
      <c r="AP251" s="649"/>
      <c r="AQ251" s="649"/>
      <c r="AR251" s="649"/>
      <c r="AS251" s="649" t="s">
        <v>431</v>
      </c>
      <c r="AT251" s="649"/>
      <c r="AU251" s="649"/>
      <c r="AV251" s="650" t="str">
        <f t="shared" si="19"/>
        <v/>
      </c>
      <c r="AW251" s="650"/>
      <c r="AX251" s="650"/>
      <c r="AY251" s="650" t="str">
        <f t="shared" si="21"/>
        <v>Yes/No</v>
      </c>
      <c r="AZ251" s="650"/>
      <c r="BA251" s="650"/>
      <c r="BB251" s="650" t="str">
        <f t="shared" si="22"/>
        <v>Yes/No</v>
      </c>
      <c r="BC251" s="650"/>
      <c r="BD251" s="650"/>
      <c r="BE251" s="650" t="str">
        <f t="shared" si="23"/>
        <v/>
      </c>
      <c r="BF251" s="650"/>
      <c r="BG251" s="1165"/>
      <c r="BH251" s="396"/>
      <c r="BI251" s="396"/>
      <c r="BJ251" s="400"/>
      <c r="BK251" s="396"/>
      <c r="BL251" s="396"/>
      <c r="BM251" s="396"/>
      <c r="BN251" s="396"/>
      <c r="BO251" s="396"/>
      <c r="BP251" s="396"/>
      <c r="BQ251" s="396"/>
      <c r="BR251" s="396"/>
      <c r="BS251" s="396"/>
      <c r="BT251" s="396"/>
      <c r="BU251" s="396"/>
      <c r="BV251" s="396"/>
      <c r="BW251" s="396"/>
      <c r="BX251" s="396"/>
      <c r="BY251" s="396"/>
      <c r="BZ251" s="396"/>
      <c r="CA251" s="396"/>
    </row>
    <row r="252" spans="2:79" s="33" customFormat="1" ht="15" customHeight="1" thickTop="1" thickBot="1">
      <c r="B252" s="70">
        <f t="shared" ca="1" si="20"/>
        <v>240</v>
      </c>
      <c r="C252" s="648"/>
      <c r="D252" s="649"/>
      <c r="E252" s="649"/>
      <c r="F252" s="649"/>
      <c r="G252" s="649"/>
      <c r="H252" s="649"/>
      <c r="I252" s="649"/>
      <c r="J252" s="649"/>
      <c r="K252" s="629"/>
      <c r="L252" s="629"/>
      <c r="M252" s="629"/>
      <c r="N252" s="629"/>
      <c r="O252" s="1171"/>
      <c r="P252" s="649"/>
      <c r="Q252" s="649"/>
      <c r="R252" s="649"/>
      <c r="S252" s="649"/>
      <c r="T252" s="892"/>
      <c r="U252" s="892"/>
      <c r="V252" s="892"/>
      <c r="W252" s="1166"/>
      <c r="X252" s="1166"/>
      <c r="Y252" s="1167"/>
      <c r="Z252" s="1168"/>
      <c r="AA252" s="1169"/>
      <c r="AB252" s="1170"/>
      <c r="AC252" s="1170"/>
      <c r="AD252" s="1170"/>
      <c r="AE252" s="141"/>
      <c r="AF252" s="195"/>
      <c r="AG252" s="195" t="str">
        <f t="shared" si="18"/>
        <v xml:space="preserve"> </v>
      </c>
      <c r="AH252" s="195"/>
      <c r="AI252" s="141"/>
      <c r="AJ252" s="141"/>
      <c r="AK252" s="137"/>
      <c r="AL252" s="649"/>
      <c r="AM252" s="649"/>
      <c r="AN252" s="649"/>
      <c r="AO252" s="649" t="s">
        <v>462</v>
      </c>
      <c r="AP252" s="649"/>
      <c r="AQ252" s="649"/>
      <c r="AR252" s="649"/>
      <c r="AS252" s="649" t="s">
        <v>431</v>
      </c>
      <c r="AT252" s="649"/>
      <c r="AU252" s="649"/>
      <c r="AV252" s="650" t="str">
        <f t="shared" si="19"/>
        <v/>
      </c>
      <c r="AW252" s="650"/>
      <c r="AX252" s="650"/>
      <c r="AY252" s="650" t="str">
        <f t="shared" si="21"/>
        <v>Yes/No</v>
      </c>
      <c r="AZ252" s="650"/>
      <c r="BA252" s="650"/>
      <c r="BB252" s="650" t="str">
        <f t="shared" si="22"/>
        <v>Yes/No</v>
      </c>
      <c r="BC252" s="650"/>
      <c r="BD252" s="650"/>
      <c r="BE252" s="650" t="str">
        <f t="shared" si="23"/>
        <v/>
      </c>
      <c r="BF252" s="650"/>
      <c r="BG252" s="1165"/>
      <c r="BH252" s="396"/>
      <c r="BI252" s="396"/>
      <c r="BJ252" s="400"/>
      <c r="BK252" s="396"/>
      <c r="BL252" s="396"/>
      <c r="BM252" s="396"/>
      <c r="BN252" s="396"/>
      <c r="BO252" s="396"/>
      <c r="BP252" s="396"/>
      <c r="BQ252" s="396"/>
      <c r="BR252" s="396"/>
      <c r="BS252" s="396"/>
      <c r="BT252" s="396"/>
      <c r="BU252" s="396"/>
      <c r="BV252" s="396"/>
      <c r="BW252" s="396"/>
      <c r="BX252" s="396"/>
      <c r="BY252" s="396"/>
      <c r="BZ252" s="396"/>
      <c r="CA252" s="396"/>
    </row>
    <row r="253" spans="2:79" s="33" customFormat="1" ht="15" customHeight="1" thickTop="1" thickBot="1">
      <c r="B253" s="70">
        <f t="shared" ca="1" si="20"/>
        <v>241</v>
      </c>
      <c r="C253" s="648"/>
      <c r="D253" s="649"/>
      <c r="E253" s="649"/>
      <c r="F253" s="649"/>
      <c r="G253" s="649"/>
      <c r="H253" s="649"/>
      <c r="I253" s="649"/>
      <c r="J253" s="649"/>
      <c r="K253" s="629"/>
      <c r="L253" s="629"/>
      <c r="M253" s="629"/>
      <c r="N253" s="629"/>
      <c r="O253" s="1171"/>
      <c r="P253" s="649"/>
      <c r="Q253" s="649"/>
      <c r="R253" s="649"/>
      <c r="S253" s="649"/>
      <c r="T253" s="892"/>
      <c r="U253" s="892"/>
      <c r="V253" s="892"/>
      <c r="W253" s="1166"/>
      <c r="X253" s="1166"/>
      <c r="Y253" s="1167"/>
      <c r="Z253" s="1168"/>
      <c r="AA253" s="1169"/>
      <c r="AB253" s="1170"/>
      <c r="AC253" s="1170"/>
      <c r="AD253" s="1170"/>
      <c r="AE253" s="141"/>
      <c r="AF253" s="195"/>
      <c r="AG253" s="195" t="str">
        <f t="shared" si="18"/>
        <v xml:space="preserve"> </v>
      </c>
      <c r="AH253" s="195"/>
      <c r="AI253" s="141"/>
      <c r="AJ253" s="141"/>
      <c r="AK253" s="137"/>
      <c r="AL253" s="649"/>
      <c r="AM253" s="649"/>
      <c r="AN253" s="649"/>
      <c r="AO253" s="649" t="s">
        <v>462</v>
      </c>
      <c r="AP253" s="649"/>
      <c r="AQ253" s="649"/>
      <c r="AR253" s="649"/>
      <c r="AS253" s="649" t="s">
        <v>431</v>
      </c>
      <c r="AT253" s="649"/>
      <c r="AU253" s="649"/>
      <c r="AV253" s="650" t="str">
        <f t="shared" si="19"/>
        <v/>
      </c>
      <c r="AW253" s="650"/>
      <c r="AX253" s="650"/>
      <c r="AY253" s="650" t="str">
        <f t="shared" si="21"/>
        <v>Yes/No</v>
      </c>
      <c r="AZ253" s="650"/>
      <c r="BA253" s="650"/>
      <c r="BB253" s="650" t="str">
        <f t="shared" si="22"/>
        <v>Yes/No</v>
      </c>
      <c r="BC253" s="650"/>
      <c r="BD253" s="650"/>
      <c r="BE253" s="650" t="str">
        <f t="shared" si="23"/>
        <v/>
      </c>
      <c r="BF253" s="650"/>
      <c r="BG253" s="1165"/>
      <c r="BH253" s="396"/>
      <c r="BI253" s="396"/>
      <c r="BJ253" s="400"/>
      <c r="BK253" s="396"/>
      <c r="BL253" s="396"/>
      <c r="BM253" s="396"/>
      <c r="BN253" s="396"/>
      <c r="BO253" s="396"/>
      <c r="BP253" s="396"/>
      <c r="BQ253" s="396"/>
      <c r="BR253" s="396"/>
      <c r="BS253" s="396"/>
      <c r="BT253" s="396"/>
      <c r="BU253" s="396"/>
      <c r="BV253" s="396"/>
      <c r="BW253" s="396"/>
      <c r="BX253" s="396"/>
      <c r="BY253" s="396"/>
      <c r="BZ253" s="396"/>
      <c r="CA253" s="396"/>
    </row>
    <row r="254" spans="2:79" s="33" customFormat="1" ht="15" customHeight="1" thickTop="1" thickBot="1">
      <c r="B254" s="70">
        <f t="shared" ca="1" si="20"/>
        <v>242</v>
      </c>
      <c r="C254" s="648"/>
      <c r="D254" s="649"/>
      <c r="E254" s="649"/>
      <c r="F254" s="649"/>
      <c r="G254" s="649"/>
      <c r="H254" s="649"/>
      <c r="I254" s="649"/>
      <c r="J254" s="649"/>
      <c r="K254" s="629"/>
      <c r="L254" s="629"/>
      <c r="M254" s="629"/>
      <c r="N254" s="629"/>
      <c r="O254" s="1171"/>
      <c r="P254" s="649"/>
      <c r="Q254" s="649"/>
      <c r="R254" s="649"/>
      <c r="S254" s="649"/>
      <c r="T254" s="892"/>
      <c r="U254" s="892"/>
      <c r="V254" s="892"/>
      <c r="W254" s="1166"/>
      <c r="X254" s="1166"/>
      <c r="Y254" s="1167"/>
      <c r="Z254" s="1168"/>
      <c r="AA254" s="1169"/>
      <c r="AB254" s="1170"/>
      <c r="AC254" s="1170"/>
      <c r="AD254" s="1170"/>
      <c r="AE254" s="141"/>
      <c r="AF254" s="195"/>
      <c r="AG254" s="195" t="str">
        <f t="shared" si="18"/>
        <v xml:space="preserve"> </v>
      </c>
      <c r="AH254" s="195"/>
      <c r="AI254" s="141"/>
      <c r="AJ254" s="141"/>
      <c r="AK254" s="137"/>
      <c r="AL254" s="649"/>
      <c r="AM254" s="649"/>
      <c r="AN254" s="649"/>
      <c r="AO254" s="649" t="s">
        <v>462</v>
      </c>
      <c r="AP254" s="649"/>
      <c r="AQ254" s="649"/>
      <c r="AR254" s="649"/>
      <c r="AS254" s="649" t="s">
        <v>431</v>
      </c>
      <c r="AT254" s="649"/>
      <c r="AU254" s="649"/>
      <c r="AV254" s="650" t="str">
        <f t="shared" si="19"/>
        <v/>
      </c>
      <c r="AW254" s="650"/>
      <c r="AX254" s="650"/>
      <c r="AY254" s="650" t="str">
        <f t="shared" si="21"/>
        <v>Yes/No</v>
      </c>
      <c r="AZ254" s="650"/>
      <c r="BA254" s="650"/>
      <c r="BB254" s="650" t="str">
        <f t="shared" si="22"/>
        <v>Yes/No</v>
      </c>
      <c r="BC254" s="650"/>
      <c r="BD254" s="650"/>
      <c r="BE254" s="650" t="str">
        <f t="shared" si="23"/>
        <v/>
      </c>
      <c r="BF254" s="650"/>
      <c r="BG254" s="1165"/>
      <c r="BH254" s="396"/>
      <c r="BI254" s="396"/>
      <c r="BJ254" s="400"/>
      <c r="BK254" s="396"/>
      <c r="BL254" s="396"/>
      <c r="BM254" s="396"/>
      <c r="BN254" s="396"/>
      <c r="BO254" s="396"/>
      <c r="BP254" s="396"/>
      <c r="BQ254" s="396"/>
      <c r="BR254" s="396"/>
      <c r="BS254" s="396"/>
      <c r="BT254" s="396"/>
      <c r="BU254" s="396"/>
      <c r="BV254" s="396"/>
      <c r="BW254" s="396"/>
      <c r="BX254" s="396"/>
      <c r="BY254" s="396"/>
      <c r="BZ254" s="396"/>
      <c r="CA254" s="396"/>
    </row>
    <row r="255" spans="2:79" s="33" customFormat="1" ht="15" customHeight="1" thickTop="1" thickBot="1">
      <c r="B255" s="70">
        <f t="shared" ca="1" si="20"/>
        <v>243</v>
      </c>
      <c r="C255" s="648"/>
      <c r="D255" s="649"/>
      <c r="E255" s="649"/>
      <c r="F255" s="649"/>
      <c r="G255" s="649"/>
      <c r="H255" s="649"/>
      <c r="I255" s="649"/>
      <c r="J255" s="649"/>
      <c r="K255" s="629"/>
      <c r="L255" s="629"/>
      <c r="M255" s="629"/>
      <c r="N255" s="629"/>
      <c r="O255" s="1171"/>
      <c r="P255" s="649"/>
      <c r="Q255" s="649"/>
      <c r="R255" s="649"/>
      <c r="S255" s="649"/>
      <c r="T255" s="892"/>
      <c r="U255" s="892"/>
      <c r="V255" s="892"/>
      <c r="W255" s="1166"/>
      <c r="X255" s="1166"/>
      <c r="Y255" s="1167"/>
      <c r="Z255" s="1168"/>
      <c r="AA255" s="1169"/>
      <c r="AB255" s="1170"/>
      <c r="AC255" s="1170"/>
      <c r="AD255" s="1170"/>
      <c r="AE255" s="141"/>
      <c r="AF255" s="195"/>
      <c r="AG255" s="195" t="str">
        <f t="shared" si="18"/>
        <v xml:space="preserve"> </v>
      </c>
      <c r="AH255" s="195"/>
      <c r="AI255" s="141"/>
      <c r="AJ255" s="141"/>
      <c r="AK255" s="137"/>
      <c r="AL255" s="649"/>
      <c r="AM255" s="649"/>
      <c r="AN255" s="649"/>
      <c r="AO255" s="649" t="s">
        <v>462</v>
      </c>
      <c r="AP255" s="649"/>
      <c r="AQ255" s="649"/>
      <c r="AR255" s="649"/>
      <c r="AS255" s="649" t="s">
        <v>431</v>
      </c>
      <c r="AT255" s="649"/>
      <c r="AU255" s="649"/>
      <c r="AV255" s="650" t="str">
        <f t="shared" si="19"/>
        <v/>
      </c>
      <c r="AW255" s="650"/>
      <c r="AX255" s="650"/>
      <c r="AY255" s="650" t="str">
        <f t="shared" si="21"/>
        <v>Yes/No</v>
      </c>
      <c r="AZ255" s="650"/>
      <c r="BA255" s="650"/>
      <c r="BB255" s="650" t="str">
        <f t="shared" si="22"/>
        <v>Yes/No</v>
      </c>
      <c r="BC255" s="650"/>
      <c r="BD255" s="650"/>
      <c r="BE255" s="650" t="str">
        <f t="shared" si="23"/>
        <v/>
      </c>
      <c r="BF255" s="650"/>
      <c r="BG255" s="1165"/>
      <c r="BH255" s="396"/>
      <c r="BI255" s="396"/>
      <c r="BJ255" s="400"/>
      <c r="BK255" s="396"/>
      <c r="BL255" s="396"/>
      <c r="BM255" s="396"/>
      <c r="BN255" s="396"/>
      <c r="BO255" s="396"/>
      <c r="BP255" s="396"/>
      <c r="BQ255" s="396"/>
      <c r="BR255" s="396"/>
      <c r="BS255" s="396"/>
      <c r="BT255" s="396"/>
      <c r="BU255" s="396"/>
      <c r="BV255" s="396"/>
      <c r="BW255" s="396"/>
      <c r="BX255" s="396"/>
      <c r="BY255" s="396"/>
      <c r="BZ255" s="396"/>
      <c r="CA255" s="396"/>
    </row>
    <row r="256" spans="2:79" s="33" customFormat="1" ht="15" customHeight="1" thickTop="1" thickBot="1">
      <c r="B256" s="70">
        <f t="shared" ca="1" si="20"/>
        <v>244</v>
      </c>
      <c r="C256" s="648"/>
      <c r="D256" s="649"/>
      <c r="E256" s="649"/>
      <c r="F256" s="649"/>
      <c r="G256" s="649"/>
      <c r="H256" s="649"/>
      <c r="I256" s="649"/>
      <c r="J256" s="649"/>
      <c r="K256" s="629"/>
      <c r="L256" s="629"/>
      <c r="M256" s="629"/>
      <c r="N256" s="629"/>
      <c r="O256" s="1171"/>
      <c r="P256" s="649"/>
      <c r="Q256" s="649"/>
      <c r="R256" s="649"/>
      <c r="S256" s="649"/>
      <c r="T256" s="892"/>
      <c r="U256" s="892"/>
      <c r="V256" s="892"/>
      <c r="W256" s="1166"/>
      <c r="X256" s="1166"/>
      <c r="Y256" s="1167"/>
      <c r="Z256" s="1168"/>
      <c r="AA256" s="1169"/>
      <c r="AB256" s="1170"/>
      <c r="AC256" s="1170"/>
      <c r="AD256" s="1170"/>
      <c r="AE256" s="141"/>
      <c r="AF256" s="195"/>
      <c r="AG256" s="195" t="str">
        <f t="shared" si="18"/>
        <v xml:space="preserve"> </v>
      </c>
      <c r="AH256" s="195"/>
      <c r="AI256" s="141"/>
      <c r="AJ256" s="141"/>
      <c r="AK256" s="137"/>
      <c r="AL256" s="649"/>
      <c r="AM256" s="649"/>
      <c r="AN256" s="649"/>
      <c r="AO256" s="649" t="s">
        <v>462</v>
      </c>
      <c r="AP256" s="649"/>
      <c r="AQ256" s="649"/>
      <c r="AR256" s="649"/>
      <c r="AS256" s="649" t="s">
        <v>431</v>
      </c>
      <c r="AT256" s="649"/>
      <c r="AU256" s="649"/>
      <c r="AV256" s="650" t="str">
        <f t="shared" si="19"/>
        <v/>
      </c>
      <c r="AW256" s="650"/>
      <c r="AX256" s="650"/>
      <c r="AY256" s="650" t="str">
        <f t="shared" si="21"/>
        <v>Yes/No</v>
      </c>
      <c r="AZ256" s="650"/>
      <c r="BA256" s="650"/>
      <c r="BB256" s="650" t="str">
        <f t="shared" si="22"/>
        <v>Yes/No</v>
      </c>
      <c r="BC256" s="650"/>
      <c r="BD256" s="650"/>
      <c r="BE256" s="650" t="str">
        <f t="shared" si="23"/>
        <v/>
      </c>
      <c r="BF256" s="650"/>
      <c r="BG256" s="1165"/>
      <c r="BH256" s="396"/>
      <c r="BI256" s="396"/>
      <c r="BJ256" s="400"/>
      <c r="BK256" s="396"/>
      <c r="BL256" s="396"/>
      <c r="BM256" s="396"/>
      <c r="BN256" s="396"/>
      <c r="BO256" s="396"/>
      <c r="BP256" s="396"/>
      <c r="BQ256" s="396"/>
      <c r="BR256" s="396"/>
      <c r="BS256" s="396"/>
      <c r="BT256" s="396"/>
      <c r="BU256" s="396"/>
      <c r="BV256" s="396"/>
      <c r="BW256" s="396"/>
      <c r="BX256" s="396"/>
      <c r="BY256" s="396"/>
      <c r="BZ256" s="396"/>
      <c r="CA256" s="396"/>
    </row>
    <row r="257" spans="2:79" s="33" customFormat="1" ht="15" customHeight="1" thickTop="1" thickBot="1">
      <c r="B257" s="70">
        <f t="shared" ca="1" si="20"/>
        <v>245</v>
      </c>
      <c r="C257" s="648"/>
      <c r="D257" s="649"/>
      <c r="E257" s="649"/>
      <c r="F257" s="649"/>
      <c r="G257" s="649"/>
      <c r="H257" s="649"/>
      <c r="I257" s="649"/>
      <c r="J257" s="649"/>
      <c r="K257" s="629"/>
      <c r="L257" s="629"/>
      <c r="M257" s="629"/>
      <c r="N257" s="629"/>
      <c r="O257" s="1171"/>
      <c r="P257" s="649"/>
      <c r="Q257" s="649"/>
      <c r="R257" s="649"/>
      <c r="S257" s="649"/>
      <c r="T257" s="892"/>
      <c r="U257" s="892"/>
      <c r="V257" s="892"/>
      <c r="W257" s="1166"/>
      <c r="X257" s="1166"/>
      <c r="Y257" s="1167"/>
      <c r="Z257" s="1168"/>
      <c r="AA257" s="1169"/>
      <c r="AB257" s="1170"/>
      <c r="AC257" s="1170"/>
      <c r="AD257" s="1170"/>
      <c r="AE257" s="141"/>
      <c r="AF257" s="195"/>
      <c r="AG257" s="195" t="str">
        <f t="shared" si="18"/>
        <v xml:space="preserve"> </v>
      </c>
      <c r="AH257" s="195"/>
      <c r="AI257" s="141"/>
      <c r="AJ257" s="141"/>
      <c r="AK257" s="137"/>
      <c r="AL257" s="649"/>
      <c r="AM257" s="649"/>
      <c r="AN257" s="649"/>
      <c r="AO257" s="649" t="s">
        <v>462</v>
      </c>
      <c r="AP257" s="649"/>
      <c r="AQ257" s="649"/>
      <c r="AR257" s="649"/>
      <c r="AS257" s="649" t="s">
        <v>431</v>
      </c>
      <c r="AT257" s="649"/>
      <c r="AU257" s="649"/>
      <c r="AV257" s="650" t="str">
        <f t="shared" si="19"/>
        <v/>
      </c>
      <c r="AW257" s="650"/>
      <c r="AX257" s="650"/>
      <c r="AY257" s="650" t="str">
        <f t="shared" si="21"/>
        <v>Yes/No</v>
      </c>
      <c r="AZ257" s="650"/>
      <c r="BA257" s="650"/>
      <c r="BB257" s="650" t="str">
        <f t="shared" si="22"/>
        <v>Yes/No</v>
      </c>
      <c r="BC257" s="650"/>
      <c r="BD257" s="650"/>
      <c r="BE257" s="650" t="str">
        <f t="shared" si="23"/>
        <v/>
      </c>
      <c r="BF257" s="650"/>
      <c r="BG257" s="1165"/>
      <c r="BH257" s="396"/>
      <c r="BI257" s="396"/>
      <c r="BJ257" s="400"/>
      <c r="BK257" s="396"/>
      <c r="BL257" s="396"/>
      <c r="BM257" s="396"/>
      <c r="BN257" s="396"/>
      <c r="BO257" s="396"/>
      <c r="BP257" s="396"/>
      <c r="BQ257" s="396"/>
      <c r="BR257" s="396"/>
      <c r="BS257" s="396"/>
      <c r="BT257" s="396"/>
      <c r="BU257" s="396"/>
      <c r="BV257" s="396"/>
      <c r="BW257" s="396"/>
      <c r="BX257" s="396"/>
      <c r="BY257" s="396"/>
      <c r="BZ257" s="396"/>
      <c r="CA257" s="396"/>
    </row>
    <row r="258" spans="2:79" s="33" customFormat="1" ht="15" customHeight="1" thickTop="1" thickBot="1">
      <c r="B258" s="70">
        <f t="shared" ca="1" si="20"/>
        <v>246</v>
      </c>
      <c r="C258" s="648"/>
      <c r="D258" s="649"/>
      <c r="E258" s="649"/>
      <c r="F258" s="649"/>
      <c r="G258" s="649"/>
      <c r="H258" s="649"/>
      <c r="I258" s="649"/>
      <c r="J258" s="649"/>
      <c r="K258" s="629"/>
      <c r="L258" s="629"/>
      <c r="M258" s="629"/>
      <c r="N258" s="629"/>
      <c r="O258" s="1171"/>
      <c r="P258" s="649"/>
      <c r="Q258" s="649"/>
      <c r="R258" s="649"/>
      <c r="S258" s="649"/>
      <c r="T258" s="892"/>
      <c r="U258" s="892"/>
      <c r="V258" s="892"/>
      <c r="W258" s="1166"/>
      <c r="X258" s="1166"/>
      <c r="Y258" s="1167"/>
      <c r="Z258" s="1168"/>
      <c r="AA258" s="1169"/>
      <c r="AB258" s="1170"/>
      <c r="AC258" s="1170"/>
      <c r="AD258" s="1170"/>
      <c r="AE258" s="141"/>
      <c r="AF258" s="195"/>
      <c r="AG258" s="195" t="str">
        <f t="shared" si="18"/>
        <v xml:space="preserve"> </v>
      </c>
      <c r="AH258" s="195"/>
      <c r="AI258" s="141"/>
      <c r="AJ258" s="141"/>
      <c r="AK258" s="137"/>
      <c r="AL258" s="649"/>
      <c r="AM258" s="649"/>
      <c r="AN258" s="649"/>
      <c r="AO258" s="649" t="s">
        <v>462</v>
      </c>
      <c r="AP258" s="649"/>
      <c r="AQ258" s="649"/>
      <c r="AR258" s="649"/>
      <c r="AS258" s="649" t="s">
        <v>431</v>
      </c>
      <c r="AT258" s="649"/>
      <c r="AU258" s="649"/>
      <c r="AV258" s="650" t="str">
        <f t="shared" si="19"/>
        <v/>
      </c>
      <c r="AW258" s="650"/>
      <c r="AX258" s="650"/>
      <c r="AY258" s="650" t="str">
        <f t="shared" si="21"/>
        <v>Yes/No</v>
      </c>
      <c r="AZ258" s="650"/>
      <c r="BA258" s="650"/>
      <c r="BB258" s="650" t="str">
        <f t="shared" si="22"/>
        <v>Yes/No</v>
      </c>
      <c r="BC258" s="650"/>
      <c r="BD258" s="650"/>
      <c r="BE258" s="650" t="str">
        <f t="shared" si="23"/>
        <v/>
      </c>
      <c r="BF258" s="650"/>
      <c r="BG258" s="1165"/>
      <c r="BH258" s="396"/>
      <c r="BI258" s="396"/>
      <c r="BJ258" s="400"/>
      <c r="BK258" s="396"/>
      <c r="BL258" s="396"/>
      <c r="BM258" s="396"/>
      <c r="BN258" s="396"/>
      <c r="BO258" s="396"/>
      <c r="BP258" s="396"/>
      <c r="BQ258" s="396"/>
      <c r="BR258" s="396"/>
      <c r="BS258" s="396"/>
      <c r="BT258" s="396"/>
      <c r="BU258" s="396"/>
      <c r="BV258" s="396"/>
      <c r="BW258" s="396"/>
      <c r="BX258" s="396"/>
      <c r="BY258" s="396"/>
      <c r="BZ258" s="396"/>
      <c r="CA258" s="396"/>
    </row>
    <row r="259" spans="2:79" s="33" customFormat="1" ht="15" customHeight="1" thickTop="1" thickBot="1">
      <c r="B259" s="70">
        <f t="shared" ca="1" si="20"/>
        <v>247</v>
      </c>
      <c r="C259" s="648"/>
      <c r="D259" s="649"/>
      <c r="E259" s="649"/>
      <c r="F259" s="649"/>
      <c r="G259" s="649"/>
      <c r="H259" s="649"/>
      <c r="I259" s="649"/>
      <c r="J259" s="649"/>
      <c r="K259" s="629"/>
      <c r="L259" s="629"/>
      <c r="M259" s="629"/>
      <c r="N259" s="629"/>
      <c r="O259" s="1171"/>
      <c r="P259" s="649"/>
      <c r="Q259" s="649"/>
      <c r="R259" s="649"/>
      <c r="S259" s="649"/>
      <c r="T259" s="892"/>
      <c r="U259" s="892"/>
      <c r="V259" s="892"/>
      <c r="W259" s="1166"/>
      <c r="X259" s="1166"/>
      <c r="Y259" s="1167"/>
      <c r="Z259" s="1168"/>
      <c r="AA259" s="1169"/>
      <c r="AB259" s="1170"/>
      <c r="AC259" s="1170"/>
      <c r="AD259" s="1170"/>
      <c r="AE259" s="141"/>
      <c r="AF259" s="195"/>
      <c r="AG259" s="195" t="str">
        <f t="shared" si="18"/>
        <v xml:space="preserve"> </v>
      </c>
      <c r="AH259" s="195"/>
      <c r="AI259" s="141"/>
      <c r="AJ259" s="141"/>
      <c r="AK259" s="137"/>
      <c r="AL259" s="649"/>
      <c r="AM259" s="649"/>
      <c r="AN259" s="649"/>
      <c r="AO259" s="649" t="s">
        <v>462</v>
      </c>
      <c r="AP259" s="649"/>
      <c r="AQ259" s="649"/>
      <c r="AR259" s="649"/>
      <c r="AS259" s="649" t="s">
        <v>431</v>
      </c>
      <c r="AT259" s="649"/>
      <c r="AU259" s="649"/>
      <c r="AV259" s="650" t="str">
        <f t="shared" si="19"/>
        <v/>
      </c>
      <c r="AW259" s="650"/>
      <c r="AX259" s="650"/>
      <c r="AY259" s="650" t="str">
        <f t="shared" si="21"/>
        <v>Yes/No</v>
      </c>
      <c r="AZ259" s="650"/>
      <c r="BA259" s="650"/>
      <c r="BB259" s="650" t="str">
        <f t="shared" si="22"/>
        <v>Yes/No</v>
      </c>
      <c r="BC259" s="650"/>
      <c r="BD259" s="650"/>
      <c r="BE259" s="650" t="str">
        <f t="shared" si="23"/>
        <v/>
      </c>
      <c r="BF259" s="650"/>
      <c r="BG259" s="1165"/>
      <c r="BH259" s="396"/>
      <c r="BI259" s="396"/>
      <c r="BJ259" s="400"/>
      <c r="BK259" s="396"/>
      <c r="BL259" s="396"/>
      <c r="BM259" s="396"/>
      <c r="BN259" s="396"/>
      <c r="BO259" s="396"/>
      <c r="BP259" s="396"/>
      <c r="BQ259" s="396"/>
      <c r="BR259" s="396"/>
      <c r="BS259" s="396"/>
      <c r="BT259" s="396"/>
      <c r="BU259" s="396"/>
      <c r="BV259" s="396"/>
      <c r="BW259" s="396"/>
      <c r="BX259" s="396"/>
      <c r="BY259" s="396"/>
      <c r="BZ259" s="396"/>
      <c r="CA259" s="396"/>
    </row>
    <row r="260" spans="2:79" s="33" customFormat="1" ht="15" customHeight="1" thickTop="1" thickBot="1">
      <c r="B260" s="70">
        <f t="shared" ca="1" si="20"/>
        <v>248</v>
      </c>
      <c r="C260" s="648"/>
      <c r="D260" s="649"/>
      <c r="E260" s="649"/>
      <c r="F260" s="649"/>
      <c r="G260" s="649"/>
      <c r="H260" s="649"/>
      <c r="I260" s="649"/>
      <c r="J260" s="649"/>
      <c r="K260" s="629"/>
      <c r="L260" s="629"/>
      <c r="M260" s="629"/>
      <c r="N260" s="629"/>
      <c r="O260" s="1171"/>
      <c r="P260" s="649"/>
      <c r="Q260" s="649"/>
      <c r="R260" s="649"/>
      <c r="S260" s="649"/>
      <c r="T260" s="892"/>
      <c r="U260" s="892"/>
      <c r="V260" s="892"/>
      <c r="W260" s="1166"/>
      <c r="X260" s="1166"/>
      <c r="Y260" s="1167"/>
      <c r="Z260" s="1168"/>
      <c r="AA260" s="1169"/>
      <c r="AB260" s="1170"/>
      <c r="AC260" s="1170"/>
      <c r="AD260" s="1170"/>
      <c r="AE260" s="141"/>
      <c r="AF260" s="195"/>
      <c r="AG260" s="195" t="str">
        <f t="shared" si="18"/>
        <v xml:space="preserve"> </v>
      </c>
      <c r="AH260" s="195"/>
      <c r="AI260" s="141"/>
      <c r="AJ260" s="141"/>
      <c r="AK260" s="137"/>
      <c r="AL260" s="649"/>
      <c r="AM260" s="649"/>
      <c r="AN260" s="649"/>
      <c r="AO260" s="649" t="s">
        <v>462</v>
      </c>
      <c r="AP260" s="649"/>
      <c r="AQ260" s="649"/>
      <c r="AR260" s="649"/>
      <c r="AS260" s="649" t="s">
        <v>431</v>
      </c>
      <c r="AT260" s="649"/>
      <c r="AU260" s="649"/>
      <c r="AV260" s="650" t="str">
        <f t="shared" si="19"/>
        <v/>
      </c>
      <c r="AW260" s="650"/>
      <c r="AX260" s="650"/>
      <c r="AY260" s="650" t="str">
        <f t="shared" si="21"/>
        <v>Yes/No</v>
      </c>
      <c r="AZ260" s="650"/>
      <c r="BA260" s="650"/>
      <c r="BB260" s="650" t="str">
        <f t="shared" si="22"/>
        <v>Yes/No</v>
      </c>
      <c r="BC260" s="650"/>
      <c r="BD260" s="650"/>
      <c r="BE260" s="650" t="str">
        <f t="shared" si="23"/>
        <v/>
      </c>
      <c r="BF260" s="650"/>
      <c r="BG260" s="1165"/>
      <c r="BH260" s="396"/>
      <c r="BI260" s="396"/>
      <c r="BJ260" s="400"/>
      <c r="BK260" s="396"/>
      <c r="BL260" s="396"/>
      <c r="BM260" s="396"/>
      <c r="BN260" s="396"/>
      <c r="BO260" s="396"/>
      <c r="BP260" s="396"/>
      <c r="BQ260" s="396"/>
      <c r="BR260" s="396"/>
      <c r="BS260" s="396"/>
      <c r="BT260" s="396"/>
      <c r="BU260" s="396"/>
      <c r="BV260" s="396"/>
      <c r="BW260" s="396"/>
      <c r="BX260" s="396"/>
      <c r="BY260" s="396"/>
      <c r="BZ260" s="396"/>
      <c r="CA260" s="396"/>
    </row>
    <row r="261" spans="2:79" s="33" customFormat="1" ht="15" customHeight="1" thickTop="1" thickBot="1">
      <c r="B261" s="70">
        <f t="shared" ca="1" si="20"/>
        <v>249</v>
      </c>
      <c r="C261" s="648"/>
      <c r="D261" s="649"/>
      <c r="E261" s="649"/>
      <c r="F261" s="649"/>
      <c r="G261" s="649"/>
      <c r="H261" s="649"/>
      <c r="I261" s="649"/>
      <c r="J261" s="649"/>
      <c r="K261" s="629"/>
      <c r="L261" s="629"/>
      <c r="M261" s="629"/>
      <c r="N261" s="629"/>
      <c r="O261" s="1171"/>
      <c r="P261" s="649"/>
      <c r="Q261" s="649"/>
      <c r="R261" s="649"/>
      <c r="S261" s="649"/>
      <c r="T261" s="892"/>
      <c r="U261" s="892"/>
      <c r="V261" s="892"/>
      <c r="W261" s="1166"/>
      <c r="X261" s="1166"/>
      <c r="Y261" s="1167"/>
      <c r="Z261" s="1168"/>
      <c r="AA261" s="1169"/>
      <c r="AB261" s="1170"/>
      <c r="AC261" s="1170"/>
      <c r="AD261" s="1170"/>
      <c r="AE261" s="141"/>
      <c r="AF261" s="195"/>
      <c r="AG261" s="195" t="str">
        <f t="shared" si="18"/>
        <v xml:space="preserve"> </v>
      </c>
      <c r="AH261" s="195"/>
      <c r="AI261" s="141"/>
      <c r="AJ261" s="141"/>
      <c r="AK261" s="137"/>
      <c r="AL261" s="649"/>
      <c r="AM261" s="649"/>
      <c r="AN261" s="649"/>
      <c r="AO261" s="649" t="s">
        <v>462</v>
      </c>
      <c r="AP261" s="649"/>
      <c r="AQ261" s="649"/>
      <c r="AR261" s="649"/>
      <c r="AS261" s="649" t="s">
        <v>431</v>
      </c>
      <c r="AT261" s="649"/>
      <c r="AU261" s="649"/>
      <c r="AV261" s="650" t="str">
        <f t="shared" si="19"/>
        <v/>
      </c>
      <c r="AW261" s="650"/>
      <c r="AX261" s="650"/>
      <c r="AY261" s="650" t="str">
        <f t="shared" si="21"/>
        <v>Yes/No</v>
      </c>
      <c r="AZ261" s="650"/>
      <c r="BA261" s="650"/>
      <c r="BB261" s="650" t="str">
        <f t="shared" si="22"/>
        <v>Yes/No</v>
      </c>
      <c r="BC261" s="650"/>
      <c r="BD261" s="650"/>
      <c r="BE261" s="650" t="str">
        <f t="shared" si="23"/>
        <v/>
      </c>
      <c r="BF261" s="650"/>
      <c r="BG261" s="1165"/>
      <c r="BH261" s="396"/>
      <c r="BI261" s="396"/>
      <c r="BJ261" s="400"/>
      <c r="BK261" s="396"/>
      <c r="BL261" s="396"/>
      <c r="BM261" s="396"/>
      <c r="BN261" s="396"/>
      <c r="BO261" s="396"/>
      <c r="BP261" s="396"/>
      <c r="BQ261" s="396"/>
      <c r="BR261" s="396"/>
      <c r="BS261" s="396"/>
      <c r="BT261" s="396"/>
      <c r="BU261" s="396"/>
      <c r="BV261" s="396"/>
      <c r="BW261" s="396"/>
      <c r="BX261" s="396"/>
      <c r="BY261" s="396"/>
      <c r="BZ261" s="396"/>
      <c r="CA261" s="396"/>
    </row>
    <row r="262" spans="2:79" s="33" customFormat="1" ht="15" customHeight="1" thickTop="1" thickBot="1">
      <c r="B262" s="70">
        <f t="shared" ca="1" si="20"/>
        <v>250</v>
      </c>
      <c r="C262" s="648"/>
      <c r="D262" s="649"/>
      <c r="E262" s="649"/>
      <c r="F262" s="649"/>
      <c r="G262" s="649"/>
      <c r="H262" s="649"/>
      <c r="I262" s="649"/>
      <c r="J262" s="649"/>
      <c r="K262" s="629"/>
      <c r="L262" s="629"/>
      <c r="M262" s="629"/>
      <c r="N262" s="629"/>
      <c r="O262" s="1171"/>
      <c r="P262" s="649"/>
      <c r="Q262" s="649"/>
      <c r="R262" s="649"/>
      <c r="S262" s="649"/>
      <c r="T262" s="892"/>
      <c r="U262" s="892"/>
      <c r="V262" s="892"/>
      <c r="W262" s="1166"/>
      <c r="X262" s="1166"/>
      <c r="Y262" s="1167"/>
      <c r="Z262" s="1168"/>
      <c r="AA262" s="1169"/>
      <c r="AB262" s="1170"/>
      <c r="AC262" s="1170"/>
      <c r="AD262" s="1170"/>
      <c r="AE262" s="141"/>
      <c r="AF262" s="195"/>
      <c r="AG262" s="195" t="str">
        <f t="shared" si="18"/>
        <v xml:space="preserve"> </v>
      </c>
      <c r="AH262" s="195"/>
      <c r="AI262" s="141"/>
      <c r="AJ262" s="141"/>
      <c r="AK262" s="137"/>
      <c r="AL262" s="649"/>
      <c r="AM262" s="649"/>
      <c r="AN262" s="649"/>
      <c r="AO262" s="649" t="s">
        <v>462</v>
      </c>
      <c r="AP262" s="649"/>
      <c r="AQ262" s="649"/>
      <c r="AR262" s="649"/>
      <c r="AS262" s="649" t="s">
        <v>431</v>
      </c>
      <c r="AT262" s="649"/>
      <c r="AU262" s="649"/>
      <c r="AV262" s="650" t="str">
        <f t="shared" si="19"/>
        <v/>
      </c>
      <c r="AW262" s="650"/>
      <c r="AX262" s="650"/>
      <c r="AY262" s="650" t="str">
        <f t="shared" si="21"/>
        <v>Yes/No</v>
      </c>
      <c r="AZ262" s="650"/>
      <c r="BA262" s="650"/>
      <c r="BB262" s="650" t="str">
        <f t="shared" si="22"/>
        <v>Yes/No</v>
      </c>
      <c r="BC262" s="650"/>
      <c r="BD262" s="650"/>
      <c r="BE262" s="650" t="str">
        <f t="shared" si="23"/>
        <v/>
      </c>
      <c r="BF262" s="650"/>
      <c r="BG262" s="1165"/>
      <c r="BH262" s="396"/>
      <c r="BI262" s="396"/>
      <c r="BJ262" s="400"/>
      <c r="BK262" s="396"/>
      <c r="BL262" s="396"/>
      <c r="BM262" s="396"/>
      <c r="BN262" s="396"/>
      <c r="BO262" s="396"/>
      <c r="BP262" s="396"/>
      <c r="BQ262" s="396"/>
      <c r="BR262" s="396"/>
      <c r="BS262" s="396"/>
      <c r="BT262" s="396"/>
      <c r="BU262" s="396"/>
      <c r="BV262" s="396"/>
      <c r="BW262" s="396"/>
      <c r="BX262" s="396"/>
      <c r="BY262" s="396"/>
      <c r="BZ262" s="396"/>
      <c r="CA262" s="396"/>
    </row>
    <row r="263" spans="2:79" s="33" customFormat="1" ht="15" customHeight="1" thickTop="1" thickBot="1">
      <c r="B263" s="70">
        <f t="shared" ca="1" si="20"/>
        <v>251</v>
      </c>
      <c r="C263" s="648"/>
      <c r="D263" s="649"/>
      <c r="E263" s="649"/>
      <c r="F263" s="649"/>
      <c r="G263" s="649"/>
      <c r="H263" s="649"/>
      <c r="I263" s="649"/>
      <c r="J263" s="649"/>
      <c r="K263" s="629"/>
      <c r="L263" s="629"/>
      <c r="M263" s="629"/>
      <c r="N263" s="629"/>
      <c r="O263" s="1171"/>
      <c r="P263" s="649"/>
      <c r="Q263" s="649"/>
      <c r="R263" s="649"/>
      <c r="S263" s="649"/>
      <c r="T263" s="892"/>
      <c r="U263" s="892"/>
      <c r="V263" s="892"/>
      <c r="W263" s="1166"/>
      <c r="X263" s="1166"/>
      <c r="Y263" s="1167"/>
      <c r="Z263" s="1168"/>
      <c r="AA263" s="1169"/>
      <c r="AB263" s="1170"/>
      <c r="AC263" s="1170"/>
      <c r="AD263" s="1170"/>
      <c r="AE263" s="141"/>
      <c r="AF263" s="195"/>
      <c r="AG263" s="195" t="str">
        <f t="shared" si="18"/>
        <v xml:space="preserve"> </v>
      </c>
      <c r="AH263" s="195"/>
      <c r="AI263" s="141"/>
      <c r="AJ263" s="141"/>
      <c r="AK263" s="137"/>
      <c r="AL263" s="649"/>
      <c r="AM263" s="649"/>
      <c r="AN263" s="649"/>
      <c r="AO263" s="649" t="s">
        <v>462</v>
      </c>
      <c r="AP263" s="649"/>
      <c r="AQ263" s="649"/>
      <c r="AR263" s="649"/>
      <c r="AS263" s="649" t="s">
        <v>431</v>
      </c>
      <c r="AT263" s="649"/>
      <c r="AU263" s="649"/>
      <c r="AV263" s="650" t="str">
        <f t="shared" si="19"/>
        <v/>
      </c>
      <c r="AW263" s="650"/>
      <c r="AX263" s="650"/>
      <c r="AY263" s="650" t="str">
        <f t="shared" si="21"/>
        <v>Yes/No</v>
      </c>
      <c r="AZ263" s="650"/>
      <c r="BA263" s="650"/>
      <c r="BB263" s="650" t="str">
        <f t="shared" si="22"/>
        <v>Yes/No</v>
      </c>
      <c r="BC263" s="650"/>
      <c r="BD263" s="650"/>
      <c r="BE263" s="650" t="str">
        <f t="shared" si="23"/>
        <v/>
      </c>
      <c r="BF263" s="650"/>
      <c r="BG263" s="1165"/>
      <c r="BH263" s="396"/>
      <c r="BI263" s="396"/>
      <c r="BJ263" s="400"/>
      <c r="BK263" s="396"/>
      <c r="BL263" s="396"/>
      <c r="BM263" s="396"/>
      <c r="BN263" s="396"/>
      <c r="BO263" s="396"/>
      <c r="BP263" s="396"/>
      <c r="BQ263" s="396"/>
      <c r="BR263" s="396"/>
      <c r="BS263" s="396"/>
      <c r="BT263" s="396"/>
      <c r="BU263" s="396"/>
      <c r="BV263" s="396"/>
      <c r="BW263" s="396"/>
      <c r="BX263" s="396"/>
      <c r="BY263" s="396"/>
      <c r="BZ263" s="396"/>
      <c r="CA263" s="396"/>
    </row>
    <row r="264" spans="2:79" s="33" customFormat="1" ht="15" customHeight="1" thickTop="1" thickBot="1">
      <c r="B264" s="70">
        <f t="shared" ca="1" si="20"/>
        <v>252</v>
      </c>
      <c r="C264" s="648"/>
      <c r="D264" s="649"/>
      <c r="E264" s="649"/>
      <c r="F264" s="649"/>
      <c r="G264" s="649"/>
      <c r="H264" s="649"/>
      <c r="I264" s="649"/>
      <c r="J264" s="649"/>
      <c r="K264" s="629"/>
      <c r="L264" s="629"/>
      <c r="M264" s="629"/>
      <c r="N264" s="629"/>
      <c r="O264" s="1171"/>
      <c r="P264" s="649"/>
      <c r="Q264" s="649"/>
      <c r="R264" s="649"/>
      <c r="S264" s="649"/>
      <c r="T264" s="892"/>
      <c r="U264" s="892"/>
      <c r="V264" s="892"/>
      <c r="W264" s="1166"/>
      <c r="X264" s="1166"/>
      <c r="Y264" s="1167"/>
      <c r="Z264" s="1168"/>
      <c r="AA264" s="1169"/>
      <c r="AB264" s="1170"/>
      <c r="AC264" s="1170"/>
      <c r="AD264" s="1170"/>
      <c r="AE264" s="141"/>
      <c r="AF264" s="195"/>
      <c r="AG264" s="195" t="str">
        <f t="shared" si="18"/>
        <v xml:space="preserve"> </v>
      </c>
      <c r="AH264" s="195"/>
      <c r="AI264" s="141"/>
      <c r="AJ264" s="141"/>
      <c r="AK264" s="137"/>
      <c r="AL264" s="649"/>
      <c r="AM264" s="649"/>
      <c r="AN264" s="649"/>
      <c r="AO264" s="649" t="s">
        <v>462</v>
      </c>
      <c r="AP264" s="649"/>
      <c r="AQ264" s="649"/>
      <c r="AR264" s="649"/>
      <c r="AS264" s="649" t="s">
        <v>431</v>
      </c>
      <c r="AT264" s="649"/>
      <c r="AU264" s="649"/>
      <c r="AV264" s="650" t="str">
        <f t="shared" si="19"/>
        <v/>
      </c>
      <c r="AW264" s="650"/>
      <c r="AX264" s="650"/>
      <c r="AY264" s="650" t="str">
        <f t="shared" si="21"/>
        <v>Yes/No</v>
      </c>
      <c r="AZ264" s="650"/>
      <c r="BA264" s="650"/>
      <c r="BB264" s="650" t="str">
        <f t="shared" si="22"/>
        <v>Yes/No</v>
      </c>
      <c r="BC264" s="650"/>
      <c r="BD264" s="650"/>
      <c r="BE264" s="650" t="str">
        <f t="shared" si="23"/>
        <v/>
      </c>
      <c r="BF264" s="650"/>
      <c r="BG264" s="1165"/>
      <c r="BH264" s="396"/>
      <c r="BI264" s="396"/>
      <c r="BJ264" s="400"/>
      <c r="BK264" s="396"/>
      <c r="BL264" s="396"/>
      <c r="BM264" s="396"/>
      <c r="BN264" s="396"/>
      <c r="BO264" s="396"/>
      <c r="BP264" s="396"/>
      <c r="BQ264" s="396"/>
      <c r="BR264" s="396"/>
      <c r="BS264" s="396"/>
      <c r="BT264" s="396"/>
      <c r="BU264" s="396"/>
      <c r="BV264" s="396"/>
      <c r="BW264" s="396"/>
      <c r="BX264" s="396"/>
      <c r="BY264" s="396"/>
      <c r="BZ264" s="396"/>
      <c r="CA264" s="396"/>
    </row>
    <row r="265" spans="2:79" s="33" customFormat="1" ht="15" customHeight="1" thickTop="1" thickBot="1">
      <c r="B265" s="70">
        <f t="shared" ca="1" si="20"/>
        <v>253</v>
      </c>
      <c r="C265" s="648"/>
      <c r="D265" s="649"/>
      <c r="E265" s="649"/>
      <c r="F265" s="649"/>
      <c r="G265" s="649"/>
      <c r="H265" s="649"/>
      <c r="I265" s="649"/>
      <c r="J265" s="649"/>
      <c r="K265" s="629"/>
      <c r="L265" s="629"/>
      <c r="M265" s="629"/>
      <c r="N265" s="629"/>
      <c r="O265" s="1171"/>
      <c r="P265" s="649"/>
      <c r="Q265" s="649"/>
      <c r="R265" s="649"/>
      <c r="S265" s="649"/>
      <c r="T265" s="892"/>
      <c r="U265" s="892"/>
      <c r="V265" s="892"/>
      <c r="W265" s="1166"/>
      <c r="X265" s="1166"/>
      <c r="Y265" s="1167"/>
      <c r="Z265" s="1168"/>
      <c r="AA265" s="1169"/>
      <c r="AB265" s="1170"/>
      <c r="AC265" s="1170"/>
      <c r="AD265" s="1170"/>
      <c r="AE265" s="141"/>
      <c r="AF265" s="195"/>
      <c r="AG265" s="195" t="str">
        <f t="shared" si="18"/>
        <v xml:space="preserve"> </v>
      </c>
      <c r="AH265" s="195"/>
      <c r="AI265" s="141"/>
      <c r="AJ265" s="141"/>
      <c r="AK265" s="137"/>
      <c r="AL265" s="649"/>
      <c r="AM265" s="649"/>
      <c r="AN265" s="649"/>
      <c r="AO265" s="649" t="s">
        <v>462</v>
      </c>
      <c r="AP265" s="649"/>
      <c r="AQ265" s="649"/>
      <c r="AR265" s="649"/>
      <c r="AS265" s="649" t="s">
        <v>431</v>
      </c>
      <c r="AT265" s="649"/>
      <c r="AU265" s="649"/>
      <c r="AV265" s="650" t="str">
        <f t="shared" si="19"/>
        <v/>
      </c>
      <c r="AW265" s="650"/>
      <c r="AX265" s="650"/>
      <c r="AY265" s="650" t="str">
        <f t="shared" si="21"/>
        <v>Yes/No</v>
      </c>
      <c r="AZ265" s="650"/>
      <c r="BA265" s="650"/>
      <c r="BB265" s="650" t="str">
        <f t="shared" si="22"/>
        <v>Yes/No</v>
      </c>
      <c r="BC265" s="650"/>
      <c r="BD265" s="650"/>
      <c r="BE265" s="650" t="str">
        <f t="shared" si="23"/>
        <v/>
      </c>
      <c r="BF265" s="650"/>
      <c r="BG265" s="1165"/>
      <c r="BH265" s="396"/>
      <c r="BI265" s="396"/>
      <c r="BJ265" s="400"/>
      <c r="BK265" s="396"/>
      <c r="BL265" s="396"/>
      <c r="BM265" s="396"/>
      <c r="BN265" s="396"/>
      <c r="BO265" s="396"/>
      <c r="BP265" s="396"/>
      <c r="BQ265" s="396"/>
      <c r="BR265" s="396"/>
      <c r="BS265" s="396"/>
      <c r="BT265" s="396"/>
      <c r="BU265" s="396"/>
      <c r="BV265" s="396"/>
      <c r="BW265" s="396"/>
      <c r="BX265" s="396"/>
      <c r="BY265" s="396"/>
      <c r="BZ265" s="396"/>
      <c r="CA265" s="396"/>
    </row>
    <row r="266" spans="2:79" s="33" customFormat="1" ht="15" customHeight="1" thickTop="1" thickBot="1">
      <c r="B266" s="70">
        <f t="shared" ca="1" si="20"/>
        <v>254</v>
      </c>
      <c r="C266" s="648"/>
      <c r="D266" s="649"/>
      <c r="E266" s="649"/>
      <c r="F266" s="649"/>
      <c r="G266" s="649"/>
      <c r="H266" s="649"/>
      <c r="I266" s="649"/>
      <c r="J266" s="649"/>
      <c r="K266" s="629"/>
      <c r="L266" s="629"/>
      <c r="M266" s="629"/>
      <c r="N266" s="629"/>
      <c r="O266" s="1171"/>
      <c r="P266" s="649"/>
      <c r="Q266" s="649"/>
      <c r="R266" s="649"/>
      <c r="S266" s="649"/>
      <c r="T266" s="892"/>
      <c r="U266" s="892"/>
      <c r="V266" s="892"/>
      <c r="W266" s="1166"/>
      <c r="X266" s="1166"/>
      <c r="Y266" s="1167"/>
      <c r="Z266" s="1168"/>
      <c r="AA266" s="1169"/>
      <c r="AB266" s="1170"/>
      <c r="AC266" s="1170"/>
      <c r="AD266" s="1170"/>
      <c r="AE266" s="141"/>
      <c r="AF266" s="195"/>
      <c r="AG266" s="195" t="str">
        <f t="shared" si="18"/>
        <v xml:space="preserve"> </v>
      </c>
      <c r="AH266" s="195"/>
      <c r="AI266" s="141"/>
      <c r="AJ266" s="141"/>
      <c r="AK266" s="137"/>
      <c r="AL266" s="649"/>
      <c r="AM266" s="649"/>
      <c r="AN266" s="649"/>
      <c r="AO266" s="649" t="s">
        <v>462</v>
      </c>
      <c r="AP266" s="649"/>
      <c r="AQ266" s="649"/>
      <c r="AR266" s="649"/>
      <c r="AS266" s="649" t="s">
        <v>431</v>
      </c>
      <c r="AT266" s="649"/>
      <c r="AU266" s="649"/>
      <c r="AV266" s="650" t="str">
        <f t="shared" si="19"/>
        <v/>
      </c>
      <c r="AW266" s="650"/>
      <c r="AX266" s="650"/>
      <c r="AY266" s="650" t="str">
        <f t="shared" si="21"/>
        <v>Yes/No</v>
      </c>
      <c r="AZ266" s="650"/>
      <c r="BA266" s="650"/>
      <c r="BB266" s="650" t="str">
        <f t="shared" si="22"/>
        <v>Yes/No</v>
      </c>
      <c r="BC266" s="650"/>
      <c r="BD266" s="650"/>
      <c r="BE266" s="650" t="str">
        <f t="shared" si="23"/>
        <v/>
      </c>
      <c r="BF266" s="650"/>
      <c r="BG266" s="1165"/>
      <c r="BH266" s="396"/>
      <c r="BI266" s="396"/>
      <c r="BJ266" s="400"/>
      <c r="BK266" s="396"/>
      <c r="BL266" s="396"/>
      <c r="BM266" s="396"/>
      <c r="BN266" s="396"/>
      <c r="BO266" s="396"/>
      <c r="BP266" s="396"/>
      <c r="BQ266" s="396"/>
      <c r="BR266" s="396"/>
      <c r="BS266" s="396"/>
      <c r="BT266" s="396"/>
      <c r="BU266" s="396"/>
      <c r="BV266" s="396"/>
      <c r="BW266" s="396"/>
      <c r="BX266" s="396"/>
      <c r="BY266" s="396"/>
      <c r="BZ266" s="396"/>
      <c r="CA266" s="396"/>
    </row>
    <row r="267" spans="2:79" s="33" customFormat="1" ht="15" customHeight="1" thickTop="1" thickBot="1">
      <c r="B267" s="70">
        <f t="shared" ca="1" si="20"/>
        <v>255</v>
      </c>
      <c r="C267" s="648"/>
      <c r="D267" s="649"/>
      <c r="E267" s="649"/>
      <c r="F267" s="649"/>
      <c r="G267" s="649"/>
      <c r="H267" s="649"/>
      <c r="I267" s="649"/>
      <c r="J267" s="649"/>
      <c r="K267" s="629"/>
      <c r="L267" s="629"/>
      <c r="M267" s="629"/>
      <c r="N267" s="629"/>
      <c r="O267" s="1171"/>
      <c r="P267" s="649"/>
      <c r="Q267" s="649"/>
      <c r="R267" s="649"/>
      <c r="S267" s="649"/>
      <c r="T267" s="892"/>
      <c r="U267" s="892"/>
      <c r="V267" s="892"/>
      <c r="W267" s="1166"/>
      <c r="X267" s="1166"/>
      <c r="Y267" s="1167"/>
      <c r="Z267" s="1168"/>
      <c r="AA267" s="1169"/>
      <c r="AB267" s="1170"/>
      <c r="AC267" s="1170"/>
      <c r="AD267" s="1170"/>
      <c r="AE267" s="141"/>
      <c r="AF267" s="195"/>
      <c r="AG267" s="195" t="str">
        <f t="shared" si="18"/>
        <v xml:space="preserve"> </v>
      </c>
      <c r="AH267" s="195"/>
      <c r="AI267" s="141"/>
      <c r="AJ267" s="141"/>
      <c r="AK267" s="137"/>
      <c r="AL267" s="649"/>
      <c r="AM267" s="649"/>
      <c r="AN267" s="649"/>
      <c r="AO267" s="649" t="s">
        <v>462</v>
      </c>
      <c r="AP267" s="649"/>
      <c r="AQ267" s="649"/>
      <c r="AR267" s="649"/>
      <c r="AS267" s="649" t="s">
        <v>431</v>
      </c>
      <c r="AT267" s="649"/>
      <c r="AU267" s="649"/>
      <c r="AV267" s="650" t="str">
        <f t="shared" si="19"/>
        <v/>
      </c>
      <c r="AW267" s="650"/>
      <c r="AX267" s="650"/>
      <c r="AY267" s="650" t="str">
        <f t="shared" si="21"/>
        <v>Yes/No</v>
      </c>
      <c r="AZ267" s="650"/>
      <c r="BA267" s="650"/>
      <c r="BB267" s="650" t="str">
        <f t="shared" si="22"/>
        <v>Yes/No</v>
      </c>
      <c r="BC267" s="650"/>
      <c r="BD267" s="650"/>
      <c r="BE267" s="650" t="str">
        <f t="shared" si="23"/>
        <v/>
      </c>
      <c r="BF267" s="650"/>
      <c r="BG267" s="1165"/>
      <c r="BH267" s="396"/>
      <c r="BI267" s="396"/>
      <c r="BJ267" s="400"/>
      <c r="BK267" s="396"/>
      <c r="BL267" s="396"/>
      <c r="BM267" s="396"/>
      <c r="BN267" s="396"/>
      <c r="BO267" s="396"/>
      <c r="BP267" s="396"/>
      <c r="BQ267" s="396"/>
      <c r="BR267" s="396"/>
      <c r="BS267" s="396"/>
      <c r="BT267" s="396"/>
      <c r="BU267" s="396"/>
      <c r="BV267" s="396"/>
      <c r="BW267" s="396"/>
      <c r="BX267" s="396"/>
      <c r="BY267" s="396"/>
      <c r="BZ267" s="396"/>
      <c r="CA267" s="396"/>
    </row>
    <row r="268" spans="2:79" s="33" customFormat="1" ht="15" customHeight="1" thickTop="1" thickBot="1">
      <c r="B268" s="70">
        <f t="shared" ca="1" si="20"/>
        <v>256</v>
      </c>
      <c r="C268" s="648"/>
      <c r="D268" s="649"/>
      <c r="E268" s="649"/>
      <c r="F268" s="649"/>
      <c r="G268" s="649"/>
      <c r="H268" s="649"/>
      <c r="I268" s="649"/>
      <c r="J268" s="649"/>
      <c r="K268" s="629"/>
      <c r="L268" s="629"/>
      <c r="M268" s="629"/>
      <c r="N268" s="629"/>
      <c r="O268" s="1171"/>
      <c r="P268" s="649"/>
      <c r="Q268" s="649"/>
      <c r="R268" s="649"/>
      <c r="S268" s="649"/>
      <c r="T268" s="892"/>
      <c r="U268" s="892"/>
      <c r="V268" s="892"/>
      <c r="W268" s="1166"/>
      <c r="X268" s="1166"/>
      <c r="Y268" s="1167"/>
      <c r="Z268" s="1168"/>
      <c r="AA268" s="1169"/>
      <c r="AB268" s="1170"/>
      <c r="AC268" s="1170"/>
      <c r="AD268" s="1170"/>
      <c r="AE268" s="141"/>
      <c r="AF268" s="195"/>
      <c r="AG268" s="195" t="str">
        <f t="shared" si="18"/>
        <v xml:space="preserve"> </v>
      </c>
      <c r="AH268" s="195"/>
      <c r="AI268" s="141"/>
      <c r="AJ268" s="141"/>
      <c r="AK268" s="137"/>
      <c r="AL268" s="649"/>
      <c r="AM268" s="649"/>
      <c r="AN268" s="649"/>
      <c r="AO268" s="649" t="s">
        <v>462</v>
      </c>
      <c r="AP268" s="649"/>
      <c r="AQ268" s="649"/>
      <c r="AR268" s="649"/>
      <c r="AS268" s="649" t="s">
        <v>431</v>
      </c>
      <c r="AT268" s="649"/>
      <c r="AU268" s="649"/>
      <c r="AV268" s="650" t="str">
        <f t="shared" si="19"/>
        <v/>
      </c>
      <c r="AW268" s="650"/>
      <c r="AX268" s="650"/>
      <c r="AY268" s="650" t="str">
        <f t="shared" si="21"/>
        <v>Yes/No</v>
      </c>
      <c r="AZ268" s="650"/>
      <c r="BA268" s="650"/>
      <c r="BB268" s="650" t="str">
        <f t="shared" si="22"/>
        <v>Yes/No</v>
      </c>
      <c r="BC268" s="650"/>
      <c r="BD268" s="650"/>
      <c r="BE268" s="650" t="str">
        <f t="shared" si="23"/>
        <v/>
      </c>
      <c r="BF268" s="650"/>
      <c r="BG268" s="1165"/>
      <c r="BH268" s="396"/>
      <c r="BI268" s="396"/>
      <c r="BJ268" s="400"/>
      <c r="BK268" s="396"/>
      <c r="BL268" s="396"/>
      <c r="BM268" s="396"/>
      <c r="BN268" s="396"/>
      <c r="BO268" s="396"/>
      <c r="BP268" s="396"/>
      <c r="BQ268" s="396"/>
      <c r="BR268" s="396"/>
      <c r="BS268" s="396"/>
      <c r="BT268" s="396"/>
      <c r="BU268" s="396"/>
      <c r="BV268" s="396"/>
      <c r="BW268" s="396"/>
      <c r="BX268" s="396"/>
      <c r="BY268" s="396"/>
      <c r="BZ268" s="396"/>
      <c r="CA268" s="396"/>
    </row>
    <row r="269" spans="2:79" s="33" customFormat="1" ht="15" customHeight="1" thickTop="1" thickBot="1">
      <c r="B269" s="70">
        <f t="shared" ca="1" si="20"/>
        <v>257</v>
      </c>
      <c r="C269" s="648"/>
      <c r="D269" s="649"/>
      <c r="E269" s="649"/>
      <c r="F269" s="649"/>
      <c r="G269" s="649"/>
      <c r="H269" s="649"/>
      <c r="I269" s="649"/>
      <c r="J269" s="649"/>
      <c r="K269" s="629"/>
      <c r="L269" s="629"/>
      <c r="M269" s="629"/>
      <c r="N269" s="629"/>
      <c r="O269" s="1171"/>
      <c r="P269" s="649"/>
      <c r="Q269" s="649"/>
      <c r="R269" s="649"/>
      <c r="S269" s="649"/>
      <c r="T269" s="892"/>
      <c r="U269" s="892"/>
      <c r="V269" s="892"/>
      <c r="W269" s="1166"/>
      <c r="X269" s="1166"/>
      <c r="Y269" s="1167"/>
      <c r="Z269" s="1168"/>
      <c r="AA269" s="1169"/>
      <c r="AB269" s="1170"/>
      <c r="AC269" s="1170"/>
      <c r="AD269" s="1170"/>
      <c r="AE269" s="141"/>
      <c r="AF269" s="195"/>
      <c r="AG269" s="195" t="str">
        <f t="shared" ref="AG269:AG332" si="24">IF(AE269="No","None",IF(AE269="Yes","VM 20"," "))</f>
        <v xml:space="preserve"> </v>
      </c>
      <c r="AH269" s="195"/>
      <c r="AI269" s="141"/>
      <c r="AJ269" s="141"/>
      <c r="AK269" s="137"/>
      <c r="AL269" s="649"/>
      <c r="AM269" s="649"/>
      <c r="AN269" s="649"/>
      <c r="AO269" s="649" t="s">
        <v>462</v>
      </c>
      <c r="AP269" s="649"/>
      <c r="AQ269" s="649"/>
      <c r="AR269" s="649"/>
      <c r="AS269" s="649" t="s">
        <v>431</v>
      </c>
      <c r="AT269" s="649"/>
      <c r="AU269" s="649"/>
      <c r="AV269" s="650" t="str">
        <f t="shared" ref="AV269:AV332" si="25">IF($AQ269="Static",IF($AS269="Yes","___.___.___.__","VzB supplies"),IF(AQ269="Dynamic","Not applicable",""))</f>
        <v/>
      </c>
      <c r="AW269" s="650"/>
      <c r="AX269" s="650"/>
      <c r="AY269" s="650" t="str">
        <f t="shared" si="21"/>
        <v>Yes/No</v>
      </c>
      <c r="AZ269" s="650"/>
      <c r="BA269" s="650"/>
      <c r="BB269" s="650" t="str">
        <f t="shared" si="22"/>
        <v>Yes/No</v>
      </c>
      <c r="BC269" s="650"/>
      <c r="BD269" s="650"/>
      <c r="BE269" s="650" t="str">
        <f t="shared" si="23"/>
        <v/>
      </c>
      <c r="BF269" s="650"/>
      <c r="BG269" s="1165"/>
      <c r="BH269" s="396"/>
      <c r="BI269" s="396"/>
      <c r="BJ269" s="400"/>
      <c r="BK269" s="396"/>
      <c r="BL269" s="396"/>
      <c r="BM269" s="396"/>
      <c r="BN269" s="396"/>
      <c r="BO269" s="396"/>
      <c r="BP269" s="396"/>
      <c r="BQ269" s="396"/>
      <c r="BR269" s="396"/>
      <c r="BS269" s="396"/>
      <c r="BT269" s="396"/>
      <c r="BU269" s="396"/>
      <c r="BV269" s="396"/>
      <c r="BW269" s="396"/>
      <c r="BX269" s="396"/>
      <c r="BY269" s="396"/>
      <c r="BZ269" s="396"/>
      <c r="CA269" s="396"/>
    </row>
    <row r="270" spans="2:79" s="33" customFormat="1" ht="15" customHeight="1" thickTop="1" thickBot="1">
      <c r="B270" s="70">
        <f t="shared" ca="1" si="20"/>
        <v>258</v>
      </c>
      <c r="C270" s="648"/>
      <c r="D270" s="649"/>
      <c r="E270" s="649"/>
      <c r="F270" s="649"/>
      <c r="G270" s="649"/>
      <c r="H270" s="649"/>
      <c r="I270" s="649"/>
      <c r="J270" s="649"/>
      <c r="K270" s="629"/>
      <c r="L270" s="629"/>
      <c r="M270" s="629"/>
      <c r="N270" s="629"/>
      <c r="O270" s="1171"/>
      <c r="P270" s="649"/>
      <c r="Q270" s="649"/>
      <c r="R270" s="649"/>
      <c r="S270" s="649"/>
      <c r="T270" s="892"/>
      <c r="U270" s="892"/>
      <c r="V270" s="892"/>
      <c r="W270" s="1166"/>
      <c r="X270" s="1166"/>
      <c r="Y270" s="1167"/>
      <c r="Z270" s="1168"/>
      <c r="AA270" s="1169"/>
      <c r="AB270" s="1170"/>
      <c r="AC270" s="1170"/>
      <c r="AD270" s="1170"/>
      <c r="AE270" s="141"/>
      <c r="AF270" s="195"/>
      <c r="AG270" s="195" t="str">
        <f t="shared" si="24"/>
        <v xml:space="preserve"> </v>
      </c>
      <c r="AH270" s="195"/>
      <c r="AI270" s="141"/>
      <c r="AJ270" s="141"/>
      <c r="AK270" s="137"/>
      <c r="AL270" s="649"/>
      <c r="AM270" s="649"/>
      <c r="AN270" s="649"/>
      <c r="AO270" s="649" t="s">
        <v>462</v>
      </c>
      <c r="AP270" s="649"/>
      <c r="AQ270" s="649"/>
      <c r="AR270" s="649"/>
      <c r="AS270" s="649" t="s">
        <v>431</v>
      </c>
      <c r="AT270" s="649"/>
      <c r="AU270" s="649"/>
      <c r="AV270" s="650" t="str">
        <f t="shared" si="25"/>
        <v/>
      </c>
      <c r="AW270" s="650"/>
      <c r="AX270" s="650"/>
      <c r="AY270" s="650" t="str">
        <f t="shared" si="21"/>
        <v>Yes/No</v>
      </c>
      <c r="AZ270" s="650"/>
      <c r="BA270" s="650"/>
      <c r="BB270" s="650" t="str">
        <f t="shared" si="22"/>
        <v>Yes/No</v>
      </c>
      <c r="BC270" s="650"/>
      <c r="BD270" s="650"/>
      <c r="BE270" s="650" t="str">
        <f t="shared" si="23"/>
        <v/>
      </c>
      <c r="BF270" s="650"/>
      <c r="BG270" s="1165"/>
      <c r="BH270" s="396"/>
      <c r="BI270" s="396"/>
      <c r="BJ270" s="400"/>
      <c r="BK270" s="396"/>
      <c r="BL270" s="396"/>
      <c r="BM270" s="396"/>
      <c r="BN270" s="396"/>
      <c r="BO270" s="396"/>
      <c r="BP270" s="396"/>
      <c r="BQ270" s="396"/>
      <c r="BR270" s="396"/>
      <c r="BS270" s="396"/>
      <c r="BT270" s="396"/>
      <c r="BU270" s="396"/>
      <c r="BV270" s="396"/>
      <c r="BW270" s="396"/>
      <c r="BX270" s="396"/>
      <c r="BY270" s="396"/>
      <c r="BZ270" s="396"/>
      <c r="CA270" s="396"/>
    </row>
    <row r="271" spans="2:79" s="33" customFormat="1" ht="15" customHeight="1" thickTop="1" thickBot="1">
      <c r="B271" s="70">
        <f t="shared" ca="1" si="20"/>
        <v>259</v>
      </c>
      <c r="C271" s="648"/>
      <c r="D271" s="649"/>
      <c r="E271" s="649"/>
      <c r="F271" s="649"/>
      <c r="G271" s="649"/>
      <c r="H271" s="649"/>
      <c r="I271" s="649"/>
      <c r="J271" s="649"/>
      <c r="K271" s="629"/>
      <c r="L271" s="629"/>
      <c r="M271" s="629"/>
      <c r="N271" s="629"/>
      <c r="O271" s="1171"/>
      <c r="P271" s="649"/>
      <c r="Q271" s="649"/>
      <c r="R271" s="649"/>
      <c r="S271" s="649"/>
      <c r="T271" s="892"/>
      <c r="U271" s="892"/>
      <c r="V271" s="892"/>
      <c r="W271" s="1166"/>
      <c r="X271" s="1166"/>
      <c r="Y271" s="1167"/>
      <c r="Z271" s="1168"/>
      <c r="AA271" s="1169"/>
      <c r="AB271" s="1170"/>
      <c r="AC271" s="1170"/>
      <c r="AD271" s="1170"/>
      <c r="AE271" s="141"/>
      <c r="AF271" s="195"/>
      <c r="AG271" s="195" t="str">
        <f t="shared" si="24"/>
        <v xml:space="preserve"> </v>
      </c>
      <c r="AH271" s="195"/>
      <c r="AI271" s="141"/>
      <c r="AJ271" s="141"/>
      <c r="AK271" s="137"/>
      <c r="AL271" s="649"/>
      <c r="AM271" s="649"/>
      <c r="AN271" s="649"/>
      <c r="AO271" s="649" t="s">
        <v>462</v>
      </c>
      <c r="AP271" s="649"/>
      <c r="AQ271" s="649"/>
      <c r="AR271" s="649"/>
      <c r="AS271" s="649" t="s">
        <v>431</v>
      </c>
      <c r="AT271" s="649"/>
      <c r="AU271" s="649"/>
      <c r="AV271" s="650" t="str">
        <f t="shared" si="25"/>
        <v/>
      </c>
      <c r="AW271" s="650"/>
      <c r="AX271" s="650"/>
      <c r="AY271" s="650" t="str">
        <f t="shared" si="21"/>
        <v>Yes/No</v>
      </c>
      <c r="AZ271" s="650"/>
      <c r="BA271" s="650"/>
      <c r="BB271" s="650" t="str">
        <f t="shared" si="22"/>
        <v>Yes/No</v>
      </c>
      <c r="BC271" s="650"/>
      <c r="BD271" s="650"/>
      <c r="BE271" s="650" t="str">
        <f t="shared" si="23"/>
        <v/>
      </c>
      <c r="BF271" s="650"/>
      <c r="BG271" s="1165"/>
      <c r="BH271" s="396"/>
      <c r="BI271" s="396"/>
      <c r="BJ271" s="400"/>
      <c r="BK271" s="396"/>
      <c r="BL271" s="396"/>
      <c r="BM271" s="396"/>
      <c r="BN271" s="396"/>
      <c r="BO271" s="396"/>
      <c r="BP271" s="396"/>
      <c r="BQ271" s="396"/>
      <c r="BR271" s="396"/>
      <c r="BS271" s="396"/>
      <c r="BT271" s="396"/>
      <c r="BU271" s="396"/>
      <c r="BV271" s="396"/>
      <c r="BW271" s="396"/>
      <c r="BX271" s="396"/>
      <c r="BY271" s="396"/>
      <c r="BZ271" s="396"/>
      <c r="CA271" s="396"/>
    </row>
    <row r="272" spans="2:79" s="33" customFormat="1" ht="15" customHeight="1" thickTop="1" thickBot="1">
      <c r="B272" s="70">
        <f t="shared" ref="B272:B335" ca="1" si="26">N(OFFSET(C272,-1,-1,1,1))+1</f>
        <v>260</v>
      </c>
      <c r="C272" s="648"/>
      <c r="D272" s="649"/>
      <c r="E272" s="649"/>
      <c r="F272" s="649"/>
      <c r="G272" s="649"/>
      <c r="H272" s="649"/>
      <c r="I272" s="649"/>
      <c r="J272" s="649"/>
      <c r="K272" s="629"/>
      <c r="L272" s="629"/>
      <c r="M272" s="629"/>
      <c r="N272" s="629"/>
      <c r="O272" s="1171"/>
      <c r="P272" s="649"/>
      <c r="Q272" s="649"/>
      <c r="R272" s="649"/>
      <c r="S272" s="649"/>
      <c r="T272" s="892"/>
      <c r="U272" s="892"/>
      <c r="V272" s="892"/>
      <c r="W272" s="1166"/>
      <c r="X272" s="1166"/>
      <c r="Y272" s="1167"/>
      <c r="Z272" s="1168"/>
      <c r="AA272" s="1169"/>
      <c r="AB272" s="1170"/>
      <c r="AC272" s="1170"/>
      <c r="AD272" s="1170"/>
      <c r="AE272" s="141"/>
      <c r="AF272" s="195"/>
      <c r="AG272" s="195" t="str">
        <f t="shared" si="24"/>
        <v xml:space="preserve"> </v>
      </c>
      <c r="AH272" s="195"/>
      <c r="AI272" s="141"/>
      <c r="AJ272" s="141"/>
      <c r="AK272" s="137"/>
      <c r="AL272" s="649"/>
      <c r="AM272" s="649"/>
      <c r="AN272" s="649"/>
      <c r="AO272" s="649" t="s">
        <v>462</v>
      </c>
      <c r="AP272" s="649"/>
      <c r="AQ272" s="649"/>
      <c r="AR272" s="649"/>
      <c r="AS272" s="649" t="s">
        <v>431</v>
      </c>
      <c r="AT272" s="649"/>
      <c r="AU272" s="649"/>
      <c r="AV272" s="650" t="str">
        <f t="shared" si="25"/>
        <v/>
      </c>
      <c r="AW272" s="650"/>
      <c r="AX272" s="650"/>
      <c r="AY272" s="650" t="str">
        <f t="shared" ref="AY272:AY335" si="27">IF($AQ272="Static","Not applicable","Yes/No")</f>
        <v>Yes/No</v>
      </c>
      <c r="AZ272" s="650"/>
      <c r="BA272" s="650"/>
      <c r="BB272" s="650" t="str">
        <f t="shared" ref="BB272:BB335" si="28">IF($AQ272="Static","Not applicable","Yes/No")</f>
        <v>Yes/No</v>
      </c>
      <c r="BC272" s="650"/>
      <c r="BD272" s="650"/>
      <c r="BE272" s="650" t="str">
        <f t="shared" ref="BE272:BE335" si="29">IF(AS272="Yes/No","",IF($AS272="Yes","___.___.___.__",IF($AS272="Yes(Special)","___.___.___.__","VzB supplies")))</f>
        <v/>
      </c>
      <c r="BF272" s="650"/>
      <c r="BG272" s="1165"/>
      <c r="BH272" s="396"/>
      <c r="BI272" s="396"/>
      <c r="BJ272" s="400"/>
      <c r="BK272" s="396"/>
      <c r="BL272" s="396"/>
      <c r="BM272" s="396"/>
      <c r="BN272" s="396"/>
      <c r="BO272" s="396"/>
      <c r="BP272" s="396"/>
      <c r="BQ272" s="396"/>
      <c r="BR272" s="396"/>
      <c r="BS272" s="396"/>
      <c r="BT272" s="396"/>
      <c r="BU272" s="396"/>
      <c r="BV272" s="396"/>
      <c r="BW272" s="396"/>
      <c r="BX272" s="396"/>
      <c r="BY272" s="396"/>
      <c r="BZ272" s="396"/>
      <c r="CA272" s="396"/>
    </row>
    <row r="273" spans="2:79" s="33" customFormat="1" ht="15" customHeight="1" thickTop="1" thickBot="1">
      <c r="B273" s="70">
        <f t="shared" ca="1" si="26"/>
        <v>261</v>
      </c>
      <c r="C273" s="648"/>
      <c r="D273" s="649"/>
      <c r="E273" s="649"/>
      <c r="F273" s="649"/>
      <c r="G273" s="649"/>
      <c r="H273" s="649"/>
      <c r="I273" s="649"/>
      <c r="J273" s="649"/>
      <c r="K273" s="629"/>
      <c r="L273" s="629"/>
      <c r="M273" s="629"/>
      <c r="N273" s="629"/>
      <c r="O273" s="1171"/>
      <c r="P273" s="649"/>
      <c r="Q273" s="649"/>
      <c r="R273" s="649"/>
      <c r="S273" s="649"/>
      <c r="T273" s="892"/>
      <c r="U273" s="892"/>
      <c r="V273" s="892"/>
      <c r="W273" s="1166"/>
      <c r="X273" s="1166"/>
      <c r="Y273" s="1167"/>
      <c r="Z273" s="1168"/>
      <c r="AA273" s="1169"/>
      <c r="AB273" s="1170"/>
      <c r="AC273" s="1170"/>
      <c r="AD273" s="1170"/>
      <c r="AE273" s="141"/>
      <c r="AF273" s="195"/>
      <c r="AG273" s="195" t="str">
        <f t="shared" si="24"/>
        <v xml:space="preserve"> </v>
      </c>
      <c r="AH273" s="195"/>
      <c r="AI273" s="141"/>
      <c r="AJ273" s="141"/>
      <c r="AK273" s="137"/>
      <c r="AL273" s="649"/>
      <c r="AM273" s="649"/>
      <c r="AN273" s="649"/>
      <c r="AO273" s="649" t="s">
        <v>462</v>
      </c>
      <c r="AP273" s="649"/>
      <c r="AQ273" s="649"/>
      <c r="AR273" s="649"/>
      <c r="AS273" s="649" t="s">
        <v>431</v>
      </c>
      <c r="AT273" s="649"/>
      <c r="AU273" s="649"/>
      <c r="AV273" s="650" t="str">
        <f t="shared" si="25"/>
        <v/>
      </c>
      <c r="AW273" s="650"/>
      <c r="AX273" s="650"/>
      <c r="AY273" s="650" t="str">
        <f t="shared" si="27"/>
        <v>Yes/No</v>
      </c>
      <c r="AZ273" s="650"/>
      <c r="BA273" s="650"/>
      <c r="BB273" s="650" t="str">
        <f t="shared" si="28"/>
        <v>Yes/No</v>
      </c>
      <c r="BC273" s="650"/>
      <c r="BD273" s="650"/>
      <c r="BE273" s="650" t="str">
        <f t="shared" si="29"/>
        <v/>
      </c>
      <c r="BF273" s="650"/>
      <c r="BG273" s="1165"/>
      <c r="BH273" s="396"/>
      <c r="BI273" s="396"/>
      <c r="BJ273" s="400"/>
      <c r="BK273" s="396"/>
      <c r="BL273" s="396"/>
      <c r="BM273" s="396"/>
      <c r="BN273" s="396"/>
      <c r="BO273" s="396"/>
      <c r="BP273" s="396"/>
      <c r="BQ273" s="396"/>
      <c r="BR273" s="396"/>
      <c r="BS273" s="396"/>
      <c r="BT273" s="396"/>
      <c r="BU273" s="396"/>
      <c r="BV273" s="396"/>
      <c r="BW273" s="396"/>
      <c r="BX273" s="396"/>
      <c r="BY273" s="396"/>
      <c r="BZ273" s="396"/>
      <c r="CA273" s="396"/>
    </row>
    <row r="274" spans="2:79" s="33" customFormat="1" ht="15" customHeight="1" thickTop="1" thickBot="1">
      <c r="B274" s="70">
        <f t="shared" ca="1" si="26"/>
        <v>262</v>
      </c>
      <c r="C274" s="648"/>
      <c r="D274" s="649"/>
      <c r="E274" s="649"/>
      <c r="F274" s="649"/>
      <c r="G274" s="649"/>
      <c r="H274" s="649"/>
      <c r="I274" s="649"/>
      <c r="J274" s="649"/>
      <c r="K274" s="629"/>
      <c r="L274" s="629"/>
      <c r="M274" s="629"/>
      <c r="N274" s="629"/>
      <c r="O274" s="1171"/>
      <c r="P274" s="649"/>
      <c r="Q274" s="649"/>
      <c r="R274" s="649"/>
      <c r="S274" s="649"/>
      <c r="T274" s="892"/>
      <c r="U274" s="892"/>
      <c r="V274" s="892"/>
      <c r="W274" s="1166"/>
      <c r="X274" s="1166"/>
      <c r="Y274" s="1167"/>
      <c r="Z274" s="1168"/>
      <c r="AA274" s="1169"/>
      <c r="AB274" s="1170"/>
      <c r="AC274" s="1170"/>
      <c r="AD274" s="1170"/>
      <c r="AE274" s="141"/>
      <c r="AF274" s="195"/>
      <c r="AG274" s="195" t="str">
        <f t="shared" si="24"/>
        <v xml:space="preserve"> </v>
      </c>
      <c r="AH274" s="195"/>
      <c r="AI274" s="141"/>
      <c r="AJ274" s="141"/>
      <c r="AK274" s="137"/>
      <c r="AL274" s="649"/>
      <c r="AM274" s="649"/>
      <c r="AN274" s="649"/>
      <c r="AO274" s="649" t="s">
        <v>462</v>
      </c>
      <c r="AP274" s="649"/>
      <c r="AQ274" s="649"/>
      <c r="AR274" s="649"/>
      <c r="AS274" s="649" t="s">
        <v>431</v>
      </c>
      <c r="AT274" s="649"/>
      <c r="AU274" s="649"/>
      <c r="AV274" s="650" t="str">
        <f t="shared" si="25"/>
        <v/>
      </c>
      <c r="AW274" s="650"/>
      <c r="AX274" s="650"/>
      <c r="AY274" s="650" t="str">
        <f t="shared" si="27"/>
        <v>Yes/No</v>
      </c>
      <c r="AZ274" s="650"/>
      <c r="BA274" s="650"/>
      <c r="BB274" s="650" t="str">
        <f t="shared" si="28"/>
        <v>Yes/No</v>
      </c>
      <c r="BC274" s="650"/>
      <c r="BD274" s="650"/>
      <c r="BE274" s="650" t="str">
        <f t="shared" si="29"/>
        <v/>
      </c>
      <c r="BF274" s="650"/>
      <c r="BG274" s="1165"/>
      <c r="BH274" s="396"/>
      <c r="BI274" s="396"/>
      <c r="BJ274" s="400"/>
      <c r="BK274" s="396"/>
      <c r="BL274" s="396"/>
      <c r="BM274" s="396"/>
      <c r="BN274" s="396"/>
      <c r="BO274" s="396"/>
      <c r="BP274" s="396"/>
      <c r="BQ274" s="396"/>
      <c r="BR274" s="396"/>
      <c r="BS274" s="396"/>
      <c r="BT274" s="396"/>
      <c r="BU274" s="396"/>
      <c r="BV274" s="396"/>
      <c r="BW274" s="396"/>
      <c r="BX274" s="396"/>
      <c r="BY274" s="396"/>
      <c r="BZ274" s="396"/>
      <c r="CA274" s="396"/>
    </row>
    <row r="275" spans="2:79" s="33" customFormat="1" ht="15" customHeight="1" thickTop="1" thickBot="1">
      <c r="B275" s="70">
        <f t="shared" ca="1" si="26"/>
        <v>263</v>
      </c>
      <c r="C275" s="648"/>
      <c r="D275" s="649"/>
      <c r="E275" s="649"/>
      <c r="F275" s="649"/>
      <c r="G275" s="649"/>
      <c r="H275" s="649"/>
      <c r="I275" s="649"/>
      <c r="J275" s="649"/>
      <c r="K275" s="629"/>
      <c r="L275" s="629"/>
      <c r="M275" s="629"/>
      <c r="N275" s="629"/>
      <c r="O275" s="1171"/>
      <c r="P275" s="649"/>
      <c r="Q275" s="649"/>
      <c r="R275" s="649"/>
      <c r="S275" s="649"/>
      <c r="T275" s="892"/>
      <c r="U275" s="892"/>
      <c r="V275" s="892"/>
      <c r="W275" s="1166"/>
      <c r="X275" s="1166"/>
      <c r="Y275" s="1167"/>
      <c r="Z275" s="1168"/>
      <c r="AA275" s="1169"/>
      <c r="AB275" s="1170"/>
      <c r="AC275" s="1170"/>
      <c r="AD275" s="1170"/>
      <c r="AE275" s="141"/>
      <c r="AF275" s="195"/>
      <c r="AG275" s="195" t="str">
        <f t="shared" si="24"/>
        <v xml:space="preserve"> </v>
      </c>
      <c r="AH275" s="195"/>
      <c r="AI275" s="141"/>
      <c r="AJ275" s="141"/>
      <c r="AK275" s="137"/>
      <c r="AL275" s="649"/>
      <c r="AM275" s="649"/>
      <c r="AN275" s="649"/>
      <c r="AO275" s="649" t="s">
        <v>462</v>
      </c>
      <c r="AP275" s="649"/>
      <c r="AQ275" s="649"/>
      <c r="AR275" s="649"/>
      <c r="AS275" s="649" t="s">
        <v>431</v>
      </c>
      <c r="AT275" s="649"/>
      <c r="AU275" s="649"/>
      <c r="AV275" s="650" t="str">
        <f t="shared" si="25"/>
        <v/>
      </c>
      <c r="AW275" s="650"/>
      <c r="AX275" s="650"/>
      <c r="AY275" s="650" t="str">
        <f t="shared" si="27"/>
        <v>Yes/No</v>
      </c>
      <c r="AZ275" s="650"/>
      <c r="BA275" s="650"/>
      <c r="BB275" s="650" t="str">
        <f t="shared" si="28"/>
        <v>Yes/No</v>
      </c>
      <c r="BC275" s="650"/>
      <c r="BD275" s="650"/>
      <c r="BE275" s="650" t="str">
        <f t="shared" si="29"/>
        <v/>
      </c>
      <c r="BF275" s="650"/>
      <c r="BG275" s="1165"/>
      <c r="BH275" s="396"/>
      <c r="BI275" s="396"/>
      <c r="BJ275" s="400"/>
      <c r="BK275" s="396"/>
      <c r="BL275" s="396"/>
      <c r="BM275" s="396"/>
      <c r="BN275" s="396"/>
      <c r="BO275" s="396"/>
      <c r="BP275" s="396"/>
      <c r="BQ275" s="396"/>
      <c r="BR275" s="396"/>
      <c r="BS275" s="396"/>
      <c r="BT275" s="396"/>
      <c r="BU275" s="396"/>
      <c r="BV275" s="396"/>
      <c r="BW275" s="396"/>
      <c r="BX275" s="396"/>
      <c r="BY275" s="396"/>
      <c r="BZ275" s="396"/>
      <c r="CA275" s="396"/>
    </row>
    <row r="276" spans="2:79" s="33" customFormat="1" ht="15" customHeight="1" thickTop="1" thickBot="1">
      <c r="B276" s="70">
        <f t="shared" ca="1" si="26"/>
        <v>264</v>
      </c>
      <c r="C276" s="648"/>
      <c r="D276" s="649"/>
      <c r="E276" s="649"/>
      <c r="F276" s="649"/>
      <c r="G276" s="649"/>
      <c r="H276" s="649"/>
      <c r="I276" s="649"/>
      <c r="J276" s="649"/>
      <c r="K276" s="629"/>
      <c r="L276" s="629"/>
      <c r="M276" s="629"/>
      <c r="N276" s="629"/>
      <c r="O276" s="1171"/>
      <c r="P276" s="649"/>
      <c r="Q276" s="649"/>
      <c r="R276" s="649"/>
      <c r="S276" s="649"/>
      <c r="T276" s="892"/>
      <c r="U276" s="892"/>
      <c r="V276" s="892"/>
      <c r="W276" s="1166"/>
      <c r="X276" s="1166"/>
      <c r="Y276" s="1167"/>
      <c r="Z276" s="1168"/>
      <c r="AA276" s="1169"/>
      <c r="AB276" s="1170"/>
      <c r="AC276" s="1170"/>
      <c r="AD276" s="1170"/>
      <c r="AE276" s="141"/>
      <c r="AF276" s="195"/>
      <c r="AG276" s="195" t="str">
        <f t="shared" si="24"/>
        <v xml:space="preserve"> </v>
      </c>
      <c r="AH276" s="195"/>
      <c r="AI276" s="141"/>
      <c r="AJ276" s="141"/>
      <c r="AK276" s="137"/>
      <c r="AL276" s="649"/>
      <c r="AM276" s="649"/>
      <c r="AN276" s="649"/>
      <c r="AO276" s="649" t="s">
        <v>462</v>
      </c>
      <c r="AP276" s="649"/>
      <c r="AQ276" s="649"/>
      <c r="AR276" s="649"/>
      <c r="AS276" s="649" t="s">
        <v>431</v>
      </c>
      <c r="AT276" s="649"/>
      <c r="AU276" s="649"/>
      <c r="AV276" s="650" t="str">
        <f t="shared" si="25"/>
        <v/>
      </c>
      <c r="AW276" s="650"/>
      <c r="AX276" s="650"/>
      <c r="AY276" s="650" t="str">
        <f t="shared" si="27"/>
        <v>Yes/No</v>
      </c>
      <c r="AZ276" s="650"/>
      <c r="BA276" s="650"/>
      <c r="BB276" s="650" t="str">
        <f t="shared" si="28"/>
        <v>Yes/No</v>
      </c>
      <c r="BC276" s="650"/>
      <c r="BD276" s="650"/>
      <c r="BE276" s="650" t="str">
        <f t="shared" si="29"/>
        <v/>
      </c>
      <c r="BF276" s="650"/>
      <c r="BG276" s="1165"/>
      <c r="BH276" s="396"/>
      <c r="BI276" s="396"/>
      <c r="BJ276" s="400"/>
      <c r="BK276" s="396"/>
      <c r="BL276" s="396"/>
      <c r="BM276" s="396"/>
      <c r="BN276" s="396"/>
      <c r="BO276" s="396"/>
      <c r="BP276" s="396"/>
      <c r="BQ276" s="396"/>
      <c r="BR276" s="396"/>
      <c r="BS276" s="396"/>
      <c r="BT276" s="396"/>
      <c r="BU276" s="396"/>
      <c r="BV276" s="396"/>
      <c r="BW276" s="396"/>
      <c r="BX276" s="396"/>
      <c r="BY276" s="396"/>
      <c r="BZ276" s="396"/>
      <c r="CA276" s="396"/>
    </row>
    <row r="277" spans="2:79" s="33" customFormat="1" ht="15" customHeight="1" thickTop="1" thickBot="1">
      <c r="B277" s="70">
        <f t="shared" ca="1" si="26"/>
        <v>265</v>
      </c>
      <c r="C277" s="648"/>
      <c r="D277" s="649"/>
      <c r="E277" s="649"/>
      <c r="F277" s="649"/>
      <c r="G277" s="649"/>
      <c r="H277" s="649"/>
      <c r="I277" s="649"/>
      <c r="J277" s="649"/>
      <c r="K277" s="629"/>
      <c r="L277" s="629"/>
      <c r="M277" s="629"/>
      <c r="N277" s="629"/>
      <c r="O277" s="1171"/>
      <c r="P277" s="649"/>
      <c r="Q277" s="649"/>
      <c r="R277" s="649"/>
      <c r="S277" s="649"/>
      <c r="T277" s="892"/>
      <c r="U277" s="892"/>
      <c r="V277" s="892"/>
      <c r="W277" s="1166"/>
      <c r="X277" s="1166"/>
      <c r="Y277" s="1167"/>
      <c r="Z277" s="1168"/>
      <c r="AA277" s="1169"/>
      <c r="AB277" s="1170"/>
      <c r="AC277" s="1170"/>
      <c r="AD277" s="1170"/>
      <c r="AE277" s="141"/>
      <c r="AF277" s="195"/>
      <c r="AG277" s="195" t="str">
        <f t="shared" si="24"/>
        <v xml:space="preserve"> </v>
      </c>
      <c r="AH277" s="195"/>
      <c r="AI277" s="141"/>
      <c r="AJ277" s="141"/>
      <c r="AK277" s="137"/>
      <c r="AL277" s="649"/>
      <c r="AM277" s="649"/>
      <c r="AN277" s="649"/>
      <c r="AO277" s="649" t="s">
        <v>462</v>
      </c>
      <c r="AP277" s="649"/>
      <c r="AQ277" s="649"/>
      <c r="AR277" s="649"/>
      <c r="AS277" s="649" t="s">
        <v>431</v>
      </c>
      <c r="AT277" s="649"/>
      <c r="AU277" s="649"/>
      <c r="AV277" s="650" t="str">
        <f t="shared" si="25"/>
        <v/>
      </c>
      <c r="AW277" s="650"/>
      <c r="AX277" s="650"/>
      <c r="AY277" s="650" t="str">
        <f t="shared" si="27"/>
        <v>Yes/No</v>
      </c>
      <c r="AZ277" s="650"/>
      <c r="BA277" s="650"/>
      <c r="BB277" s="650" t="str">
        <f t="shared" si="28"/>
        <v>Yes/No</v>
      </c>
      <c r="BC277" s="650"/>
      <c r="BD277" s="650"/>
      <c r="BE277" s="650" t="str">
        <f t="shared" si="29"/>
        <v/>
      </c>
      <c r="BF277" s="650"/>
      <c r="BG277" s="1165"/>
      <c r="BH277" s="396"/>
      <c r="BI277" s="396"/>
      <c r="BJ277" s="400"/>
      <c r="BK277" s="396"/>
      <c r="BL277" s="396"/>
      <c r="BM277" s="396"/>
      <c r="BN277" s="396"/>
      <c r="BO277" s="396"/>
      <c r="BP277" s="396"/>
      <c r="BQ277" s="396"/>
      <c r="BR277" s="396"/>
      <c r="BS277" s="396"/>
      <c r="BT277" s="396"/>
      <c r="BU277" s="396"/>
      <c r="BV277" s="396"/>
      <c r="BW277" s="396"/>
      <c r="BX277" s="396"/>
      <c r="BY277" s="396"/>
      <c r="BZ277" s="396"/>
      <c r="CA277" s="396"/>
    </row>
    <row r="278" spans="2:79" s="33" customFormat="1" ht="15" customHeight="1" thickTop="1" thickBot="1">
      <c r="B278" s="70">
        <f t="shared" ca="1" si="26"/>
        <v>266</v>
      </c>
      <c r="C278" s="648"/>
      <c r="D278" s="649"/>
      <c r="E278" s="649"/>
      <c r="F278" s="649"/>
      <c r="G278" s="649"/>
      <c r="H278" s="649"/>
      <c r="I278" s="649"/>
      <c r="J278" s="649"/>
      <c r="K278" s="629"/>
      <c r="L278" s="629"/>
      <c r="M278" s="629"/>
      <c r="N278" s="629"/>
      <c r="O278" s="1171"/>
      <c r="P278" s="649"/>
      <c r="Q278" s="649"/>
      <c r="R278" s="649"/>
      <c r="S278" s="649"/>
      <c r="T278" s="892"/>
      <c r="U278" s="892"/>
      <c r="V278" s="892"/>
      <c r="W278" s="1166"/>
      <c r="X278" s="1166"/>
      <c r="Y278" s="1167"/>
      <c r="Z278" s="1168"/>
      <c r="AA278" s="1169"/>
      <c r="AB278" s="1170"/>
      <c r="AC278" s="1170"/>
      <c r="AD278" s="1170"/>
      <c r="AE278" s="141"/>
      <c r="AF278" s="195"/>
      <c r="AG278" s="195" t="str">
        <f t="shared" si="24"/>
        <v xml:space="preserve"> </v>
      </c>
      <c r="AH278" s="195"/>
      <c r="AI278" s="141"/>
      <c r="AJ278" s="141"/>
      <c r="AK278" s="137"/>
      <c r="AL278" s="649"/>
      <c r="AM278" s="649"/>
      <c r="AN278" s="649"/>
      <c r="AO278" s="649" t="s">
        <v>462</v>
      </c>
      <c r="AP278" s="649"/>
      <c r="AQ278" s="649"/>
      <c r="AR278" s="649"/>
      <c r="AS278" s="649" t="s">
        <v>431</v>
      </c>
      <c r="AT278" s="649"/>
      <c r="AU278" s="649"/>
      <c r="AV278" s="650" t="str">
        <f t="shared" si="25"/>
        <v/>
      </c>
      <c r="AW278" s="650"/>
      <c r="AX278" s="650"/>
      <c r="AY278" s="650" t="str">
        <f t="shared" si="27"/>
        <v>Yes/No</v>
      </c>
      <c r="AZ278" s="650"/>
      <c r="BA278" s="650"/>
      <c r="BB278" s="650" t="str">
        <f t="shared" si="28"/>
        <v>Yes/No</v>
      </c>
      <c r="BC278" s="650"/>
      <c r="BD278" s="650"/>
      <c r="BE278" s="650" t="str">
        <f t="shared" si="29"/>
        <v/>
      </c>
      <c r="BF278" s="650"/>
      <c r="BG278" s="1165"/>
      <c r="BH278" s="396"/>
      <c r="BI278" s="396"/>
      <c r="BJ278" s="400"/>
      <c r="BK278" s="396"/>
      <c r="BL278" s="396"/>
      <c r="BM278" s="396"/>
      <c r="BN278" s="396"/>
      <c r="BO278" s="396"/>
      <c r="BP278" s="396"/>
      <c r="BQ278" s="396"/>
      <c r="BR278" s="396"/>
      <c r="BS278" s="396"/>
      <c r="BT278" s="396"/>
      <c r="BU278" s="396"/>
      <c r="BV278" s="396"/>
      <c r="BW278" s="396"/>
      <c r="BX278" s="396"/>
      <c r="BY278" s="396"/>
      <c r="BZ278" s="396"/>
      <c r="CA278" s="396"/>
    </row>
    <row r="279" spans="2:79" s="33" customFormat="1" ht="15" customHeight="1" thickTop="1" thickBot="1">
      <c r="B279" s="70">
        <f t="shared" ca="1" si="26"/>
        <v>267</v>
      </c>
      <c r="C279" s="648"/>
      <c r="D279" s="649"/>
      <c r="E279" s="649"/>
      <c r="F279" s="649"/>
      <c r="G279" s="649"/>
      <c r="H279" s="649"/>
      <c r="I279" s="649"/>
      <c r="J279" s="649"/>
      <c r="K279" s="629"/>
      <c r="L279" s="629"/>
      <c r="M279" s="629"/>
      <c r="N279" s="629"/>
      <c r="O279" s="1171"/>
      <c r="P279" s="649"/>
      <c r="Q279" s="649"/>
      <c r="R279" s="649"/>
      <c r="S279" s="649"/>
      <c r="T279" s="892"/>
      <c r="U279" s="892"/>
      <c r="V279" s="892"/>
      <c r="W279" s="1166"/>
      <c r="X279" s="1166"/>
      <c r="Y279" s="1167"/>
      <c r="Z279" s="1168"/>
      <c r="AA279" s="1169"/>
      <c r="AB279" s="1170"/>
      <c r="AC279" s="1170"/>
      <c r="AD279" s="1170"/>
      <c r="AE279" s="141"/>
      <c r="AF279" s="195"/>
      <c r="AG279" s="195" t="str">
        <f t="shared" si="24"/>
        <v xml:space="preserve"> </v>
      </c>
      <c r="AH279" s="195"/>
      <c r="AI279" s="141"/>
      <c r="AJ279" s="141"/>
      <c r="AK279" s="137"/>
      <c r="AL279" s="649"/>
      <c r="AM279" s="649"/>
      <c r="AN279" s="649"/>
      <c r="AO279" s="649" t="s">
        <v>462</v>
      </c>
      <c r="AP279" s="649"/>
      <c r="AQ279" s="649"/>
      <c r="AR279" s="649"/>
      <c r="AS279" s="649" t="s">
        <v>431</v>
      </c>
      <c r="AT279" s="649"/>
      <c r="AU279" s="649"/>
      <c r="AV279" s="650" t="str">
        <f t="shared" si="25"/>
        <v/>
      </c>
      <c r="AW279" s="650"/>
      <c r="AX279" s="650"/>
      <c r="AY279" s="650" t="str">
        <f t="shared" si="27"/>
        <v>Yes/No</v>
      </c>
      <c r="AZ279" s="650"/>
      <c r="BA279" s="650"/>
      <c r="BB279" s="650" t="str">
        <f t="shared" si="28"/>
        <v>Yes/No</v>
      </c>
      <c r="BC279" s="650"/>
      <c r="BD279" s="650"/>
      <c r="BE279" s="650" t="str">
        <f t="shared" si="29"/>
        <v/>
      </c>
      <c r="BF279" s="650"/>
      <c r="BG279" s="1165"/>
      <c r="BH279" s="396"/>
      <c r="BI279" s="396"/>
      <c r="BJ279" s="400"/>
      <c r="BK279" s="396"/>
      <c r="BL279" s="396"/>
      <c r="BM279" s="396"/>
      <c r="BN279" s="396"/>
      <c r="BO279" s="396"/>
      <c r="BP279" s="396"/>
      <c r="BQ279" s="396"/>
      <c r="BR279" s="396"/>
      <c r="BS279" s="396"/>
      <c r="BT279" s="396"/>
      <c r="BU279" s="396"/>
      <c r="BV279" s="396"/>
      <c r="BW279" s="396"/>
      <c r="BX279" s="396"/>
      <c r="BY279" s="396"/>
      <c r="BZ279" s="396"/>
      <c r="CA279" s="396"/>
    </row>
    <row r="280" spans="2:79" s="33" customFormat="1" ht="15" customHeight="1" thickTop="1" thickBot="1">
      <c r="B280" s="70">
        <f t="shared" ca="1" si="26"/>
        <v>268</v>
      </c>
      <c r="C280" s="648"/>
      <c r="D280" s="649"/>
      <c r="E280" s="649"/>
      <c r="F280" s="649"/>
      <c r="G280" s="649"/>
      <c r="H280" s="649"/>
      <c r="I280" s="649"/>
      <c r="J280" s="649"/>
      <c r="K280" s="629"/>
      <c r="L280" s="629"/>
      <c r="M280" s="629"/>
      <c r="N280" s="629"/>
      <c r="O280" s="1171"/>
      <c r="P280" s="649"/>
      <c r="Q280" s="649"/>
      <c r="R280" s="649"/>
      <c r="S280" s="649"/>
      <c r="T280" s="892"/>
      <c r="U280" s="892"/>
      <c r="V280" s="892"/>
      <c r="W280" s="1166"/>
      <c r="X280" s="1166"/>
      <c r="Y280" s="1167"/>
      <c r="Z280" s="1168"/>
      <c r="AA280" s="1169"/>
      <c r="AB280" s="1170"/>
      <c r="AC280" s="1170"/>
      <c r="AD280" s="1170"/>
      <c r="AE280" s="141"/>
      <c r="AF280" s="195"/>
      <c r="AG280" s="195" t="str">
        <f t="shared" si="24"/>
        <v xml:space="preserve"> </v>
      </c>
      <c r="AH280" s="195"/>
      <c r="AI280" s="141"/>
      <c r="AJ280" s="141"/>
      <c r="AK280" s="137"/>
      <c r="AL280" s="649"/>
      <c r="AM280" s="649"/>
      <c r="AN280" s="649"/>
      <c r="AO280" s="649" t="s">
        <v>462</v>
      </c>
      <c r="AP280" s="649"/>
      <c r="AQ280" s="649"/>
      <c r="AR280" s="649"/>
      <c r="AS280" s="649" t="s">
        <v>431</v>
      </c>
      <c r="AT280" s="649"/>
      <c r="AU280" s="649"/>
      <c r="AV280" s="650" t="str">
        <f t="shared" si="25"/>
        <v/>
      </c>
      <c r="AW280" s="650"/>
      <c r="AX280" s="650"/>
      <c r="AY280" s="650" t="str">
        <f t="shared" si="27"/>
        <v>Yes/No</v>
      </c>
      <c r="AZ280" s="650"/>
      <c r="BA280" s="650"/>
      <c r="BB280" s="650" t="str">
        <f t="shared" si="28"/>
        <v>Yes/No</v>
      </c>
      <c r="BC280" s="650"/>
      <c r="BD280" s="650"/>
      <c r="BE280" s="650" t="str">
        <f t="shared" si="29"/>
        <v/>
      </c>
      <c r="BF280" s="650"/>
      <c r="BG280" s="1165"/>
      <c r="BH280" s="396"/>
      <c r="BI280" s="396"/>
      <c r="BJ280" s="400"/>
      <c r="BK280" s="396"/>
      <c r="BL280" s="396"/>
      <c r="BM280" s="396"/>
      <c r="BN280" s="396"/>
      <c r="BO280" s="396"/>
      <c r="BP280" s="396"/>
      <c r="BQ280" s="396"/>
      <c r="BR280" s="396"/>
      <c r="BS280" s="396"/>
      <c r="BT280" s="396"/>
      <c r="BU280" s="396"/>
      <c r="BV280" s="396"/>
      <c r="BW280" s="396"/>
      <c r="BX280" s="396"/>
      <c r="BY280" s="396"/>
      <c r="BZ280" s="396"/>
      <c r="CA280" s="396"/>
    </row>
    <row r="281" spans="2:79" s="33" customFormat="1" ht="15" customHeight="1" thickTop="1" thickBot="1">
      <c r="B281" s="70">
        <f t="shared" ca="1" si="26"/>
        <v>269</v>
      </c>
      <c r="C281" s="648"/>
      <c r="D281" s="649"/>
      <c r="E281" s="649"/>
      <c r="F281" s="649"/>
      <c r="G281" s="649"/>
      <c r="H281" s="649"/>
      <c r="I281" s="649"/>
      <c r="J281" s="649"/>
      <c r="K281" s="629"/>
      <c r="L281" s="629"/>
      <c r="M281" s="629"/>
      <c r="N281" s="629"/>
      <c r="O281" s="1171"/>
      <c r="P281" s="649"/>
      <c r="Q281" s="649"/>
      <c r="R281" s="649"/>
      <c r="S281" s="649"/>
      <c r="T281" s="892"/>
      <c r="U281" s="892"/>
      <c r="V281" s="892"/>
      <c r="W281" s="1166"/>
      <c r="X281" s="1166"/>
      <c r="Y281" s="1167"/>
      <c r="Z281" s="1168"/>
      <c r="AA281" s="1169"/>
      <c r="AB281" s="1170"/>
      <c r="AC281" s="1170"/>
      <c r="AD281" s="1170"/>
      <c r="AE281" s="141"/>
      <c r="AF281" s="195"/>
      <c r="AG281" s="195" t="str">
        <f t="shared" si="24"/>
        <v xml:space="preserve"> </v>
      </c>
      <c r="AH281" s="195"/>
      <c r="AI281" s="141"/>
      <c r="AJ281" s="141"/>
      <c r="AK281" s="137"/>
      <c r="AL281" s="649"/>
      <c r="AM281" s="649"/>
      <c r="AN281" s="649"/>
      <c r="AO281" s="649" t="s">
        <v>462</v>
      </c>
      <c r="AP281" s="649"/>
      <c r="AQ281" s="649"/>
      <c r="AR281" s="649"/>
      <c r="AS281" s="649" t="s">
        <v>431</v>
      </c>
      <c r="AT281" s="649"/>
      <c r="AU281" s="649"/>
      <c r="AV281" s="650" t="str">
        <f t="shared" si="25"/>
        <v/>
      </c>
      <c r="AW281" s="650"/>
      <c r="AX281" s="650"/>
      <c r="AY281" s="650" t="str">
        <f t="shared" si="27"/>
        <v>Yes/No</v>
      </c>
      <c r="AZ281" s="650"/>
      <c r="BA281" s="650"/>
      <c r="BB281" s="650" t="str">
        <f t="shared" si="28"/>
        <v>Yes/No</v>
      </c>
      <c r="BC281" s="650"/>
      <c r="BD281" s="650"/>
      <c r="BE281" s="650" t="str">
        <f t="shared" si="29"/>
        <v/>
      </c>
      <c r="BF281" s="650"/>
      <c r="BG281" s="1165"/>
      <c r="BH281" s="396"/>
      <c r="BI281" s="396"/>
      <c r="BJ281" s="400"/>
      <c r="BK281" s="396"/>
      <c r="BL281" s="396"/>
      <c r="BM281" s="396"/>
      <c r="BN281" s="396"/>
      <c r="BO281" s="396"/>
      <c r="BP281" s="396"/>
      <c r="BQ281" s="396"/>
      <c r="BR281" s="396"/>
      <c r="BS281" s="396"/>
      <c r="BT281" s="396"/>
      <c r="BU281" s="396"/>
      <c r="BV281" s="396"/>
      <c r="BW281" s="396"/>
      <c r="BX281" s="396"/>
      <c r="BY281" s="396"/>
      <c r="BZ281" s="396"/>
      <c r="CA281" s="396"/>
    </row>
    <row r="282" spans="2:79" s="33" customFormat="1" ht="15" customHeight="1" thickTop="1" thickBot="1">
      <c r="B282" s="70">
        <f t="shared" ca="1" si="26"/>
        <v>270</v>
      </c>
      <c r="C282" s="648"/>
      <c r="D282" s="649"/>
      <c r="E282" s="649"/>
      <c r="F282" s="649"/>
      <c r="G282" s="649"/>
      <c r="H282" s="649"/>
      <c r="I282" s="649"/>
      <c r="J282" s="649"/>
      <c r="K282" s="629"/>
      <c r="L282" s="629"/>
      <c r="M282" s="629"/>
      <c r="N282" s="629"/>
      <c r="O282" s="1171"/>
      <c r="P282" s="649"/>
      <c r="Q282" s="649"/>
      <c r="R282" s="649"/>
      <c r="S282" s="649"/>
      <c r="T282" s="892"/>
      <c r="U282" s="892"/>
      <c r="V282" s="892"/>
      <c r="W282" s="1166"/>
      <c r="X282" s="1166"/>
      <c r="Y282" s="1167"/>
      <c r="Z282" s="1168"/>
      <c r="AA282" s="1169"/>
      <c r="AB282" s="1170"/>
      <c r="AC282" s="1170"/>
      <c r="AD282" s="1170"/>
      <c r="AE282" s="141"/>
      <c r="AF282" s="195"/>
      <c r="AG282" s="195" t="str">
        <f t="shared" si="24"/>
        <v xml:space="preserve"> </v>
      </c>
      <c r="AH282" s="195"/>
      <c r="AI282" s="141"/>
      <c r="AJ282" s="141"/>
      <c r="AK282" s="137"/>
      <c r="AL282" s="649"/>
      <c r="AM282" s="649"/>
      <c r="AN282" s="649"/>
      <c r="AO282" s="649" t="s">
        <v>462</v>
      </c>
      <c r="AP282" s="649"/>
      <c r="AQ282" s="649"/>
      <c r="AR282" s="649"/>
      <c r="AS282" s="649" t="s">
        <v>431</v>
      </c>
      <c r="AT282" s="649"/>
      <c r="AU282" s="649"/>
      <c r="AV282" s="650" t="str">
        <f t="shared" si="25"/>
        <v/>
      </c>
      <c r="AW282" s="650"/>
      <c r="AX282" s="650"/>
      <c r="AY282" s="650" t="str">
        <f t="shared" si="27"/>
        <v>Yes/No</v>
      </c>
      <c r="AZ282" s="650"/>
      <c r="BA282" s="650"/>
      <c r="BB282" s="650" t="str">
        <f t="shared" si="28"/>
        <v>Yes/No</v>
      </c>
      <c r="BC282" s="650"/>
      <c r="BD282" s="650"/>
      <c r="BE282" s="650" t="str">
        <f t="shared" si="29"/>
        <v/>
      </c>
      <c r="BF282" s="650"/>
      <c r="BG282" s="1165"/>
      <c r="BH282" s="396"/>
      <c r="BI282" s="396"/>
      <c r="BJ282" s="400"/>
      <c r="BK282" s="396"/>
      <c r="BL282" s="396"/>
      <c r="BM282" s="396"/>
      <c r="BN282" s="396"/>
      <c r="BO282" s="396"/>
      <c r="BP282" s="396"/>
      <c r="BQ282" s="396"/>
      <c r="BR282" s="396"/>
      <c r="BS282" s="396"/>
      <c r="BT282" s="396"/>
      <c r="BU282" s="396"/>
      <c r="BV282" s="396"/>
      <c r="BW282" s="396"/>
      <c r="BX282" s="396"/>
      <c r="BY282" s="396"/>
      <c r="BZ282" s="396"/>
      <c r="CA282" s="396"/>
    </row>
    <row r="283" spans="2:79" s="33" customFormat="1" ht="15" customHeight="1" thickTop="1" thickBot="1">
      <c r="B283" s="70">
        <f t="shared" ca="1" si="26"/>
        <v>271</v>
      </c>
      <c r="C283" s="648"/>
      <c r="D283" s="649"/>
      <c r="E283" s="649"/>
      <c r="F283" s="649"/>
      <c r="G283" s="649"/>
      <c r="H283" s="649"/>
      <c r="I283" s="649"/>
      <c r="J283" s="649"/>
      <c r="K283" s="629"/>
      <c r="L283" s="629"/>
      <c r="M283" s="629"/>
      <c r="N283" s="629"/>
      <c r="O283" s="1171"/>
      <c r="P283" s="649"/>
      <c r="Q283" s="649"/>
      <c r="R283" s="649"/>
      <c r="S283" s="649"/>
      <c r="T283" s="892"/>
      <c r="U283" s="892"/>
      <c r="V283" s="892"/>
      <c r="W283" s="1166"/>
      <c r="X283" s="1166"/>
      <c r="Y283" s="1167"/>
      <c r="Z283" s="1168"/>
      <c r="AA283" s="1169"/>
      <c r="AB283" s="1170"/>
      <c r="AC283" s="1170"/>
      <c r="AD283" s="1170"/>
      <c r="AE283" s="141"/>
      <c r="AF283" s="195"/>
      <c r="AG283" s="195" t="str">
        <f t="shared" si="24"/>
        <v xml:space="preserve"> </v>
      </c>
      <c r="AH283" s="195"/>
      <c r="AI283" s="141"/>
      <c r="AJ283" s="141"/>
      <c r="AK283" s="137"/>
      <c r="AL283" s="649"/>
      <c r="AM283" s="649"/>
      <c r="AN283" s="649"/>
      <c r="AO283" s="649" t="s">
        <v>462</v>
      </c>
      <c r="AP283" s="649"/>
      <c r="AQ283" s="649"/>
      <c r="AR283" s="649"/>
      <c r="AS283" s="649" t="s">
        <v>431</v>
      </c>
      <c r="AT283" s="649"/>
      <c r="AU283" s="649"/>
      <c r="AV283" s="650" t="str">
        <f t="shared" si="25"/>
        <v/>
      </c>
      <c r="AW283" s="650"/>
      <c r="AX283" s="650"/>
      <c r="AY283" s="650" t="str">
        <f t="shared" si="27"/>
        <v>Yes/No</v>
      </c>
      <c r="AZ283" s="650"/>
      <c r="BA283" s="650"/>
      <c r="BB283" s="650" t="str">
        <f t="shared" si="28"/>
        <v>Yes/No</v>
      </c>
      <c r="BC283" s="650"/>
      <c r="BD283" s="650"/>
      <c r="BE283" s="650" t="str">
        <f t="shared" si="29"/>
        <v/>
      </c>
      <c r="BF283" s="650"/>
      <c r="BG283" s="1165"/>
      <c r="BH283" s="396"/>
      <c r="BI283" s="396"/>
      <c r="BJ283" s="400"/>
      <c r="BK283" s="396"/>
      <c r="BL283" s="396"/>
      <c r="BM283" s="396"/>
      <c r="BN283" s="396"/>
      <c r="BO283" s="396"/>
      <c r="BP283" s="396"/>
      <c r="BQ283" s="396"/>
      <c r="BR283" s="396"/>
      <c r="BS283" s="396"/>
      <c r="BT283" s="396"/>
      <c r="BU283" s="396"/>
      <c r="BV283" s="396"/>
      <c r="BW283" s="396"/>
      <c r="BX283" s="396"/>
      <c r="BY283" s="396"/>
      <c r="BZ283" s="396"/>
      <c r="CA283" s="396"/>
    </row>
    <row r="284" spans="2:79" s="33" customFormat="1" ht="15" customHeight="1" thickTop="1" thickBot="1">
      <c r="B284" s="70">
        <f t="shared" ca="1" si="26"/>
        <v>272</v>
      </c>
      <c r="C284" s="648"/>
      <c r="D284" s="649"/>
      <c r="E284" s="649"/>
      <c r="F284" s="649"/>
      <c r="G284" s="649"/>
      <c r="H284" s="649"/>
      <c r="I284" s="649"/>
      <c r="J284" s="649"/>
      <c r="K284" s="629"/>
      <c r="L284" s="629"/>
      <c r="M284" s="629"/>
      <c r="N284" s="629"/>
      <c r="O284" s="1171"/>
      <c r="P284" s="649"/>
      <c r="Q284" s="649"/>
      <c r="R284" s="649"/>
      <c r="S284" s="649"/>
      <c r="T284" s="892"/>
      <c r="U284" s="892"/>
      <c r="V284" s="892"/>
      <c r="W284" s="1166"/>
      <c r="X284" s="1166"/>
      <c r="Y284" s="1167"/>
      <c r="Z284" s="1168"/>
      <c r="AA284" s="1169"/>
      <c r="AB284" s="1170"/>
      <c r="AC284" s="1170"/>
      <c r="AD284" s="1170"/>
      <c r="AE284" s="141"/>
      <c r="AF284" s="195"/>
      <c r="AG284" s="195" t="str">
        <f t="shared" si="24"/>
        <v xml:space="preserve"> </v>
      </c>
      <c r="AH284" s="195"/>
      <c r="AI284" s="141"/>
      <c r="AJ284" s="141"/>
      <c r="AK284" s="137"/>
      <c r="AL284" s="649"/>
      <c r="AM284" s="649"/>
      <c r="AN284" s="649"/>
      <c r="AO284" s="649" t="s">
        <v>462</v>
      </c>
      <c r="AP284" s="649"/>
      <c r="AQ284" s="649"/>
      <c r="AR284" s="649"/>
      <c r="AS284" s="649" t="s">
        <v>431</v>
      </c>
      <c r="AT284" s="649"/>
      <c r="AU284" s="649"/>
      <c r="AV284" s="650" t="str">
        <f t="shared" si="25"/>
        <v/>
      </c>
      <c r="AW284" s="650"/>
      <c r="AX284" s="650"/>
      <c r="AY284" s="650" t="str">
        <f t="shared" si="27"/>
        <v>Yes/No</v>
      </c>
      <c r="AZ284" s="650"/>
      <c r="BA284" s="650"/>
      <c r="BB284" s="650" t="str">
        <f t="shared" si="28"/>
        <v>Yes/No</v>
      </c>
      <c r="BC284" s="650"/>
      <c r="BD284" s="650"/>
      <c r="BE284" s="650" t="str">
        <f t="shared" si="29"/>
        <v/>
      </c>
      <c r="BF284" s="650"/>
      <c r="BG284" s="1165"/>
      <c r="BH284" s="396"/>
      <c r="BI284" s="396"/>
      <c r="BJ284" s="400"/>
      <c r="BK284" s="396"/>
      <c r="BL284" s="396"/>
      <c r="BM284" s="396"/>
      <c r="BN284" s="396"/>
      <c r="BO284" s="396"/>
      <c r="BP284" s="396"/>
      <c r="BQ284" s="396"/>
      <c r="BR284" s="396"/>
      <c r="BS284" s="396"/>
      <c r="BT284" s="396"/>
      <c r="BU284" s="396"/>
      <c r="BV284" s="396"/>
      <c r="BW284" s="396"/>
      <c r="BX284" s="396"/>
      <c r="BY284" s="396"/>
      <c r="BZ284" s="396"/>
      <c r="CA284" s="396"/>
    </row>
    <row r="285" spans="2:79" s="33" customFormat="1" ht="15" customHeight="1" thickTop="1" thickBot="1">
      <c r="B285" s="70">
        <f t="shared" ca="1" si="26"/>
        <v>273</v>
      </c>
      <c r="C285" s="648"/>
      <c r="D285" s="649"/>
      <c r="E285" s="649"/>
      <c r="F285" s="649"/>
      <c r="G285" s="649"/>
      <c r="H285" s="649"/>
      <c r="I285" s="649"/>
      <c r="J285" s="649"/>
      <c r="K285" s="629"/>
      <c r="L285" s="629"/>
      <c r="M285" s="629"/>
      <c r="N285" s="629"/>
      <c r="O285" s="1171"/>
      <c r="P285" s="649"/>
      <c r="Q285" s="649"/>
      <c r="R285" s="649"/>
      <c r="S285" s="649"/>
      <c r="T285" s="892"/>
      <c r="U285" s="892"/>
      <c r="V285" s="892"/>
      <c r="W285" s="1166"/>
      <c r="X285" s="1166"/>
      <c r="Y285" s="1167"/>
      <c r="Z285" s="1168"/>
      <c r="AA285" s="1169"/>
      <c r="AB285" s="1170"/>
      <c r="AC285" s="1170"/>
      <c r="AD285" s="1170"/>
      <c r="AE285" s="141"/>
      <c r="AF285" s="195"/>
      <c r="AG285" s="195" t="str">
        <f t="shared" si="24"/>
        <v xml:space="preserve"> </v>
      </c>
      <c r="AH285" s="195"/>
      <c r="AI285" s="141"/>
      <c r="AJ285" s="141"/>
      <c r="AK285" s="137"/>
      <c r="AL285" s="649"/>
      <c r="AM285" s="649"/>
      <c r="AN285" s="649"/>
      <c r="AO285" s="649" t="s">
        <v>462</v>
      </c>
      <c r="AP285" s="649"/>
      <c r="AQ285" s="649"/>
      <c r="AR285" s="649"/>
      <c r="AS285" s="649" t="s">
        <v>431</v>
      </c>
      <c r="AT285" s="649"/>
      <c r="AU285" s="649"/>
      <c r="AV285" s="650" t="str">
        <f t="shared" si="25"/>
        <v/>
      </c>
      <c r="AW285" s="650"/>
      <c r="AX285" s="650"/>
      <c r="AY285" s="650" t="str">
        <f t="shared" si="27"/>
        <v>Yes/No</v>
      </c>
      <c r="AZ285" s="650"/>
      <c r="BA285" s="650"/>
      <c r="BB285" s="650" t="str">
        <f t="shared" si="28"/>
        <v>Yes/No</v>
      </c>
      <c r="BC285" s="650"/>
      <c r="BD285" s="650"/>
      <c r="BE285" s="650" t="str">
        <f t="shared" si="29"/>
        <v/>
      </c>
      <c r="BF285" s="650"/>
      <c r="BG285" s="1165"/>
      <c r="BH285" s="396"/>
      <c r="BI285" s="396"/>
      <c r="BJ285" s="400"/>
      <c r="BK285" s="396"/>
      <c r="BL285" s="396"/>
      <c r="BM285" s="396"/>
      <c r="BN285" s="396"/>
      <c r="BO285" s="396"/>
      <c r="BP285" s="396"/>
      <c r="BQ285" s="396"/>
      <c r="BR285" s="396"/>
      <c r="BS285" s="396"/>
      <c r="BT285" s="396"/>
      <c r="BU285" s="396"/>
      <c r="BV285" s="396"/>
      <c r="BW285" s="396"/>
      <c r="BX285" s="396"/>
      <c r="BY285" s="396"/>
      <c r="BZ285" s="396"/>
      <c r="CA285" s="396"/>
    </row>
    <row r="286" spans="2:79" s="33" customFormat="1" ht="15" customHeight="1" thickTop="1" thickBot="1">
      <c r="B286" s="70">
        <f t="shared" ca="1" si="26"/>
        <v>274</v>
      </c>
      <c r="C286" s="648"/>
      <c r="D286" s="649"/>
      <c r="E286" s="649"/>
      <c r="F286" s="649"/>
      <c r="G286" s="649"/>
      <c r="H286" s="649"/>
      <c r="I286" s="649"/>
      <c r="J286" s="649"/>
      <c r="K286" s="629"/>
      <c r="L286" s="629"/>
      <c r="M286" s="629"/>
      <c r="N286" s="629"/>
      <c r="O286" s="1171"/>
      <c r="P286" s="649"/>
      <c r="Q286" s="649"/>
      <c r="R286" s="649"/>
      <c r="S286" s="649"/>
      <c r="T286" s="892"/>
      <c r="U286" s="892"/>
      <c r="V286" s="892"/>
      <c r="W286" s="1166"/>
      <c r="X286" s="1166"/>
      <c r="Y286" s="1167"/>
      <c r="Z286" s="1168"/>
      <c r="AA286" s="1169"/>
      <c r="AB286" s="1170"/>
      <c r="AC286" s="1170"/>
      <c r="AD286" s="1170"/>
      <c r="AE286" s="141"/>
      <c r="AF286" s="195"/>
      <c r="AG286" s="195" t="str">
        <f t="shared" si="24"/>
        <v xml:space="preserve"> </v>
      </c>
      <c r="AH286" s="195"/>
      <c r="AI286" s="141"/>
      <c r="AJ286" s="141"/>
      <c r="AK286" s="137"/>
      <c r="AL286" s="649"/>
      <c r="AM286" s="649"/>
      <c r="AN286" s="649"/>
      <c r="AO286" s="649" t="s">
        <v>462</v>
      </c>
      <c r="AP286" s="649"/>
      <c r="AQ286" s="649"/>
      <c r="AR286" s="649"/>
      <c r="AS286" s="649" t="s">
        <v>431</v>
      </c>
      <c r="AT286" s="649"/>
      <c r="AU286" s="649"/>
      <c r="AV286" s="650" t="str">
        <f t="shared" si="25"/>
        <v/>
      </c>
      <c r="AW286" s="650"/>
      <c r="AX286" s="650"/>
      <c r="AY286" s="650" t="str">
        <f t="shared" si="27"/>
        <v>Yes/No</v>
      </c>
      <c r="AZ286" s="650"/>
      <c r="BA286" s="650"/>
      <c r="BB286" s="650" t="str">
        <f t="shared" si="28"/>
        <v>Yes/No</v>
      </c>
      <c r="BC286" s="650"/>
      <c r="BD286" s="650"/>
      <c r="BE286" s="650" t="str">
        <f t="shared" si="29"/>
        <v/>
      </c>
      <c r="BF286" s="650"/>
      <c r="BG286" s="1165"/>
      <c r="BH286" s="396"/>
      <c r="BI286" s="396"/>
      <c r="BJ286" s="400"/>
      <c r="BK286" s="396"/>
      <c r="BL286" s="396"/>
      <c r="BM286" s="396"/>
      <c r="BN286" s="396"/>
      <c r="BO286" s="396"/>
      <c r="BP286" s="396"/>
      <c r="BQ286" s="396"/>
      <c r="BR286" s="396"/>
      <c r="BS286" s="396"/>
      <c r="BT286" s="396"/>
      <c r="BU286" s="396"/>
      <c r="BV286" s="396"/>
      <c r="BW286" s="396"/>
      <c r="BX286" s="396"/>
      <c r="BY286" s="396"/>
      <c r="BZ286" s="396"/>
      <c r="CA286" s="396"/>
    </row>
    <row r="287" spans="2:79" s="33" customFormat="1" ht="15" customHeight="1" thickTop="1" thickBot="1">
      <c r="B287" s="70">
        <f t="shared" ca="1" si="26"/>
        <v>275</v>
      </c>
      <c r="C287" s="648"/>
      <c r="D287" s="649"/>
      <c r="E287" s="649"/>
      <c r="F287" s="649"/>
      <c r="G287" s="649"/>
      <c r="H287" s="649"/>
      <c r="I287" s="649"/>
      <c r="J287" s="649"/>
      <c r="K287" s="629"/>
      <c r="L287" s="629"/>
      <c r="M287" s="629"/>
      <c r="N287" s="629"/>
      <c r="O287" s="1171"/>
      <c r="P287" s="649"/>
      <c r="Q287" s="649"/>
      <c r="R287" s="649"/>
      <c r="S287" s="649"/>
      <c r="T287" s="892"/>
      <c r="U287" s="892"/>
      <c r="V287" s="892"/>
      <c r="W287" s="1166"/>
      <c r="X287" s="1166"/>
      <c r="Y287" s="1167"/>
      <c r="Z287" s="1168"/>
      <c r="AA287" s="1169"/>
      <c r="AB287" s="1170"/>
      <c r="AC287" s="1170"/>
      <c r="AD287" s="1170"/>
      <c r="AE287" s="141"/>
      <c r="AF287" s="195"/>
      <c r="AG287" s="195" t="str">
        <f t="shared" si="24"/>
        <v xml:space="preserve"> </v>
      </c>
      <c r="AH287" s="195"/>
      <c r="AI287" s="141"/>
      <c r="AJ287" s="141"/>
      <c r="AK287" s="137"/>
      <c r="AL287" s="649"/>
      <c r="AM287" s="649"/>
      <c r="AN287" s="649"/>
      <c r="AO287" s="649" t="s">
        <v>462</v>
      </c>
      <c r="AP287" s="649"/>
      <c r="AQ287" s="649"/>
      <c r="AR287" s="649"/>
      <c r="AS287" s="649" t="s">
        <v>431</v>
      </c>
      <c r="AT287" s="649"/>
      <c r="AU287" s="649"/>
      <c r="AV287" s="650" t="str">
        <f t="shared" si="25"/>
        <v/>
      </c>
      <c r="AW287" s="650"/>
      <c r="AX287" s="650"/>
      <c r="AY287" s="650" t="str">
        <f t="shared" si="27"/>
        <v>Yes/No</v>
      </c>
      <c r="AZ287" s="650"/>
      <c r="BA287" s="650"/>
      <c r="BB287" s="650" t="str">
        <f t="shared" si="28"/>
        <v>Yes/No</v>
      </c>
      <c r="BC287" s="650"/>
      <c r="BD287" s="650"/>
      <c r="BE287" s="650" t="str">
        <f t="shared" si="29"/>
        <v/>
      </c>
      <c r="BF287" s="650"/>
      <c r="BG287" s="1165"/>
      <c r="BH287" s="396"/>
      <c r="BI287" s="396"/>
      <c r="BJ287" s="400"/>
      <c r="BK287" s="396"/>
      <c r="BL287" s="396"/>
      <c r="BM287" s="396"/>
      <c r="BN287" s="396"/>
      <c r="BO287" s="396"/>
      <c r="BP287" s="396"/>
      <c r="BQ287" s="396"/>
      <c r="BR287" s="396"/>
      <c r="BS287" s="396"/>
      <c r="BT287" s="396"/>
      <c r="BU287" s="396"/>
      <c r="BV287" s="396"/>
      <c r="BW287" s="396"/>
      <c r="BX287" s="396"/>
      <c r="BY287" s="396"/>
      <c r="BZ287" s="396"/>
      <c r="CA287" s="396"/>
    </row>
    <row r="288" spans="2:79" s="33" customFormat="1" ht="15" customHeight="1" thickTop="1" thickBot="1">
      <c r="B288" s="70">
        <f t="shared" ca="1" si="26"/>
        <v>276</v>
      </c>
      <c r="C288" s="648"/>
      <c r="D288" s="649"/>
      <c r="E288" s="649"/>
      <c r="F288" s="649"/>
      <c r="G288" s="649"/>
      <c r="H288" s="649"/>
      <c r="I288" s="649"/>
      <c r="J288" s="649"/>
      <c r="K288" s="629"/>
      <c r="L288" s="629"/>
      <c r="M288" s="629"/>
      <c r="N288" s="629"/>
      <c r="O288" s="1171"/>
      <c r="P288" s="649"/>
      <c r="Q288" s="649"/>
      <c r="R288" s="649"/>
      <c r="S288" s="649"/>
      <c r="T288" s="892"/>
      <c r="U288" s="892"/>
      <c r="V288" s="892"/>
      <c r="W288" s="1166"/>
      <c r="X288" s="1166"/>
      <c r="Y288" s="1167"/>
      <c r="Z288" s="1168"/>
      <c r="AA288" s="1169"/>
      <c r="AB288" s="1170"/>
      <c r="AC288" s="1170"/>
      <c r="AD288" s="1170"/>
      <c r="AE288" s="141"/>
      <c r="AF288" s="195"/>
      <c r="AG288" s="195" t="str">
        <f t="shared" si="24"/>
        <v xml:space="preserve"> </v>
      </c>
      <c r="AH288" s="195"/>
      <c r="AI288" s="141"/>
      <c r="AJ288" s="141"/>
      <c r="AK288" s="137"/>
      <c r="AL288" s="649"/>
      <c r="AM288" s="649"/>
      <c r="AN288" s="649"/>
      <c r="AO288" s="649" t="s">
        <v>462</v>
      </c>
      <c r="AP288" s="649"/>
      <c r="AQ288" s="649"/>
      <c r="AR288" s="649"/>
      <c r="AS288" s="649" t="s">
        <v>431</v>
      </c>
      <c r="AT288" s="649"/>
      <c r="AU288" s="649"/>
      <c r="AV288" s="650" t="str">
        <f t="shared" si="25"/>
        <v/>
      </c>
      <c r="AW288" s="650"/>
      <c r="AX288" s="650"/>
      <c r="AY288" s="650" t="str">
        <f t="shared" si="27"/>
        <v>Yes/No</v>
      </c>
      <c r="AZ288" s="650"/>
      <c r="BA288" s="650"/>
      <c r="BB288" s="650" t="str">
        <f t="shared" si="28"/>
        <v>Yes/No</v>
      </c>
      <c r="BC288" s="650"/>
      <c r="BD288" s="650"/>
      <c r="BE288" s="650" t="str">
        <f t="shared" si="29"/>
        <v/>
      </c>
      <c r="BF288" s="650"/>
      <c r="BG288" s="1165"/>
      <c r="BH288" s="396"/>
      <c r="BI288" s="396"/>
      <c r="BJ288" s="400"/>
      <c r="BK288" s="396"/>
      <c r="BL288" s="396"/>
      <c r="BM288" s="396"/>
      <c r="BN288" s="396"/>
      <c r="BO288" s="396"/>
      <c r="BP288" s="396"/>
      <c r="BQ288" s="396"/>
      <c r="BR288" s="396"/>
      <c r="BS288" s="396"/>
      <c r="BT288" s="396"/>
      <c r="BU288" s="396"/>
      <c r="BV288" s="396"/>
      <c r="BW288" s="396"/>
      <c r="BX288" s="396"/>
      <c r="BY288" s="396"/>
      <c r="BZ288" s="396"/>
      <c r="CA288" s="396"/>
    </row>
    <row r="289" spans="2:79" s="33" customFormat="1" ht="15" customHeight="1" thickTop="1" thickBot="1">
      <c r="B289" s="70">
        <f t="shared" ca="1" si="26"/>
        <v>277</v>
      </c>
      <c r="C289" s="648"/>
      <c r="D289" s="649"/>
      <c r="E289" s="649"/>
      <c r="F289" s="649"/>
      <c r="G289" s="649"/>
      <c r="H289" s="649"/>
      <c r="I289" s="649"/>
      <c r="J289" s="649"/>
      <c r="K289" s="629"/>
      <c r="L289" s="629"/>
      <c r="M289" s="629"/>
      <c r="N289" s="629"/>
      <c r="O289" s="1171"/>
      <c r="P289" s="649"/>
      <c r="Q289" s="649"/>
      <c r="R289" s="649"/>
      <c r="S289" s="649"/>
      <c r="T289" s="892"/>
      <c r="U289" s="892"/>
      <c r="V289" s="892"/>
      <c r="W289" s="1166"/>
      <c r="X289" s="1166"/>
      <c r="Y289" s="1167"/>
      <c r="Z289" s="1168"/>
      <c r="AA289" s="1169"/>
      <c r="AB289" s="1170"/>
      <c r="AC289" s="1170"/>
      <c r="AD289" s="1170"/>
      <c r="AE289" s="141"/>
      <c r="AF289" s="195"/>
      <c r="AG289" s="195" t="str">
        <f t="shared" si="24"/>
        <v xml:space="preserve"> </v>
      </c>
      <c r="AH289" s="195"/>
      <c r="AI289" s="141"/>
      <c r="AJ289" s="141"/>
      <c r="AK289" s="137"/>
      <c r="AL289" s="649"/>
      <c r="AM289" s="649"/>
      <c r="AN289" s="649"/>
      <c r="AO289" s="649" t="s">
        <v>462</v>
      </c>
      <c r="AP289" s="649"/>
      <c r="AQ289" s="649"/>
      <c r="AR289" s="649"/>
      <c r="AS289" s="649" t="s">
        <v>431</v>
      </c>
      <c r="AT289" s="649"/>
      <c r="AU289" s="649"/>
      <c r="AV289" s="650" t="str">
        <f t="shared" si="25"/>
        <v/>
      </c>
      <c r="AW289" s="650"/>
      <c r="AX289" s="650"/>
      <c r="AY289" s="650" t="str">
        <f t="shared" si="27"/>
        <v>Yes/No</v>
      </c>
      <c r="AZ289" s="650"/>
      <c r="BA289" s="650"/>
      <c r="BB289" s="650" t="str">
        <f t="shared" si="28"/>
        <v>Yes/No</v>
      </c>
      <c r="BC289" s="650"/>
      <c r="BD289" s="650"/>
      <c r="BE289" s="650" t="str">
        <f t="shared" si="29"/>
        <v/>
      </c>
      <c r="BF289" s="650"/>
      <c r="BG289" s="1165"/>
      <c r="BH289" s="396"/>
      <c r="BI289" s="396"/>
      <c r="BJ289" s="400"/>
      <c r="BK289" s="396"/>
      <c r="BL289" s="396"/>
      <c r="BM289" s="396"/>
      <c r="BN289" s="396"/>
      <c r="BO289" s="396"/>
      <c r="BP289" s="396"/>
      <c r="BQ289" s="396"/>
      <c r="BR289" s="396"/>
      <c r="BS289" s="396"/>
      <c r="BT289" s="396"/>
      <c r="BU289" s="396"/>
      <c r="BV289" s="396"/>
      <c r="BW289" s="396"/>
      <c r="BX289" s="396"/>
      <c r="BY289" s="396"/>
      <c r="BZ289" s="396"/>
      <c r="CA289" s="396"/>
    </row>
    <row r="290" spans="2:79" s="33" customFormat="1" ht="15" customHeight="1" thickTop="1" thickBot="1">
      <c r="B290" s="70">
        <f t="shared" ca="1" si="26"/>
        <v>278</v>
      </c>
      <c r="C290" s="648"/>
      <c r="D290" s="649"/>
      <c r="E290" s="649"/>
      <c r="F290" s="649"/>
      <c r="G290" s="649"/>
      <c r="H290" s="649"/>
      <c r="I290" s="649"/>
      <c r="J290" s="649"/>
      <c r="K290" s="629"/>
      <c r="L290" s="629"/>
      <c r="M290" s="629"/>
      <c r="N290" s="629"/>
      <c r="O290" s="1171"/>
      <c r="P290" s="649"/>
      <c r="Q290" s="649"/>
      <c r="R290" s="649"/>
      <c r="S290" s="649"/>
      <c r="T290" s="892"/>
      <c r="U290" s="892"/>
      <c r="V290" s="892"/>
      <c r="W290" s="1166"/>
      <c r="X290" s="1166"/>
      <c r="Y290" s="1167"/>
      <c r="Z290" s="1168"/>
      <c r="AA290" s="1169"/>
      <c r="AB290" s="1170"/>
      <c r="AC290" s="1170"/>
      <c r="AD290" s="1170"/>
      <c r="AE290" s="141"/>
      <c r="AF290" s="195"/>
      <c r="AG290" s="195" t="str">
        <f t="shared" si="24"/>
        <v xml:space="preserve"> </v>
      </c>
      <c r="AH290" s="195"/>
      <c r="AI290" s="141"/>
      <c r="AJ290" s="141"/>
      <c r="AK290" s="137"/>
      <c r="AL290" s="649"/>
      <c r="AM290" s="649"/>
      <c r="AN290" s="649"/>
      <c r="AO290" s="649" t="s">
        <v>462</v>
      </c>
      <c r="AP290" s="649"/>
      <c r="AQ290" s="649"/>
      <c r="AR290" s="649"/>
      <c r="AS290" s="649" t="s">
        <v>431</v>
      </c>
      <c r="AT290" s="649"/>
      <c r="AU290" s="649"/>
      <c r="AV290" s="650" t="str">
        <f t="shared" si="25"/>
        <v/>
      </c>
      <c r="AW290" s="650"/>
      <c r="AX290" s="650"/>
      <c r="AY290" s="650" t="str">
        <f t="shared" si="27"/>
        <v>Yes/No</v>
      </c>
      <c r="AZ290" s="650"/>
      <c r="BA290" s="650"/>
      <c r="BB290" s="650" t="str">
        <f t="shared" si="28"/>
        <v>Yes/No</v>
      </c>
      <c r="BC290" s="650"/>
      <c r="BD290" s="650"/>
      <c r="BE290" s="650" t="str">
        <f t="shared" si="29"/>
        <v/>
      </c>
      <c r="BF290" s="650"/>
      <c r="BG290" s="1165"/>
      <c r="BH290" s="396"/>
      <c r="BI290" s="396"/>
      <c r="BJ290" s="400"/>
      <c r="BK290" s="396"/>
      <c r="BL290" s="396"/>
      <c r="BM290" s="396"/>
      <c r="BN290" s="396"/>
      <c r="BO290" s="396"/>
      <c r="BP290" s="396"/>
      <c r="BQ290" s="396"/>
      <c r="BR290" s="396"/>
      <c r="BS290" s="396"/>
      <c r="BT290" s="396"/>
      <c r="BU290" s="396"/>
      <c r="BV290" s="396"/>
      <c r="BW290" s="396"/>
      <c r="BX290" s="396"/>
      <c r="BY290" s="396"/>
      <c r="BZ290" s="396"/>
      <c r="CA290" s="396"/>
    </row>
    <row r="291" spans="2:79" s="33" customFormat="1" ht="15" customHeight="1" thickTop="1" thickBot="1">
      <c r="B291" s="70">
        <f t="shared" ca="1" si="26"/>
        <v>279</v>
      </c>
      <c r="C291" s="648"/>
      <c r="D291" s="649"/>
      <c r="E291" s="649"/>
      <c r="F291" s="649"/>
      <c r="G291" s="649"/>
      <c r="H291" s="649"/>
      <c r="I291" s="649"/>
      <c r="J291" s="649"/>
      <c r="K291" s="629"/>
      <c r="L291" s="629"/>
      <c r="M291" s="629"/>
      <c r="N291" s="629"/>
      <c r="O291" s="1171"/>
      <c r="P291" s="649"/>
      <c r="Q291" s="649"/>
      <c r="R291" s="649"/>
      <c r="S291" s="649"/>
      <c r="T291" s="892"/>
      <c r="U291" s="892"/>
      <c r="V291" s="892"/>
      <c r="W291" s="1166"/>
      <c r="X291" s="1166"/>
      <c r="Y291" s="1167"/>
      <c r="Z291" s="1168"/>
      <c r="AA291" s="1169"/>
      <c r="AB291" s="1170"/>
      <c r="AC291" s="1170"/>
      <c r="AD291" s="1170"/>
      <c r="AE291" s="141"/>
      <c r="AF291" s="195"/>
      <c r="AG291" s="195" t="str">
        <f t="shared" si="24"/>
        <v xml:space="preserve"> </v>
      </c>
      <c r="AH291" s="195"/>
      <c r="AI291" s="141"/>
      <c r="AJ291" s="141"/>
      <c r="AK291" s="137"/>
      <c r="AL291" s="649"/>
      <c r="AM291" s="649"/>
      <c r="AN291" s="649"/>
      <c r="AO291" s="649" t="s">
        <v>462</v>
      </c>
      <c r="AP291" s="649"/>
      <c r="AQ291" s="649"/>
      <c r="AR291" s="649"/>
      <c r="AS291" s="649" t="s">
        <v>431</v>
      </c>
      <c r="AT291" s="649"/>
      <c r="AU291" s="649"/>
      <c r="AV291" s="650" t="str">
        <f t="shared" si="25"/>
        <v/>
      </c>
      <c r="AW291" s="650"/>
      <c r="AX291" s="650"/>
      <c r="AY291" s="650" t="str">
        <f t="shared" si="27"/>
        <v>Yes/No</v>
      </c>
      <c r="AZ291" s="650"/>
      <c r="BA291" s="650"/>
      <c r="BB291" s="650" t="str">
        <f t="shared" si="28"/>
        <v>Yes/No</v>
      </c>
      <c r="BC291" s="650"/>
      <c r="BD291" s="650"/>
      <c r="BE291" s="650" t="str">
        <f t="shared" si="29"/>
        <v/>
      </c>
      <c r="BF291" s="650"/>
      <c r="BG291" s="1165"/>
      <c r="BH291" s="396"/>
      <c r="BI291" s="396"/>
      <c r="BJ291" s="400"/>
      <c r="BK291" s="396"/>
      <c r="BL291" s="396"/>
      <c r="BM291" s="396"/>
      <c r="BN291" s="396"/>
      <c r="BO291" s="396"/>
      <c r="BP291" s="396"/>
      <c r="BQ291" s="396"/>
      <c r="BR291" s="396"/>
      <c r="BS291" s="396"/>
      <c r="BT291" s="396"/>
      <c r="BU291" s="396"/>
      <c r="BV291" s="396"/>
      <c r="BW291" s="396"/>
      <c r="BX291" s="396"/>
      <c r="BY291" s="396"/>
      <c r="BZ291" s="396"/>
      <c r="CA291" s="396"/>
    </row>
    <row r="292" spans="2:79" s="33" customFormat="1" ht="15" customHeight="1" thickTop="1" thickBot="1">
      <c r="B292" s="70">
        <f t="shared" ca="1" si="26"/>
        <v>280</v>
      </c>
      <c r="C292" s="648"/>
      <c r="D292" s="649"/>
      <c r="E292" s="649"/>
      <c r="F292" s="649"/>
      <c r="G292" s="649"/>
      <c r="H292" s="649"/>
      <c r="I292" s="649"/>
      <c r="J292" s="649"/>
      <c r="K292" s="629"/>
      <c r="L292" s="629"/>
      <c r="M292" s="629"/>
      <c r="N292" s="629"/>
      <c r="O292" s="1171"/>
      <c r="P292" s="649"/>
      <c r="Q292" s="649"/>
      <c r="R292" s="649"/>
      <c r="S292" s="649"/>
      <c r="T292" s="892"/>
      <c r="U292" s="892"/>
      <c r="V292" s="892"/>
      <c r="W292" s="1166"/>
      <c r="X292" s="1166"/>
      <c r="Y292" s="1167"/>
      <c r="Z292" s="1168"/>
      <c r="AA292" s="1169"/>
      <c r="AB292" s="1170"/>
      <c r="AC292" s="1170"/>
      <c r="AD292" s="1170"/>
      <c r="AE292" s="141"/>
      <c r="AF292" s="195"/>
      <c r="AG292" s="195" t="str">
        <f t="shared" si="24"/>
        <v xml:space="preserve"> </v>
      </c>
      <c r="AH292" s="195"/>
      <c r="AI292" s="141"/>
      <c r="AJ292" s="141"/>
      <c r="AK292" s="137"/>
      <c r="AL292" s="649"/>
      <c r="AM292" s="649"/>
      <c r="AN292" s="649"/>
      <c r="AO292" s="649" t="s">
        <v>462</v>
      </c>
      <c r="AP292" s="649"/>
      <c r="AQ292" s="649"/>
      <c r="AR292" s="649"/>
      <c r="AS292" s="649" t="s">
        <v>431</v>
      </c>
      <c r="AT292" s="649"/>
      <c r="AU292" s="649"/>
      <c r="AV292" s="650" t="str">
        <f t="shared" si="25"/>
        <v/>
      </c>
      <c r="AW292" s="650"/>
      <c r="AX292" s="650"/>
      <c r="AY292" s="650" t="str">
        <f t="shared" si="27"/>
        <v>Yes/No</v>
      </c>
      <c r="AZ292" s="650"/>
      <c r="BA292" s="650"/>
      <c r="BB292" s="650" t="str">
        <f t="shared" si="28"/>
        <v>Yes/No</v>
      </c>
      <c r="BC292" s="650"/>
      <c r="BD292" s="650"/>
      <c r="BE292" s="650" t="str">
        <f t="shared" si="29"/>
        <v/>
      </c>
      <c r="BF292" s="650"/>
      <c r="BG292" s="1165"/>
      <c r="BH292" s="396"/>
      <c r="BI292" s="396"/>
      <c r="BJ292" s="400"/>
      <c r="BK292" s="396"/>
      <c r="BL292" s="396"/>
      <c r="BM292" s="396"/>
      <c r="BN292" s="396"/>
      <c r="BO292" s="396"/>
      <c r="BP292" s="396"/>
      <c r="BQ292" s="396"/>
      <c r="BR292" s="396"/>
      <c r="BS292" s="396"/>
      <c r="BT292" s="396"/>
      <c r="BU292" s="396"/>
      <c r="BV292" s="396"/>
      <c r="BW292" s="396"/>
      <c r="BX292" s="396"/>
      <c r="BY292" s="396"/>
      <c r="BZ292" s="396"/>
      <c r="CA292" s="396"/>
    </row>
    <row r="293" spans="2:79" s="33" customFormat="1" ht="15" customHeight="1" thickTop="1" thickBot="1">
      <c r="B293" s="70">
        <f t="shared" ca="1" si="26"/>
        <v>281</v>
      </c>
      <c r="C293" s="648"/>
      <c r="D293" s="649"/>
      <c r="E293" s="649"/>
      <c r="F293" s="649"/>
      <c r="G293" s="649"/>
      <c r="H293" s="649"/>
      <c r="I293" s="649"/>
      <c r="J293" s="649"/>
      <c r="K293" s="629"/>
      <c r="L293" s="629"/>
      <c r="M293" s="629"/>
      <c r="N293" s="629"/>
      <c r="O293" s="1171"/>
      <c r="P293" s="649"/>
      <c r="Q293" s="649"/>
      <c r="R293" s="649"/>
      <c r="S293" s="649"/>
      <c r="T293" s="892"/>
      <c r="U293" s="892"/>
      <c r="V293" s="892"/>
      <c r="W293" s="1166"/>
      <c r="X293" s="1166"/>
      <c r="Y293" s="1167"/>
      <c r="Z293" s="1168"/>
      <c r="AA293" s="1169"/>
      <c r="AB293" s="1170"/>
      <c r="AC293" s="1170"/>
      <c r="AD293" s="1170"/>
      <c r="AE293" s="141"/>
      <c r="AF293" s="195"/>
      <c r="AG293" s="195" t="str">
        <f t="shared" si="24"/>
        <v xml:space="preserve"> </v>
      </c>
      <c r="AH293" s="195"/>
      <c r="AI293" s="141"/>
      <c r="AJ293" s="141"/>
      <c r="AK293" s="137"/>
      <c r="AL293" s="649"/>
      <c r="AM293" s="649"/>
      <c r="AN293" s="649"/>
      <c r="AO293" s="649" t="s">
        <v>462</v>
      </c>
      <c r="AP293" s="649"/>
      <c r="AQ293" s="649"/>
      <c r="AR293" s="649"/>
      <c r="AS293" s="649" t="s">
        <v>431</v>
      </c>
      <c r="AT293" s="649"/>
      <c r="AU293" s="649"/>
      <c r="AV293" s="650" t="str">
        <f t="shared" si="25"/>
        <v/>
      </c>
      <c r="AW293" s="650"/>
      <c r="AX293" s="650"/>
      <c r="AY293" s="650" t="str">
        <f t="shared" si="27"/>
        <v>Yes/No</v>
      </c>
      <c r="AZ293" s="650"/>
      <c r="BA293" s="650"/>
      <c r="BB293" s="650" t="str">
        <f t="shared" si="28"/>
        <v>Yes/No</v>
      </c>
      <c r="BC293" s="650"/>
      <c r="BD293" s="650"/>
      <c r="BE293" s="650" t="str">
        <f t="shared" si="29"/>
        <v/>
      </c>
      <c r="BF293" s="650"/>
      <c r="BG293" s="1165"/>
      <c r="BH293" s="396"/>
      <c r="BI293" s="396"/>
      <c r="BJ293" s="400"/>
      <c r="BK293" s="396"/>
      <c r="BL293" s="396"/>
      <c r="BM293" s="396"/>
      <c r="BN293" s="396"/>
      <c r="BO293" s="396"/>
      <c r="BP293" s="396"/>
      <c r="BQ293" s="396"/>
      <c r="BR293" s="396"/>
      <c r="BS293" s="396"/>
      <c r="BT293" s="396"/>
      <c r="BU293" s="396"/>
      <c r="BV293" s="396"/>
      <c r="BW293" s="396"/>
      <c r="BX293" s="396"/>
      <c r="BY293" s="396"/>
      <c r="BZ293" s="396"/>
      <c r="CA293" s="396"/>
    </row>
    <row r="294" spans="2:79" s="33" customFormat="1" ht="15" customHeight="1" thickTop="1" thickBot="1">
      <c r="B294" s="70">
        <f t="shared" ca="1" si="26"/>
        <v>282</v>
      </c>
      <c r="C294" s="648"/>
      <c r="D294" s="649"/>
      <c r="E294" s="649"/>
      <c r="F294" s="649"/>
      <c r="G294" s="649"/>
      <c r="H294" s="649"/>
      <c r="I294" s="649"/>
      <c r="J294" s="649"/>
      <c r="K294" s="629"/>
      <c r="L294" s="629"/>
      <c r="M294" s="629"/>
      <c r="N294" s="629"/>
      <c r="O294" s="1171"/>
      <c r="P294" s="649"/>
      <c r="Q294" s="649"/>
      <c r="R294" s="649"/>
      <c r="S294" s="649"/>
      <c r="T294" s="892"/>
      <c r="U294" s="892"/>
      <c r="V294" s="892"/>
      <c r="W294" s="1166"/>
      <c r="X294" s="1166"/>
      <c r="Y294" s="1167"/>
      <c r="Z294" s="1168"/>
      <c r="AA294" s="1169"/>
      <c r="AB294" s="1170"/>
      <c r="AC294" s="1170"/>
      <c r="AD294" s="1170"/>
      <c r="AE294" s="141"/>
      <c r="AF294" s="195"/>
      <c r="AG294" s="195" t="str">
        <f t="shared" si="24"/>
        <v xml:space="preserve"> </v>
      </c>
      <c r="AH294" s="195"/>
      <c r="AI294" s="141"/>
      <c r="AJ294" s="141"/>
      <c r="AK294" s="137"/>
      <c r="AL294" s="649"/>
      <c r="AM294" s="649"/>
      <c r="AN294" s="649"/>
      <c r="AO294" s="649" t="s">
        <v>462</v>
      </c>
      <c r="AP294" s="649"/>
      <c r="AQ294" s="649"/>
      <c r="AR294" s="649"/>
      <c r="AS294" s="649" t="s">
        <v>431</v>
      </c>
      <c r="AT294" s="649"/>
      <c r="AU294" s="649"/>
      <c r="AV294" s="650" t="str">
        <f t="shared" si="25"/>
        <v/>
      </c>
      <c r="AW294" s="650"/>
      <c r="AX294" s="650"/>
      <c r="AY294" s="650" t="str">
        <f t="shared" si="27"/>
        <v>Yes/No</v>
      </c>
      <c r="AZ294" s="650"/>
      <c r="BA294" s="650"/>
      <c r="BB294" s="650" t="str">
        <f t="shared" si="28"/>
        <v>Yes/No</v>
      </c>
      <c r="BC294" s="650"/>
      <c r="BD294" s="650"/>
      <c r="BE294" s="650" t="str">
        <f t="shared" si="29"/>
        <v/>
      </c>
      <c r="BF294" s="650"/>
      <c r="BG294" s="1165"/>
      <c r="BH294" s="396"/>
      <c r="BI294" s="396"/>
      <c r="BJ294" s="400"/>
      <c r="BK294" s="396"/>
      <c r="BL294" s="396"/>
      <c r="BM294" s="396"/>
      <c r="BN294" s="396"/>
      <c r="BO294" s="396"/>
      <c r="BP294" s="396"/>
      <c r="BQ294" s="396"/>
      <c r="BR294" s="396"/>
      <c r="BS294" s="396"/>
      <c r="BT294" s="396"/>
      <c r="BU294" s="396"/>
      <c r="BV294" s="396"/>
      <c r="BW294" s="396"/>
      <c r="BX294" s="396"/>
      <c r="BY294" s="396"/>
      <c r="BZ294" s="396"/>
      <c r="CA294" s="396"/>
    </row>
    <row r="295" spans="2:79" s="33" customFormat="1" ht="15" customHeight="1" thickTop="1" thickBot="1">
      <c r="B295" s="70">
        <f t="shared" ca="1" si="26"/>
        <v>283</v>
      </c>
      <c r="C295" s="648"/>
      <c r="D295" s="649"/>
      <c r="E295" s="649"/>
      <c r="F295" s="649"/>
      <c r="G295" s="649"/>
      <c r="H295" s="649"/>
      <c r="I295" s="649"/>
      <c r="J295" s="649"/>
      <c r="K295" s="629"/>
      <c r="L295" s="629"/>
      <c r="M295" s="629"/>
      <c r="N295" s="629"/>
      <c r="O295" s="1171"/>
      <c r="P295" s="649"/>
      <c r="Q295" s="649"/>
      <c r="R295" s="649"/>
      <c r="S295" s="649"/>
      <c r="T295" s="892"/>
      <c r="U295" s="892"/>
      <c r="V295" s="892"/>
      <c r="W295" s="1166"/>
      <c r="X295" s="1166"/>
      <c r="Y295" s="1167"/>
      <c r="Z295" s="1168"/>
      <c r="AA295" s="1169"/>
      <c r="AB295" s="1170"/>
      <c r="AC295" s="1170"/>
      <c r="AD295" s="1170"/>
      <c r="AE295" s="141"/>
      <c r="AF295" s="195"/>
      <c r="AG295" s="195" t="str">
        <f t="shared" si="24"/>
        <v xml:space="preserve"> </v>
      </c>
      <c r="AH295" s="195"/>
      <c r="AI295" s="141"/>
      <c r="AJ295" s="141"/>
      <c r="AK295" s="137"/>
      <c r="AL295" s="649"/>
      <c r="AM295" s="649"/>
      <c r="AN295" s="649"/>
      <c r="AO295" s="649" t="s">
        <v>462</v>
      </c>
      <c r="AP295" s="649"/>
      <c r="AQ295" s="649"/>
      <c r="AR295" s="649"/>
      <c r="AS295" s="649" t="s">
        <v>431</v>
      </c>
      <c r="AT295" s="649"/>
      <c r="AU295" s="649"/>
      <c r="AV295" s="650" t="str">
        <f t="shared" si="25"/>
        <v/>
      </c>
      <c r="AW295" s="650"/>
      <c r="AX295" s="650"/>
      <c r="AY295" s="650" t="str">
        <f t="shared" si="27"/>
        <v>Yes/No</v>
      </c>
      <c r="AZ295" s="650"/>
      <c r="BA295" s="650"/>
      <c r="BB295" s="650" t="str">
        <f t="shared" si="28"/>
        <v>Yes/No</v>
      </c>
      <c r="BC295" s="650"/>
      <c r="BD295" s="650"/>
      <c r="BE295" s="650" t="str">
        <f t="shared" si="29"/>
        <v/>
      </c>
      <c r="BF295" s="650"/>
      <c r="BG295" s="1165"/>
      <c r="BH295" s="396"/>
      <c r="BI295" s="396"/>
      <c r="BJ295" s="400"/>
      <c r="BK295" s="396"/>
      <c r="BL295" s="396"/>
      <c r="BM295" s="396"/>
      <c r="BN295" s="396"/>
      <c r="BO295" s="396"/>
      <c r="BP295" s="396"/>
      <c r="BQ295" s="396"/>
      <c r="BR295" s="396"/>
      <c r="BS295" s="396"/>
      <c r="BT295" s="396"/>
      <c r="BU295" s="396"/>
      <c r="BV295" s="396"/>
      <c r="BW295" s="396"/>
      <c r="BX295" s="396"/>
      <c r="BY295" s="396"/>
      <c r="BZ295" s="396"/>
      <c r="CA295" s="396"/>
    </row>
    <row r="296" spans="2:79" s="33" customFormat="1" ht="15" customHeight="1" thickTop="1" thickBot="1">
      <c r="B296" s="70">
        <f t="shared" ca="1" si="26"/>
        <v>284</v>
      </c>
      <c r="C296" s="648"/>
      <c r="D296" s="649"/>
      <c r="E296" s="649"/>
      <c r="F296" s="649"/>
      <c r="G296" s="649"/>
      <c r="H296" s="649"/>
      <c r="I296" s="649"/>
      <c r="J296" s="649"/>
      <c r="K296" s="629"/>
      <c r="L296" s="629"/>
      <c r="M296" s="629"/>
      <c r="N296" s="629"/>
      <c r="O296" s="1171"/>
      <c r="P296" s="649"/>
      <c r="Q296" s="649"/>
      <c r="R296" s="649"/>
      <c r="S296" s="649"/>
      <c r="T296" s="892"/>
      <c r="U296" s="892"/>
      <c r="V296" s="892"/>
      <c r="W296" s="1166"/>
      <c r="X296" s="1166"/>
      <c r="Y296" s="1167"/>
      <c r="Z296" s="1168"/>
      <c r="AA296" s="1169"/>
      <c r="AB296" s="1170"/>
      <c r="AC296" s="1170"/>
      <c r="AD296" s="1170"/>
      <c r="AE296" s="141"/>
      <c r="AF296" s="195"/>
      <c r="AG296" s="195" t="str">
        <f t="shared" si="24"/>
        <v xml:space="preserve"> </v>
      </c>
      <c r="AH296" s="195"/>
      <c r="AI296" s="141"/>
      <c r="AJ296" s="141"/>
      <c r="AK296" s="137"/>
      <c r="AL296" s="649"/>
      <c r="AM296" s="649"/>
      <c r="AN296" s="649"/>
      <c r="AO296" s="649" t="s">
        <v>462</v>
      </c>
      <c r="AP296" s="649"/>
      <c r="AQ296" s="649"/>
      <c r="AR296" s="649"/>
      <c r="AS296" s="649" t="s">
        <v>431</v>
      </c>
      <c r="AT296" s="649"/>
      <c r="AU296" s="649"/>
      <c r="AV296" s="650" t="str">
        <f t="shared" si="25"/>
        <v/>
      </c>
      <c r="AW296" s="650"/>
      <c r="AX296" s="650"/>
      <c r="AY296" s="650" t="str">
        <f t="shared" si="27"/>
        <v>Yes/No</v>
      </c>
      <c r="AZ296" s="650"/>
      <c r="BA296" s="650"/>
      <c r="BB296" s="650" t="str">
        <f t="shared" si="28"/>
        <v>Yes/No</v>
      </c>
      <c r="BC296" s="650"/>
      <c r="BD296" s="650"/>
      <c r="BE296" s="650" t="str">
        <f t="shared" si="29"/>
        <v/>
      </c>
      <c r="BF296" s="650"/>
      <c r="BG296" s="1165"/>
      <c r="BH296" s="396"/>
      <c r="BI296" s="396"/>
      <c r="BJ296" s="400"/>
      <c r="BK296" s="396"/>
      <c r="BL296" s="396"/>
      <c r="BM296" s="396"/>
      <c r="BN296" s="396"/>
      <c r="BO296" s="396"/>
      <c r="BP296" s="396"/>
      <c r="BQ296" s="396"/>
      <c r="BR296" s="396"/>
      <c r="BS296" s="396"/>
      <c r="BT296" s="396"/>
      <c r="BU296" s="396"/>
      <c r="BV296" s="396"/>
      <c r="BW296" s="396"/>
      <c r="BX296" s="396"/>
      <c r="BY296" s="396"/>
      <c r="BZ296" s="396"/>
      <c r="CA296" s="396"/>
    </row>
    <row r="297" spans="2:79" s="33" customFormat="1" ht="15" customHeight="1" thickTop="1" thickBot="1">
      <c r="B297" s="70">
        <f t="shared" ca="1" si="26"/>
        <v>285</v>
      </c>
      <c r="C297" s="648"/>
      <c r="D297" s="649"/>
      <c r="E297" s="649"/>
      <c r="F297" s="649"/>
      <c r="G297" s="649"/>
      <c r="H297" s="649"/>
      <c r="I297" s="649"/>
      <c r="J297" s="649"/>
      <c r="K297" s="629"/>
      <c r="L297" s="629"/>
      <c r="M297" s="629"/>
      <c r="N297" s="629"/>
      <c r="O297" s="1171"/>
      <c r="P297" s="649"/>
      <c r="Q297" s="649"/>
      <c r="R297" s="649"/>
      <c r="S297" s="649"/>
      <c r="T297" s="892"/>
      <c r="U297" s="892"/>
      <c r="V297" s="892"/>
      <c r="W297" s="1166"/>
      <c r="X297" s="1166"/>
      <c r="Y297" s="1167"/>
      <c r="Z297" s="1168"/>
      <c r="AA297" s="1169"/>
      <c r="AB297" s="1170"/>
      <c r="AC297" s="1170"/>
      <c r="AD297" s="1170"/>
      <c r="AE297" s="141"/>
      <c r="AF297" s="195"/>
      <c r="AG297" s="195" t="str">
        <f t="shared" si="24"/>
        <v xml:space="preserve"> </v>
      </c>
      <c r="AH297" s="195"/>
      <c r="AI297" s="141"/>
      <c r="AJ297" s="141"/>
      <c r="AK297" s="137"/>
      <c r="AL297" s="649"/>
      <c r="AM297" s="649"/>
      <c r="AN297" s="649"/>
      <c r="AO297" s="649" t="s">
        <v>462</v>
      </c>
      <c r="AP297" s="649"/>
      <c r="AQ297" s="649"/>
      <c r="AR297" s="649"/>
      <c r="AS297" s="649" t="s">
        <v>431</v>
      </c>
      <c r="AT297" s="649"/>
      <c r="AU297" s="649"/>
      <c r="AV297" s="650" t="str">
        <f t="shared" si="25"/>
        <v/>
      </c>
      <c r="AW297" s="650"/>
      <c r="AX297" s="650"/>
      <c r="AY297" s="650" t="str">
        <f t="shared" si="27"/>
        <v>Yes/No</v>
      </c>
      <c r="AZ297" s="650"/>
      <c r="BA297" s="650"/>
      <c r="BB297" s="650" t="str">
        <f t="shared" si="28"/>
        <v>Yes/No</v>
      </c>
      <c r="BC297" s="650"/>
      <c r="BD297" s="650"/>
      <c r="BE297" s="650" t="str">
        <f t="shared" si="29"/>
        <v/>
      </c>
      <c r="BF297" s="650"/>
      <c r="BG297" s="1165"/>
      <c r="BH297" s="396"/>
      <c r="BI297" s="396"/>
      <c r="BJ297" s="400"/>
      <c r="BK297" s="396"/>
      <c r="BL297" s="396"/>
      <c r="BM297" s="396"/>
      <c r="BN297" s="396"/>
      <c r="BO297" s="396"/>
      <c r="BP297" s="396"/>
      <c r="BQ297" s="396"/>
      <c r="BR297" s="396"/>
      <c r="BS297" s="396"/>
      <c r="BT297" s="396"/>
      <c r="BU297" s="396"/>
      <c r="BV297" s="396"/>
      <c r="BW297" s="396"/>
      <c r="BX297" s="396"/>
      <c r="BY297" s="396"/>
      <c r="BZ297" s="396"/>
      <c r="CA297" s="396"/>
    </row>
    <row r="298" spans="2:79" s="33" customFormat="1" ht="15" customHeight="1" thickTop="1" thickBot="1">
      <c r="B298" s="70">
        <f t="shared" ca="1" si="26"/>
        <v>286</v>
      </c>
      <c r="C298" s="648"/>
      <c r="D298" s="649"/>
      <c r="E298" s="649"/>
      <c r="F298" s="649"/>
      <c r="G298" s="649"/>
      <c r="H298" s="649"/>
      <c r="I298" s="649"/>
      <c r="J298" s="649"/>
      <c r="K298" s="629"/>
      <c r="L298" s="629"/>
      <c r="M298" s="629"/>
      <c r="N298" s="629"/>
      <c r="O298" s="1171"/>
      <c r="P298" s="649"/>
      <c r="Q298" s="649"/>
      <c r="R298" s="649"/>
      <c r="S298" s="649"/>
      <c r="T298" s="892"/>
      <c r="U298" s="892"/>
      <c r="V298" s="892"/>
      <c r="W298" s="1166"/>
      <c r="X298" s="1166"/>
      <c r="Y298" s="1167"/>
      <c r="Z298" s="1168"/>
      <c r="AA298" s="1169"/>
      <c r="AB298" s="1170"/>
      <c r="AC298" s="1170"/>
      <c r="AD298" s="1170"/>
      <c r="AE298" s="141"/>
      <c r="AF298" s="195"/>
      <c r="AG298" s="195" t="str">
        <f t="shared" si="24"/>
        <v xml:space="preserve"> </v>
      </c>
      <c r="AH298" s="195"/>
      <c r="AI298" s="141"/>
      <c r="AJ298" s="141"/>
      <c r="AK298" s="137"/>
      <c r="AL298" s="649"/>
      <c r="AM298" s="649"/>
      <c r="AN298" s="649"/>
      <c r="AO298" s="649" t="s">
        <v>462</v>
      </c>
      <c r="AP298" s="649"/>
      <c r="AQ298" s="649"/>
      <c r="AR298" s="649"/>
      <c r="AS298" s="649" t="s">
        <v>431</v>
      </c>
      <c r="AT298" s="649"/>
      <c r="AU298" s="649"/>
      <c r="AV298" s="650" t="str">
        <f t="shared" si="25"/>
        <v/>
      </c>
      <c r="AW298" s="650"/>
      <c r="AX298" s="650"/>
      <c r="AY298" s="650" t="str">
        <f t="shared" si="27"/>
        <v>Yes/No</v>
      </c>
      <c r="AZ298" s="650"/>
      <c r="BA298" s="650"/>
      <c r="BB298" s="650" t="str">
        <f t="shared" si="28"/>
        <v>Yes/No</v>
      </c>
      <c r="BC298" s="650"/>
      <c r="BD298" s="650"/>
      <c r="BE298" s="650" t="str">
        <f t="shared" si="29"/>
        <v/>
      </c>
      <c r="BF298" s="650"/>
      <c r="BG298" s="1165"/>
      <c r="BH298" s="396"/>
      <c r="BI298" s="396"/>
      <c r="BJ298" s="400"/>
      <c r="BK298" s="396"/>
      <c r="BL298" s="396"/>
      <c r="BM298" s="396"/>
      <c r="BN298" s="396"/>
      <c r="BO298" s="396"/>
      <c r="BP298" s="396"/>
      <c r="BQ298" s="396"/>
      <c r="BR298" s="396"/>
      <c r="BS298" s="396"/>
      <c r="BT298" s="396"/>
      <c r="BU298" s="396"/>
      <c r="BV298" s="396"/>
      <c r="BW298" s="396"/>
      <c r="BX298" s="396"/>
      <c r="BY298" s="396"/>
      <c r="BZ298" s="396"/>
      <c r="CA298" s="396"/>
    </row>
    <row r="299" spans="2:79" s="33" customFormat="1" ht="15" customHeight="1" thickTop="1" thickBot="1">
      <c r="B299" s="70">
        <f t="shared" ca="1" si="26"/>
        <v>287</v>
      </c>
      <c r="C299" s="648"/>
      <c r="D299" s="649"/>
      <c r="E299" s="649"/>
      <c r="F299" s="649"/>
      <c r="G299" s="649"/>
      <c r="H299" s="649"/>
      <c r="I299" s="649"/>
      <c r="J299" s="649"/>
      <c r="K299" s="629"/>
      <c r="L299" s="629"/>
      <c r="M299" s="629"/>
      <c r="N299" s="629"/>
      <c r="O299" s="1171"/>
      <c r="P299" s="649"/>
      <c r="Q299" s="649"/>
      <c r="R299" s="649"/>
      <c r="S299" s="649"/>
      <c r="T299" s="892"/>
      <c r="U299" s="892"/>
      <c r="V299" s="892"/>
      <c r="W299" s="1166"/>
      <c r="X299" s="1166"/>
      <c r="Y299" s="1167"/>
      <c r="Z299" s="1168"/>
      <c r="AA299" s="1169"/>
      <c r="AB299" s="1170"/>
      <c r="AC299" s="1170"/>
      <c r="AD299" s="1170"/>
      <c r="AE299" s="141"/>
      <c r="AF299" s="195"/>
      <c r="AG299" s="195" t="str">
        <f t="shared" si="24"/>
        <v xml:space="preserve"> </v>
      </c>
      <c r="AH299" s="195"/>
      <c r="AI299" s="141"/>
      <c r="AJ299" s="141"/>
      <c r="AK299" s="137"/>
      <c r="AL299" s="649"/>
      <c r="AM299" s="649"/>
      <c r="AN299" s="649"/>
      <c r="AO299" s="649" t="s">
        <v>462</v>
      </c>
      <c r="AP299" s="649"/>
      <c r="AQ299" s="649"/>
      <c r="AR299" s="649"/>
      <c r="AS299" s="649" t="s">
        <v>431</v>
      </c>
      <c r="AT299" s="649"/>
      <c r="AU299" s="649"/>
      <c r="AV299" s="650" t="str">
        <f t="shared" si="25"/>
        <v/>
      </c>
      <c r="AW299" s="650"/>
      <c r="AX299" s="650"/>
      <c r="AY299" s="650" t="str">
        <f t="shared" si="27"/>
        <v>Yes/No</v>
      </c>
      <c r="AZ299" s="650"/>
      <c r="BA299" s="650"/>
      <c r="BB299" s="650" t="str">
        <f t="shared" si="28"/>
        <v>Yes/No</v>
      </c>
      <c r="BC299" s="650"/>
      <c r="BD299" s="650"/>
      <c r="BE299" s="650" t="str">
        <f t="shared" si="29"/>
        <v/>
      </c>
      <c r="BF299" s="650"/>
      <c r="BG299" s="1165"/>
      <c r="BH299" s="396"/>
      <c r="BI299" s="396"/>
      <c r="BJ299" s="400"/>
      <c r="BK299" s="396"/>
      <c r="BL299" s="396"/>
      <c r="BM299" s="396"/>
      <c r="BN299" s="396"/>
      <c r="BO299" s="396"/>
      <c r="BP299" s="396"/>
      <c r="BQ299" s="396"/>
      <c r="BR299" s="396"/>
      <c r="BS299" s="396"/>
      <c r="BT299" s="396"/>
      <c r="BU299" s="396"/>
      <c r="BV299" s="396"/>
      <c r="BW299" s="396"/>
      <c r="BX299" s="396"/>
      <c r="BY299" s="396"/>
      <c r="BZ299" s="396"/>
      <c r="CA299" s="396"/>
    </row>
    <row r="300" spans="2:79" s="33" customFormat="1" ht="15" customHeight="1" thickTop="1" thickBot="1">
      <c r="B300" s="70">
        <f t="shared" ca="1" si="26"/>
        <v>288</v>
      </c>
      <c r="C300" s="648"/>
      <c r="D300" s="649"/>
      <c r="E300" s="649"/>
      <c r="F300" s="649"/>
      <c r="G300" s="649"/>
      <c r="H300" s="649"/>
      <c r="I300" s="649"/>
      <c r="J300" s="649"/>
      <c r="K300" s="629"/>
      <c r="L300" s="629"/>
      <c r="M300" s="629"/>
      <c r="N300" s="629"/>
      <c r="O300" s="1171"/>
      <c r="P300" s="649"/>
      <c r="Q300" s="649"/>
      <c r="R300" s="649"/>
      <c r="S300" s="649"/>
      <c r="T300" s="892"/>
      <c r="U300" s="892"/>
      <c r="V300" s="892"/>
      <c r="W300" s="1166"/>
      <c r="X300" s="1166"/>
      <c r="Y300" s="1167"/>
      <c r="Z300" s="1168"/>
      <c r="AA300" s="1169"/>
      <c r="AB300" s="1170"/>
      <c r="AC300" s="1170"/>
      <c r="AD300" s="1170"/>
      <c r="AE300" s="141"/>
      <c r="AF300" s="195"/>
      <c r="AG300" s="195" t="str">
        <f t="shared" si="24"/>
        <v xml:space="preserve"> </v>
      </c>
      <c r="AH300" s="195"/>
      <c r="AI300" s="141"/>
      <c r="AJ300" s="141"/>
      <c r="AK300" s="137"/>
      <c r="AL300" s="649"/>
      <c r="AM300" s="649"/>
      <c r="AN300" s="649"/>
      <c r="AO300" s="649" t="s">
        <v>462</v>
      </c>
      <c r="AP300" s="649"/>
      <c r="AQ300" s="649"/>
      <c r="AR300" s="649"/>
      <c r="AS300" s="649" t="s">
        <v>431</v>
      </c>
      <c r="AT300" s="649"/>
      <c r="AU300" s="649"/>
      <c r="AV300" s="650" t="str">
        <f t="shared" si="25"/>
        <v/>
      </c>
      <c r="AW300" s="650"/>
      <c r="AX300" s="650"/>
      <c r="AY300" s="650" t="str">
        <f t="shared" si="27"/>
        <v>Yes/No</v>
      </c>
      <c r="AZ300" s="650"/>
      <c r="BA300" s="650"/>
      <c r="BB300" s="650" t="str">
        <f t="shared" si="28"/>
        <v>Yes/No</v>
      </c>
      <c r="BC300" s="650"/>
      <c r="BD300" s="650"/>
      <c r="BE300" s="650" t="str">
        <f t="shared" si="29"/>
        <v/>
      </c>
      <c r="BF300" s="650"/>
      <c r="BG300" s="1165"/>
      <c r="BH300" s="396"/>
      <c r="BI300" s="396"/>
      <c r="BJ300" s="400"/>
      <c r="BK300" s="396"/>
      <c r="BL300" s="396"/>
      <c r="BM300" s="396"/>
      <c r="BN300" s="396"/>
      <c r="BO300" s="396"/>
      <c r="BP300" s="396"/>
      <c r="BQ300" s="396"/>
      <c r="BR300" s="396"/>
      <c r="BS300" s="396"/>
      <c r="BT300" s="396"/>
      <c r="BU300" s="396"/>
      <c r="BV300" s="396"/>
      <c r="BW300" s="396"/>
      <c r="BX300" s="396"/>
      <c r="BY300" s="396"/>
      <c r="BZ300" s="396"/>
      <c r="CA300" s="396"/>
    </row>
    <row r="301" spans="2:79" s="33" customFormat="1" ht="15" customHeight="1" thickTop="1" thickBot="1">
      <c r="B301" s="70">
        <f t="shared" ca="1" si="26"/>
        <v>289</v>
      </c>
      <c r="C301" s="648"/>
      <c r="D301" s="649"/>
      <c r="E301" s="649"/>
      <c r="F301" s="649"/>
      <c r="G301" s="649"/>
      <c r="H301" s="649"/>
      <c r="I301" s="649"/>
      <c r="J301" s="649"/>
      <c r="K301" s="629"/>
      <c r="L301" s="629"/>
      <c r="M301" s="629"/>
      <c r="N301" s="629"/>
      <c r="O301" s="1171"/>
      <c r="P301" s="649"/>
      <c r="Q301" s="649"/>
      <c r="R301" s="649"/>
      <c r="S301" s="649"/>
      <c r="T301" s="892"/>
      <c r="U301" s="892"/>
      <c r="V301" s="892"/>
      <c r="W301" s="1166"/>
      <c r="X301" s="1166"/>
      <c r="Y301" s="1167"/>
      <c r="Z301" s="1168"/>
      <c r="AA301" s="1169"/>
      <c r="AB301" s="1170"/>
      <c r="AC301" s="1170"/>
      <c r="AD301" s="1170"/>
      <c r="AE301" s="141"/>
      <c r="AF301" s="195"/>
      <c r="AG301" s="195" t="str">
        <f t="shared" si="24"/>
        <v xml:space="preserve"> </v>
      </c>
      <c r="AH301" s="195"/>
      <c r="AI301" s="141"/>
      <c r="AJ301" s="141"/>
      <c r="AK301" s="137"/>
      <c r="AL301" s="649"/>
      <c r="AM301" s="649"/>
      <c r="AN301" s="649"/>
      <c r="AO301" s="649" t="s">
        <v>462</v>
      </c>
      <c r="AP301" s="649"/>
      <c r="AQ301" s="649"/>
      <c r="AR301" s="649"/>
      <c r="AS301" s="649" t="s">
        <v>431</v>
      </c>
      <c r="AT301" s="649"/>
      <c r="AU301" s="649"/>
      <c r="AV301" s="650" t="str">
        <f t="shared" si="25"/>
        <v/>
      </c>
      <c r="AW301" s="650"/>
      <c r="AX301" s="650"/>
      <c r="AY301" s="650" t="str">
        <f t="shared" si="27"/>
        <v>Yes/No</v>
      </c>
      <c r="AZ301" s="650"/>
      <c r="BA301" s="650"/>
      <c r="BB301" s="650" t="str">
        <f t="shared" si="28"/>
        <v>Yes/No</v>
      </c>
      <c r="BC301" s="650"/>
      <c r="BD301" s="650"/>
      <c r="BE301" s="650" t="str">
        <f t="shared" si="29"/>
        <v/>
      </c>
      <c r="BF301" s="650"/>
      <c r="BG301" s="1165"/>
      <c r="BH301" s="396"/>
      <c r="BI301" s="396"/>
      <c r="BJ301" s="400"/>
      <c r="BK301" s="396"/>
      <c r="BL301" s="396"/>
      <c r="BM301" s="396"/>
      <c r="BN301" s="396"/>
      <c r="BO301" s="396"/>
      <c r="BP301" s="396"/>
      <c r="BQ301" s="396"/>
      <c r="BR301" s="396"/>
      <c r="BS301" s="396"/>
      <c r="BT301" s="396"/>
      <c r="BU301" s="396"/>
      <c r="BV301" s="396"/>
      <c r="BW301" s="396"/>
      <c r="BX301" s="396"/>
      <c r="BY301" s="396"/>
      <c r="BZ301" s="396"/>
      <c r="CA301" s="396"/>
    </row>
    <row r="302" spans="2:79" s="33" customFormat="1" ht="15" customHeight="1" thickTop="1" thickBot="1">
      <c r="B302" s="70">
        <f t="shared" ca="1" si="26"/>
        <v>290</v>
      </c>
      <c r="C302" s="648"/>
      <c r="D302" s="649"/>
      <c r="E302" s="649"/>
      <c r="F302" s="649"/>
      <c r="G302" s="649"/>
      <c r="H302" s="649"/>
      <c r="I302" s="649"/>
      <c r="J302" s="649"/>
      <c r="K302" s="629"/>
      <c r="L302" s="629"/>
      <c r="M302" s="629"/>
      <c r="N302" s="629"/>
      <c r="O302" s="1171"/>
      <c r="P302" s="649"/>
      <c r="Q302" s="649"/>
      <c r="R302" s="649"/>
      <c r="S302" s="649"/>
      <c r="T302" s="892"/>
      <c r="U302" s="892"/>
      <c r="V302" s="892"/>
      <c r="W302" s="1166"/>
      <c r="X302" s="1166"/>
      <c r="Y302" s="1167"/>
      <c r="Z302" s="1168"/>
      <c r="AA302" s="1169"/>
      <c r="AB302" s="1170"/>
      <c r="AC302" s="1170"/>
      <c r="AD302" s="1170"/>
      <c r="AE302" s="141"/>
      <c r="AF302" s="195"/>
      <c r="AG302" s="195" t="str">
        <f t="shared" si="24"/>
        <v xml:space="preserve"> </v>
      </c>
      <c r="AH302" s="195"/>
      <c r="AI302" s="141"/>
      <c r="AJ302" s="141"/>
      <c r="AK302" s="137"/>
      <c r="AL302" s="649"/>
      <c r="AM302" s="649"/>
      <c r="AN302" s="649"/>
      <c r="AO302" s="649" t="s">
        <v>462</v>
      </c>
      <c r="AP302" s="649"/>
      <c r="AQ302" s="649"/>
      <c r="AR302" s="649"/>
      <c r="AS302" s="649" t="s">
        <v>431</v>
      </c>
      <c r="AT302" s="649"/>
      <c r="AU302" s="649"/>
      <c r="AV302" s="650" t="str">
        <f t="shared" si="25"/>
        <v/>
      </c>
      <c r="AW302" s="650"/>
      <c r="AX302" s="650"/>
      <c r="AY302" s="650" t="str">
        <f t="shared" si="27"/>
        <v>Yes/No</v>
      </c>
      <c r="AZ302" s="650"/>
      <c r="BA302" s="650"/>
      <c r="BB302" s="650" t="str">
        <f t="shared" si="28"/>
        <v>Yes/No</v>
      </c>
      <c r="BC302" s="650"/>
      <c r="BD302" s="650"/>
      <c r="BE302" s="650" t="str">
        <f t="shared" si="29"/>
        <v/>
      </c>
      <c r="BF302" s="650"/>
      <c r="BG302" s="1165"/>
      <c r="BH302" s="396"/>
      <c r="BI302" s="396"/>
      <c r="BJ302" s="400"/>
      <c r="BK302" s="396"/>
      <c r="BL302" s="396"/>
      <c r="BM302" s="396"/>
      <c r="BN302" s="396"/>
      <c r="BO302" s="396"/>
      <c r="BP302" s="396"/>
      <c r="BQ302" s="396"/>
      <c r="BR302" s="396"/>
      <c r="BS302" s="396"/>
      <c r="BT302" s="396"/>
      <c r="BU302" s="396"/>
      <c r="BV302" s="396"/>
      <c r="BW302" s="396"/>
      <c r="BX302" s="396"/>
      <c r="BY302" s="396"/>
      <c r="BZ302" s="396"/>
      <c r="CA302" s="396"/>
    </row>
    <row r="303" spans="2:79" s="33" customFormat="1" ht="15" customHeight="1" thickTop="1" thickBot="1">
      <c r="B303" s="70">
        <f t="shared" ca="1" si="26"/>
        <v>291</v>
      </c>
      <c r="C303" s="648"/>
      <c r="D303" s="649"/>
      <c r="E303" s="649"/>
      <c r="F303" s="649"/>
      <c r="G303" s="649"/>
      <c r="H303" s="649"/>
      <c r="I303" s="649"/>
      <c r="J303" s="649"/>
      <c r="K303" s="629"/>
      <c r="L303" s="629"/>
      <c r="M303" s="629"/>
      <c r="N303" s="629"/>
      <c r="O303" s="1171"/>
      <c r="P303" s="649"/>
      <c r="Q303" s="649"/>
      <c r="R303" s="649"/>
      <c r="S303" s="649"/>
      <c r="T303" s="892"/>
      <c r="U303" s="892"/>
      <c r="V303" s="892"/>
      <c r="W303" s="1166"/>
      <c r="X303" s="1166"/>
      <c r="Y303" s="1167"/>
      <c r="Z303" s="1168"/>
      <c r="AA303" s="1169"/>
      <c r="AB303" s="1170"/>
      <c r="AC303" s="1170"/>
      <c r="AD303" s="1170"/>
      <c r="AE303" s="141"/>
      <c r="AF303" s="195"/>
      <c r="AG303" s="195" t="str">
        <f t="shared" si="24"/>
        <v xml:space="preserve"> </v>
      </c>
      <c r="AH303" s="195"/>
      <c r="AI303" s="141"/>
      <c r="AJ303" s="141"/>
      <c r="AK303" s="137"/>
      <c r="AL303" s="649"/>
      <c r="AM303" s="649"/>
      <c r="AN303" s="649"/>
      <c r="AO303" s="649" t="s">
        <v>462</v>
      </c>
      <c r="AP303" s="649"/>
      <c r="AQ303" s="649"/>
      <c r="AR303" s="649"/>
      <c r="AS303" s="649" t="s">
        <v>431</v>
      </c>
      <c r="AT303" s="649"/>
      <c r="AU303" s="649"/>
      <c r="AV303" s="650" t="str">
        <f t="shared" si="25"/>
        <v/>
      </c>
      <c r="AW303" s="650"/>
      <c r="AX303" s="650"/>
      <c r="AY303" s="650" t="str">
        <f t="shared" si="27"/>
        <v>Yes/No</v>
      </c>
      <c r="AZ303" s="650"/>
      <c r="BA303" s="650"/>
      <c r="BB303" s="650" t="str">
        <f t="shared" si="28"/>
        <v>Yes/No</v>
      </c>
      <c r="BC303" s="650"/>
      <c r="BD303" s="650"/>
      <c r="BE303" s="650" t="str">
        <f t="shared" si="29"/>
        <v/>
      </c>
      <c r="BF303" s="650"/>
      <c r="BG303" s="1165"/>
      <c r="BH303" s="396"/>
      <c r="BI303" s="396"/>
      <c r="BJ303" s="400"/>
      <c r="BK303" s="396"/>
      <c r="BL303" s="396"/>
      <c r="BM303" s="396"/>
      <c r="BN303" s="396"/>
      <c r="BO303" s="396"/>
      <c r="BP303" s="396"/>
      <c r="BQ303" s="396"/>
      <c r="BR303" s="396"/>
      <c r="BS303" s="396"/>
      <c r="BT303" s="396"/>
      <c r="BU303" s="396"/>
      <c r="BV303" s="396"/>
      <c r="BW303" s="396"/>
      <c r="BX303" s="396"/>
      <c r="BY303" s="396"/>
      <c r="BZ303" s="396"/>
      <c r="CA303" s="396"/>
    </row>
    <row r="304" spans="2:79" s="33" customFormat="1" ht="15" customHeight="1" thickTop="1" thickBot="1">
      <c r="B304" s="70">
        <f t="shared" ca="1" si="26"/>
        <v>292</v>
      </c>
      <c r="C304" s="648"/>
      <c r="D304" s="649"/>
      <c r="E304" s="649"/>
      <c r="F304" s="649"/>
      <c r="G304" s="649"/>
      <c r="H304" s="649"/>
      <c r="I304" s="649"/>
      <c r="J304" s="649"/>
      <c r="K304" s="629"/>
      <c r="L304" s="629"/>
      <c r="M304" s="629"/>
      <c r="N304" s="629"/>
      <c r="O304" s="1171"/>
      <c r="P304" s="649"/>
      <c r="Q304" s="649"/>
      <c r="R304" s="649"/>
      <c r="S304" s="649"/>
      <c r="T304" s="892"/>
      <c r="U304" s="892"/>
      <c r="V304" s="892"/>
      <c r="W304" s="1166"/>
      <c r="X304" s="1166"/>
      <c r="Y304" s="1167"/>
      <c r="Z304" s="1168"/>
      <c r="AA304" s="1169"/>
      <c r="AB304" s="1170"/>
      <c r="AC304" s="1170"/>
      <c r="AD304" s="1170"/>
      <c r="AE304" s="141"/>
      <c r="AF304" s="195"/>
      <c r="AG304" s="195" t="str">
        <f t="shared" si="24"/>
        <v xml:space="preserve"> </v>
      </c>
      <c r="AH304" s="195"/>
      <c r="AI304" s="141"/>
      <c r="AJ304" s="141"/>
      <c r="AK304" s="137"/>
      <c r="AL304" s="649"/>
      <c r="AM304" s="649"/>
      <c r="AN304" s="649"/>
      <c r="AO304" s="649" t="s">
        <v>462</v>
      </c>
      <c r="AP304" s="649"/>
      <c r="AQ304" s="649"/>
      <c r="AR304" s="649"/>
      <c r="AS304" s="649" t="s">
        <v>431</v>
      </c>
      <c r="AT304" s="649"/>
      <c r="AU304" s="649"/>
      <c r="AV304" s="650" t="str">
        <f t="shared" si="25"/>
        <v/>
      </c>
      <c r="AW304" s="650"/>
      <c r="AX304" s="650"/>
      <c r="AY304" s="650" t="str">
        <f t="shared" si="27"/>
        <v>Yes/No</v>
      </c>
      <c r="AZ304" s="650"/>
      <c r="BA304" s="650"/>
      <c r="BB304" s="650" t="str">
        <f t="shared" si="28"/>
        <v>Yes/No</v>
      </c>
      <c r="BC304" s="650"/>
      <c r="BD304" s="650"/>
      <c r="BE304" s="650" t="str">
        <f t="shared" si="29"/>
        <v/>
      </c>
      <c r="BF304" s="650"/>
      <c r="BG304" s="1165"/>
      <c r="BH304" s="396"/>
      <c r="BI304" s="396"/>
      <c r="BJ304" s="400"/>
      <c r="BK304" s="396"/>
      <c r="BL304" s="396"/>
      <c r="BM304" s="396"/>
      <c r="BN304" s="396"/>
      <c r="BO304" s="396"/>
      <c r="BP304" s="396"/>
      <c r="BQ304" s="396"/>
      <c r="BR304" s="396"/>
      <c r="BS304" s="396"/>
      <c r="BT304" s="396"/>
      <c r="BU304" s="396"/>
      <c r="BV304" s="396"/>
      <c r="BW304" s="396"/>
      <c r="BX304" s="396"/>
      <c r="BY304" s="396"/>
      <c r="BZ304" s="396"/>
      <c r="CA304" s="396"/>
    </row>
    <row r="305" spans="2:79" s="33" customFormat="1" ht="15" customHeight="1" thickTop="1" thickBot="1">
      <c r="B305" s="70">
        <f t="shared" ca="1" si="26"/>
        <v>293</v>
      </c>
      <c r="C305" s="648"/>
      <c r="D305" s="649"/>
      <c r="E305" s="649"/>
      <c r="F305" s="649"/>
      <c r="G305" s="649"/>
      <c r="H305" s="649"/>
      <c r="I305" s="649"/>
      <c r="J305" s="649"/>
      <c r="K305" s="629"/>
      <c r="L305" s="629"/>
      <c r="M305" s="629"/>
      <c r="N305" s="629"/>
      <c r="O305" s="1171"/>
      <c r="P305" s="649"/>
      <c r="Q305" s="649"/>
      <c r="R305" s="649"/>
      <c r="S305" s="649"/>
      <c r="T305" s="892"/>
      <c r="U305" s="892"/>
      <c r="V305" s="892"/>
      <c r="W305" s="1166"/>
      <c r="X305" s="1166"/>
      <c r="Y305" s="1167"/>
      <c r="Z305" s="1168"/>
      <c r="AA305" s="1169"/>
      <c r="AB305" s="1170"/>
      <c r="AC305" s="1170"/>
      <c r="AD305" s="1170"/>
      <c r="AE305" s="141"/>
      <c r="AF305" s="195"/>
      <c r="AG305" s="195" t="str">
        <f t="shared" si="24"/>
        <v xml:space="preserve"> </v>
      </c>
      <c r="AH305" s="195"/>
      <c r="AI305" s="141"/>
      <c r="AJ305" s="141"/>
      <c r="AK305" s="137"/>
      <c r="AL305" s="649"/>
      <c r="AM305" s="649"/>
      <c r="AN305" s="649"/>
      <c r="AO305" s="649" t="s">
        <v>462</v>
      </c>
      <c r="AP305" s="649"/>
      <c r="AQ305" s="649"/>
      <c r="AR305" s="649"/>
      <c r="AS305" s="649" t="s">
        <v>431</v>
      </c>
      <c r="AT305" s="649"/>
      <c r="AU305" s="649"/>
      <c r="AV305" s="650" t="str">
        <f t="shared" si="25"/>
        <v/>
      </c>
      <c r="AW305" s="650"/>
      <c r="AX305" s="650"/>
      <c r="AY305" s="650" t="str">
        <f t="shared" si="27"/>
        <v>Yes/No</v>
      </c>
      <c r="AZ305" s="650"/>
      <c r="BA305" s="650"/>
      <c r="BB305" s="650" t="str">
        <f t="shared" si="28"/>
        <v>Yes/No</v>
      </c>
      <c r="BC305" s="650"/>
      <c r="BD305" s="650"/>
      <c r="BE305" s="650" t="str">
        <f t="shared" si="29"/>
        <v/>
      </c>
      <c r="BF305" s="650"/>
      <c r="BG305" s="1165"/>
      <c r="BH305" s="396"/>
      <c r="BI305" s="396"/>
      <c r="BJ305" s="400"/>
      <c r="BK305" s="396"/>
      <c r="BL305" s="396"/>
      <c r="BM305" s="396"/>
      <c r="BN305" s="396"/>
      <c r="BO305" s="396"/>
      <c r="BP305" s="396"/>
      <c r="BQ305" s="396"/>
      <c r="BR305" s="396"/>
      <c r="BS305" s="396"/>
      <c r="BT305" s="396"/>
      <c r="BU305" s="396"/>
      <c r="BV305" s="396"/>
      <c r="BW305" s="396"/>
      <c r="BX305" s="396"/>
      <c r="BY305" s="396"/>
      <c r="BZ305" s="396"/>
      <c r="CA305" s="396"/>
    </row>
    <row r="306" spans="2:79" s="33" customFormat="1" ht="15" customHeight="1" thickTop="1" thickBot="1">
      <c r="B306" s="70">
        <f t="shared" ca="1" si="26"/>
        <v>294</v>
      </c>
      <c r="C306" s="648"/>
      <c r="D306" s="649"/>
      <c r="E306" s="649"/>
      <c r="F306" s="649"/>
      <c r="G306" s="649"/>
      <c r="H306" s="649"/>
      <c r="I306" s="649"/>
      <c r="J306" s="649"/>
      <c r="K306" s="629"/>
      <c r="L306" s="629"/>
      <c r="M306" s="629"/>
      <c r="N306" s="629"/>
      <c r="O306" s="1171"/>
      <c r="P306" s="649"/>
      <c r="Q306" s="649"/>
      <c r="R306" s="649"/>
      <c r="S306" s="649"/>
      <c r="T306" s="892"/>
      <c r="U306" s="892"/>
      <c r="V306" s="892"/>
      <c r="W306" s="1166"/>
      <c r="X306" s="1166"/>
      <c r="Y306" s="1167"/>
      <c r="Z306" s="1168"/>
      <c r="AA306" s="1169"/>
      <c r="AB306" s="1170"/>
      <c r="AC306" s="1170"/>
      <c r="AD306" s="1170"/>
      <c r="AE306" s="141"/>
      <c r="AF306" s="195"/>
      <c r="AG306" s="195" t="str">
        <f t="shared" si="24"/>
        <v xml:space="preserve"> </v>
      </c>
      <c r="AH306" s="195"/>
      <c r="AI306" s="141"/>
      <c r="AJ306" s="141"/>
      <c r="AK306" s="137"/>
      <c r="AL306" s="649"/>
      <c r="AM306" s="649"/>
      <c r="AN306" s="649"/>
      <c r="AO306" s="649" t="s">
        <v>462</v>
      </c>
      <c r="AP306" s="649"/>
      <c r="AQ306" s="649"/>
      <c r="AR306" s="649"/>
      <c r="AS306" s="649" t="s">
        <v>431</v>
      </c>
      <c r="AT306" s="649"/>
      <c r="AU306" s="649"/>
      <c r="AV306" s="650" t="str">
        <f t="shared" si="25"/>
        <v/>
      </c>
      <c r="AW306" s="650"/>
      <c r="AX306" s="650"/>
      <c r="AY306" s="650" t="str">
        <f t="shared" si="27"/>
        <v>Yes/No</v>
      </c>
      <c r="AZ306" s="650"/>
      <c r="BA306" s="650"/>
      <c r="BB306" s="650" t="str">
        <f t="shared" si="28"/>
        <v>Yes/No</v>
      </c>
      <c r="BC306" s="650"/>
      <c r="BD306" s="650"/>
      <c r="BE306" s="650" t="str">
        <f t="shared" si="29"/>
        <v/>
      </c>
      <c r="BF306" s="650"/>
      <c r="BG306" s="1165"/>
      <c r="BH306" s="396"/>
      <c r="BI306" s="396"/>
      <c r="BJ306" s="400"/>
      <c r="BK306" s="396"/>
      <c r="BL306" s="396"/>
      <c r="BM306" s="396"/>
      <c r="BN306" s="396"/>
      <c r="BO306" s="396"/>
      <c r="BP306" s="396"/>
      <c r="BQ306" s="396"/>
      <c r="BR306" s="396"/>
      <c r="BS306" s="396"/>
      <c r="BT306" s="396"/>
      <c r="BU306" s="396"/>
      <c r="BV306" s="396"/>
      <c r="BW306" s="396"/>
      <c r="BX306" s="396"/>
      <c r="BY306" s="396"/>
      <c r="BZ306" s="396"/>
      <c r="CA306" s="396"/>
    </row>
    <row r="307" spans="2:79" s="33" customFormat="1" ht="15" customHeight="1" thickTop="1" thickBot="1">
      <c r="B307" s="70">
        <f t="shared" ca="1" si="26"/>
        <v>295</v>
      </c>
      <c r="C307" s="648"/>
      <c r="D307" s="649"/>
      <c r="E307" s="649"/>
      <c r="F307" s="649"/>
      <c r="G307" s="649"/>
      <c r="H307" s="649"/>
      <c r="I307" s="649"/>
      <c r="J307" s="649"/>
      <c r="K307" s="629"/>
      <c r="L307" s="629"/>
      <c r="M307" s="629"/>
      <c r="N307" s="629"/>
      <c r="O307" s="1171"/>
      <c r="P307" s="649"/>
      <c r="Q307" s="649"/>
      <c r="R307" s="649"/>
      <c r="S307" s="649"/>
      <c r="T307" s="892"/>
      <c r="U307" s="892"/>
      <c r="V307" s="892"/>
      <c r="W307" s="1166"/>
      <c r="X307" s="1166"/>
      <c r="Y307" s="1167"/>
      <c r="Z307" s="1168"/>
      <c r="AA307" s="1169"/>
      <c r="AB307" s="1170"/>
      <c r="AC307" s="1170"/>
      <c r="AD307" s="1170"/>
      <c r="AE307" s="141"/>
      <c r="AF307" s="195"/>
      <c r="AG307" s="195" t="str">
        <f t="shared" si="24"/>
        <v xml:space="preserve"> </v>
      </c>
      <c r="AH307" s="195"/>
      <c r="AI307" s="141"/>
      <c r="AJ307" s="141"/>
      <c r="AK307" s="137"/>
      <c r="AL307" s="649"/>
      <c r="AM307" s="649"/>
      <c r="AN307" s="649"/>
      <c r="AO307" s="649" t="s">
        <v>462</v>
      </c>
      <c r="AP307" s="649"/>
      <c r="AQ307" s="649"/>
      <c r="AR307" s="649"/>
      <c r="AS307" s="649" t="s">
        <v>431</v>
      </c>
      <c r="AT307" s="649"/>
      <c r="AU307" s="649"/>
      <c r="AV307" s="650" t="str">
        <f t="shared" si="25"/>
        <v/>
      </c>
      <c r="AW307" s="650"/>
      <c r="AX307" s="650"/>
      <c r="AY307" s="650" t="str">
        <f t="shared" si="27"/>
        <v>Yes/No</v>
      </c>
      <c r="AZ307" s="650"/>
      <c r="BA307" s="650"/>
      <c r="BB307" s="650" t="str">
        <f t="shared" si="28"/>
        <v>Yes/No</v>
      </c>
      <c r="BC307" s="650"/>
      <c r="BD307" s="650"/>
      <c r="BE307" s="650" t="str">
        <f t="shared" si="29"/>
        <v/>
      </c>
      <c r="BF307" s="650"/>
      <c r="BG307" s="1165"/>
      <c r="BH307" s="396"/>
      <c r="BI307" s="396"/>
      <c r="BJ307" s="400"/>
      <c r="BK307" s="396"/>
      <c r="BL307" s="396"/>
      <c r="BM307" s="396"/>
      <c r="BN307" s="396"/>
      <c r="BO307" s="396"/>
      <c r="BP307" s="396"/>
      <c r="BQ307" s="396"/>
      <c r="BR307" s="396"/>
      <c r="BS307" s="396"/>
      <c r="BT307" s="396"/>
      <c r="BU307" s="396"/>
      <c r="BV307" s="396"/>
      <c r="BW307" s="396"/>
      <c r="BX307" s="396"/>
      <c r="BY307" s="396"/>
      <c r="BZ307" s="396"/>
      <c r="CA307" s="396"/>
    </row>
    <row r="308" spans="2:79" s="33" customFormat="1" ht="15" customHeight="1" thickTop="1" thickBot="1">
      <c r="B308" s="70">
        <f t="shared" ca="1" si="26"/>
        <v>296</v>
      </c>
      <c r="C308" s="648"/>
      <c r="D308" s="649"/>
      <c r="E308" s="649"/>
      <c r="F308" s="649"/>
      <c r="G308" s="649"/>
      <c r="H308" s="649"/>
      <c r="I308" s="649"/>
      <c r="J308" s="649"/>
      <c r="K308" s="629"/>
      <c r="L308" s="629"/>
      <c r="M308" s="629"/>
      <c r="N308" s="629"/>
      <c r="O308" s="1171"/>
      <c r="P308" s="649"/>
      <c r="Q308" s="649"/>
      <c r="R308" s="649"/>
      <c r="S308" s="649"/>
      <c r="T308" s="892"/>
      <c r="U308" s="892"/>
      <c r="V308" s="892"/>
      <c r="W308" s="1166"/>
      <c r="X308" s="1166"/>
      <c r="Y308" s="1167"/>
      <c r="Z308" s="1168"/>
      <c r="AA308" s="1169"/>
      <c r="AB308" s="1170"/>
      <c r="AC308" s="1170"/>
      <c r="AD308" s="1170"/>
      <c r="AE308" s="141"/>
      <c r="AF308" s="195"/>
      <c r="AG308" s="195" t="str">
        <f t="shared" si="24"/>
        <v xml:space="preserve"> </v>
      </c>
      <c r="AH308" s="195"/>
      <c r="AI308" s="141"/>
      <c r="AJ308" s="141"/>
      <c r="AK308" s="137"/>
      <c r="AL308" s="649"/>
      <c r="AM308" s="649"/>
      <c r="AN308" s="649"/>
      <c r="AO308" s="649" t="s">
        <v>462</v>
      </c>
      <c r="AP308" s="649"/>
      <c r="AQ308" s="649"/>
      <c r="AR308" s="649"/>
      <c r="AS308" s="649" t="s">
        <v>431</v>
      </c>
      <c r="AT308" s="649"/>
      <c r="AU308" s="649"/>
      <c r="AV308" s="650" t="str">
        <f t="shared" si="25"/>
        <v/>
      </c>
      <c r="AW308" s="650"/>
      <c r="AX308" s="650"/>
      <c r="AY308" s="650" t="str">
        <f t="shared" si="27"/>
        <v>Yes/No</v>
      </c>
      <c r="AZ308" s="650"/>
      <c r="BA308" s="650"/>
      <c r="BB308" s="650" t="str">
        <f t="shared" si="28"/>
        <v>Yes/No</v>
      </c>
      <c r="BC308" s="650"/>
      <c r="BD308" s="650"/>
      <c r="BE308" s="650" t="str">
        <f t="shared" si="29"/>
        <v/>
      </c>
      <c r="BF308" s="650"/>
      <c r="BG308" s="1165"/>
      <c r="BH308" s="396"/>
      <c r="BI308" s="396"/>
      <c r="BJ308" s="400"/>
      <c r="BK308" s="396"/>
      <c r="BL308" s="396"/>
      <c r="BM308" s="396"/>
      <c r="BN308" s="396"/>
      <c r="BO308" s="396"/>
      <c r="BP308" s="396"/>
      <c r="BQ308" s="396"/>
      <c r="BR308" s="396"/>
      <c r="BS308" s="396"/>
      <c r="BT308" s="396"/>
      <c r="BU308" s="396"/>
      <c r="BV308" s="396"/>
      <c r="BW308" s="396"/>
      <c r="BX308" s="396"/>
      <c r="BY308" s="396"/>
      <c r="BZ308" s="396"/>
      <c r="CA308" s="396"/>
    </row>
    <row r="309" spans="2:79" s="33" customFormat="1" ht="15" customHeight="1" thickTop="1" thickBot="1">
      <c r="B309" s="70">
        <f t="shared" ca="1" si="26"/>
        <v>297</v>
      </c>
      <c r="C309" s="648"/>
      <c r="D309" s="649"/>
      <c r="E309" s="649"/>
      <c r="F309" s="649"/>
      <c r="G309" s="649"/>
      <c r="H309" s="649"/>
      <c r="I309" s="649"/>
      <c r="J309" s="649"/>
      <c r="K309" s="629"/>
      <c r="L309" s="629"/>
      <c r="M309" s="629"/>
      <c r="N309" s="629"/>
      <c r="O309" s="1171"/>
      <c r="P309" s="649"/>
      <c r="Q309" s="649"/>
      <c r="R309" s="649"/>
      <c r="S309" s="649"/>
      <c r="T309" s="892"/>
      <c r="U309" s="892"/>
      <c r="V309" s="892"/>
      <c r="W309" s="1166"/>
      <c r="X309" s="1166"/>
      <c r="Y309" s="1167"/>
      <c r="Z309" s="1168"/>
      <c r="AA309" s="1169"/>
      <c r="AB309" s="1170"/>
      <c r="AC309" s="1170"/>
      <c r="AD309" s="1170"/>
      <c r="AE309" s="141"/>
      <c r="AF309" s="195"/>
      <c r="AG309" s="195" t="str">
        <f t="shared" si="24"/>
        <v xml:space="preserve"> </v>
      </c>
      <c r="AH309" s="195"/>
      <c r="AI309" s="141"/>
      <c r="AJ309" s="141"/>
      <c r="AK309" s="137"/>
      <c r="AL309" s="649"/>
      <c r="AM309" s="649"/>
      <c r="AN309" s="649"/>
      <c r="AO309" s="649" t="s">
        <v>462</v>
      </c>
      <c r="AP309" s="649"/>
      <c r="AQ309" s="649"/>
      <c r="AR309" s="649"/>
      <c r="AS309" s="649" t="s">
        <v>431</v>
      </c>
      <c r="AT309" s="649"/>
      <c r="AU309" s="649"/>
      <c r="AV309" s="650" t="str">
        <f t="shared" si="25"/>
        <v/>
      </c>
      <c r="AW309" s="650"/>
      <c r="AX309" s="650"/>
      <c r="AY309" s="650" t="str">
        <f t="shared" si="27"/>
        <v>Yes/No</v>
      </c>
      <c r="AZ309" s="650"/>
      <c r="BA309" s="650"/>
      <c r="BB309" s="650" t="str">
        <f t="shared" si="28"/>
        <v>Yes/No</v>
      </c>
      <c r="BC309" s="650"/>
      <c r="BD309" s="650"/>
      <c r="BE309" s="650" t="str">
        <f t="shared" si="29"/>
        <v/>
      </c>
      <c r="BF309" s="650"/>
      <c r="BG309" s="1165"/>
      <c r="BH309" s="396"/>
      <c r="BI309" s="396"/>
      <c r="BJ309" s="400"/>
      <c r="BK309" s="396"/>
      <c r="BL309" s="396"/>
      <c r="BM309" s="396"/>
      <c r="BN309" s="396"/>
      <c r="BO309" s="396"/>
      <c r="BP309" s="396"/>
      <c r="BQ309" s="396"/>
      <c r="BR309" s="396"/>
      <c r="BS309" s="396"/>
      <c r="BT309" s="396"/>
      <c r="BU309" s="396"/>
      <c r="BV309" s="396"/>
      <c r="BW309" s="396"/>
      <c r="BX309" s="396"/>
      <c r="BY309" s="396"/>
      <c r="BZ309" s="396"/>
      <c r="CA309" s="396"/>
    </row>
    <row r="310" spans="2:79" s="33" customFormat="1" ht="15" customHeight="1" thickTop="1" thickBot="1">
      <c r="B310" s="70">
        <f t="shared" ca="1" si="26"/>
        <v>298</v>
      </c>
      <c r="C310" s="648"/>
      <c r="D310" s="649"/>
      <c r="E310" s="649"/>
      <c r="F310" s="649"/>
      <c r="G310" s="649"/>
      <c r="H310" s="649"/>
      <c r="I310" s="649"/>
      <c r="J310" s="649"/>
      <c r="K310" s="629"/>
      <c r="L310" s="629"/>
      <c r="M310" s="629"/>
      <c r="N310" s="629"/>
      <c r="O310" s="1171"/>
      <c r="P310" s="649"/>
      <c r="Q310" s="649"/>
      <c r="R310" s="649"/>
      <c r="S310" s="649"/>
      <c r="T310" s="892"/>
      <c r="U310" s="892"/>
      <c r="V310" s="892"/>
      <c r="W310" s="1166"/>
      <c r="X310" s="1166"/>
      <c r="Y310" s="1167"/>
      <c r="Z310" s="1168"/>
      <c r="AA310" s="1169"/>
      <c r="AB310" s="1170"/>
      <c r="AC310" s="1170"/>
      <c r="AD310" s="1170"/>
      <c r="AE310" s="141"/>
      <c r="AF310" s="195"/>
      <c r="AG310" s="195" t="str">
        <f t="shared" si="24"/>
        <v xml:space="preserve"> </v>
      </c>
      <c r="AH310" s="195"/>
      <c r="AI310" s="141"/>
      <c r="AJ310" s="141"/>
      <c r="AK310" s="137"/>
      <c r="AL310" s="649"/>
      <c r="AM310" s="649"/>
      <c r="AN310" s="649"/>
      <c r="AO310" s="649" t="s">
        <v>462</v>
      </c>
      <c r="AP310" s="649"/>
      <c r="AQ310" s="649"/>
      <c r="AR310" s="649"/>
      <c r="AS310" s="649" t="s">
        <v>431</v>
      </c>
      <c r="AT310" s="649"/>
      <c r="AU310" s="649"/>
      <c r="AV310" s="650" t="str">
        <f t="shared" si="25"/>
        <v/>
      </c>
      <c r="AW310" s="650"/>
      <c r="AX310" s="650"/>
      <c r="AY310" s="650" t="str">
        <f t="shared" si="27"/>
        <v>Yes/No</v>
      </c>
      <c r="AZ310" s="650"/>
      <c r="BA310" s="650"/>
      <c r="BB310" s="650" t="str">
        <f t="shared" si="28"/>
        <v>Yes/No</v>
      </c>
      <c r="BC310" s="650"/>
      <c r="BD310" s="650"/>
      <c r="BE310" s="650" t="str">
        <f t="shared" si="29"/>
        <v/>
      </c>
      <c r="BF310" s="650"/>
      <c r="BG310" s="1165"/>
      <c r="BH310" s="396"/>
      <c r="BI310" s="396"/>
      <c r="BJ310" s="400"/>
      <c r="BK310" s="396"/>
      <c r="BL310" s="396"/>
      <c r="BM310" s="396"/>
      <c r="BN310" s="396"/>
      <c r="BO310" s="396"/>
      <c r="BP310" s="396"/>
      <c r="BQ310" s="396"/>
      <c r="BR310" s="396"/>
      <c r="BS310" s="396"/>
      <c r="BT310" s="396"/>
      <c r="BU310" s="396"/>
      <c r="BV310" s="396"/>
      <c r="BW310" s="396"/>
      <c r="BX310" s="396"/>
      <c r="BY310" s="396"/>
      <c r="BZ310" s="396"/>
      <c r="CA310" s="396"/>
    </row>
    <row r="311" spans="2:79" s="33" customFormat="1" ht="15" customHeight="1" thickTop="1" thickBot="1">
      <c r="B311" s="70">
        <f t="shared" ca="1" si="26"/>
        <v>299</v>
      </c>
      <c r="C311" s="648"/>
      <c r="D311" s="649"/>
      <c r="E311" s="649"/>
      <c r="F311" s="649"/>
      <c r="G311" s="649"/>
      <c r="H311" s="649"/>
      <c r="I311" s="649"/>
      <c r="J311" s="649"/>
      <c r="K311" s="629"/>
      <c r="L311" s="629"/>
      <c r="M311" s="629"/>
      <c r="N311" s="629"/>
      <c r="O311" s="1171"/>
      <c r="P311" s="649"/>
      <c r="Q311" s="649"/>
      <c r="R311" s="649"/>
      <c r="S311" s="649"/>
      <c r="T311" s="892"/>
      <c r="U311" s="892"/>
      <c r="V311" s="892"/>
      <c r="W311" s="1166"/>
      <c r="X311" s="1166"/>
      <c r="Y311" s="1167"/>
      <c r="Z311" s="1168"/>
      <c r="AA311" s="1169"/>
      <c r="AB311" s="1170"/>
      <c r="AC311" s="1170"/>
      <c r="AD311" s="1170"/>
      <c r="AE311" s="141"/>
      <c r="AF311" s="195"/>
      <c r="AG311" s="195" t="str">
        <f t="shared" si="24"/>
        <v xml:space="preserve"> </v>
      </c>
      <c r="AH311" s="195"/>
      <c r="AI311" s="141"/>
      <c r="AJ311" s="141"/>
      <c r="AK311" s="137"/>
      <c r="AL311" s="649"/>
      <c r="AM311" s="649"/>
      <c r="AN311" s="649"/>
      <c r="AO311" s="649" t="s">
        <v>462</v>
      </c>
      <c r="AP311" s="649"/>
      <c r="AQ311" s="649"/>
      <c r="AR311" s="649"/>
      <c r="AS311" s="649" t="s">
        <v>431</v>
      </c>
      <c r="AT311" s="649"/>
      <c r="AU311" s="649"/>
      <c r="AV311" s="650" t="str">
        <f t="shared" si="25"/>
        <v/>
      </c>
      <c r="AW311" s="650"/>
      <c r="AX311" s="650"/>
      <c r="AY311" s="650" t="str">
        <f t="shared" si="27"/>
        <v>Yes/No</v>
      </c>
      <c r="AZ311" s="650"/>
      <c r="BA311" s="650"/>
      <c r="BB311" s="650" t="str">
        <f t="shared" si="28"/>
        <v>Yes/No</v>
      </c>
      <c r="BC311" s="650"/>
      <c r="BD311" s="650"/>
      <c r="BE311" s="650" t="str">
        <f t="shared" si="29"/>
        <v/>
      </c>
      <c r="BF311" s="650"/>
      <c r="BG311" s="1165"/>
      <c r="BH311" s="396"/>
      <c r="BI311" s="396"/>
      <c r="BJ311" s="400"/>
      <c r="BK311" s="396"/>
      <c r="BL311" s="396"/>
      <c r="BM311" s="396"/>
      <c r="BN311" s="396"/>
      <c r="BO311" s="396"/>
      <c r="BP311" s="396"/>
      <c r="BQ311" s="396"/>
      <c r="BR311" s="396"/>
      <c r="BS311" s="396"/>
      <c r="BT311" s="396"/>
      <c r="BU311" s="396"/>
      <c r="BV311" s="396"/>
      <c r="BW311" s="396"/>
      <c r="BX311" s="396"/>
      <c r="BY311" s="396"/>
      <c r="BZ311" s="396"/>
      <c r="CA311" s="396"/>
    </row>
    <row r="312" spans="2:79" s="33" customFormat="1" ht="15" customHeight="1" thickTop="1" thickBot="1">
      <c r="B312" s="70">
        <f t="shared" ca="1" si="26"/>
        <v>300</v>
      </c>
      <c r="C312" s="648"/>
      <c r="D312" s="649"/>
      <c r="E312" s="649"/>
      <c r="F312" s="649"/>
      <c r="G312" s="649"/>
      <c r="H312" s="649"/>
      <c r="I312" s="649"/>
      <c r="J312" s="649"/>
      <c r="K312" s="629"/>
      <c r="L312" s="629"/>
      <c r="M312" s="629"/>
      <c r="N312" s="629"/>
      <c r="O312" s="1171"/>
      <c r="P312" s="649"/>
      <c r="Q312" s="649"/>
      <c r="R312" s="649"/>
      <c r="S312" s="649"/>
      <c r="T312" s="892"/>
      <c r="U312" s="892"/>
      <c r="V312" s="892"/>
      <c r="W312" s="1166"/>
      <c r="X312" s="1166"/>
      <c r="Y312" s="1167"/>
      <c r="Z312" s="1168"/>
      <c r="AA312" s="1169"/>
      <c r="AB312" s="1170"/>
      <c r="AC312" s="1170"/>
      <c r="AD312" s="1170"/>
      <c r="AE312" s="141"/>
      <c r="AF312" s="195"/>
      <c r="AG312" s="195" t="str">
        <f t="shared" si="24"/>
        <v xml:space="preserve"> </v>
      </c>
      <c r="AH312" s="195"/>
      <c r="AI312" s="141"/>
      <c r="AJ312" s="141"/>
      <c r="AK312" s="137"/>
      <c r="AL312" s="649"/>
      <c r="AM312" s="649"/>
      <c r="AN312" s="649"/>
      <c r="AO312" s="649" t="s">
        <v>462</v>
      </c>
      <c r="AP312" s="649"/>
      <c r="AQ312" s="649"/>
      <c r="AR312" s="649"/>
      <c r="AS312" s="649" t="s">
        <v>431</v>
      </c>
      <c r="AT312" s="649"/>
      <c r="AU312" s="649"/>
      <c r="AV312" s="650" t="str">
        <f t="shared" si="25"/>
        <v/>
      </c>
      <c r="AW312" s="650"/>
      <c r="AX312" s="650"/>
      <c r="AY312" s="650" t="str">
        <f t="shared" si="27"/>
        <v>Yes/No</v>
      </c>
      <c r="AZ312" s="650"/>
      <c r="BA312" s="650"/>
      <c r="BB312" s="650" t="str">
        <f t="shared" si="28"/>
        <v>Yes/No</v>
      </c>
      <c r="BC312" s="650"/>
      <c r="BD312" s="650"/>
      <c r="BE312" s="650" t="str">
        <f t="shared" si="29"/>
        <v/>
      </c>
      <c r="BF312" s="650"/>
      <c r="BG312" s="1165"/>
      <c r="BH312" s="396"/>
      <c r="BI312" s="396"/>
      <c r="BJ312" s="400"/>
      <c r="BK312" s="396"/>
      <c r="BL312" s="396"/>
      <c r="BM312" s="396"/>
      <c r="BN312" s="396"/>
      <c r="BO312" s="396"/>
      <c r="BP312" s="396"/>
      <c r="BQ312" s="396"/>
      <c r="BR312" s="396"/>
      <c r="BS312" s="396"/>
      <c r="BT312" s="396"/>
      <c r="BU312" s="396"/>
      <c r="BV312" s="396"/>
      <c r="BW312" s="396"/>
      <c r="BX312" s="396"/>
      <c r="BY312" s="396"/>
      <c r="BZ312" s="396"/>
      <c r="CA312" s="396"/>
    </row>
    <row r="313" spans="2:79" s="33" customFormat="1" ht="15" customHeight="1" thickTop="1" thickBot="1">
      <c r="B313" s="70">
        <f t="shared" ca="1" si="26"/>
        <v>301</v>
      </c>
      <c r="C313" s="648"/>
      <c r="D313" s="649"/>
      <c r="E313" s="649"/>
      <c r="F313" s="649"/>
      <c r="G313" s="649"/>
      <c r="H313" s="649"/>
      <c r="I313" s="649"/>
      <c r="J313" s="649"/>
      <c r="K313" s="629"/>
      <c r="L313" s="629"/>
      <c r="M313" s="629"/>
      <c r="N313" s="629"/>
      <c r="O313" s="1171"/>
      <c r="P313" s="649"/>
      <c r="Q313" s="649"/>
      <c r="R313" s="649"/>
      <c r="S313" s="649"/>
      <c r="T313" s="892"/>
      <c r="U313" s="892"/>
      <c r="V313" s="892"/>
      <c r="W313" s="1166"/>
      <c r="X313" s="1166"/>
      <c r="Y313" s="1167"/>
      <c r="Z313" s="1168"/>
      <c r="AA313" s="1169"/>
      <c r="AB313" s="1170"/>
      <c r="AC313" s="1170"/>
      <c r="AD313" s="1170"/>
      <c r="AE313" s="141"/>
      <c r="AF313" s="195"/>
      <c r="AG313" s="195" t="str">
        <f t="shared" si="24"/>
        <v xml:space="preserve"> </v>
      </c>
      <c r="AH313" s="195"/>
      <c r="AI313" s="141"/>
      <c r="AJ313" s="141"/>
      <c r="AK313" s="137"/>
      <c r="AL313" s="649"/>
      <c r="AM313" s="649"/>
      <c r="AN313" s="649"/>
      <c r="AO313" s="649" t="s">
        <v>462</v>
      </c>
      <c r="AP313" s="649"/>
      <c r="AQ313" s="649"/>
      <c r="AR313" s="649"/>
      <c r="AS313" s="649" t="s">
        <v>431</v>
      </c>
      <c r="AT313" s="649"/>
      <c r="AU313" s="649"/>
      <c r="AV313" s="650" t="str">
        <f t="shared" si="25"/>
        <v/>
      </c>
      <c r="AW313" s="650"/>
      <c r="AX313" s="650"/>
      <c r="AY313" s="650" t="str">
        <f t="shared" si="27"/>
        <v>Yes/No</v>
      </c>
      <c r="AZ313" s="650"/>
      <c r="BA313" s="650"/>
      <c r="BB313" s="650" t="str">
        <f t="shared" si="28"/>
        <v>Yes/No</v>
      </c>
      <c r="BC313" s="650"/>
      <c r="BD313" s="650"/>
      <c r="BE313" s="650" t="str">
        <f t="shared" si="29"/>
        <v/>
      </c>
      <c r="BF313" s="650"/>
      <c r="BG313" s="1165"/>
      <c r="BH313" s="396"/>
      <c r="BI313" s="396"/>
      <c r="BJ313" s="400"/>
      <c r="BK313" s="396"/>
      <c r="BL313" s="396"/>
      <c r="BM313" s="396"/>
      <c r="BN313" s="396"/>
      <c r="BO313" s="396"/>
      <c r="BP313" s="396"/>
      <c r="BQ313" s="396"/>
      <c r="BR313" s="396"/>
      <c r="BS313" s="396"/>
      <c r="BT313" s="396"/>
      <c r="BU313" s="396"/>
      <c r="BV313" s="396"/>
      <c r="BW313" s="396"/>
      <c r="BX313" s="396"/>
      <c r="BY313" s="396"/>
      <c r="BZ313" s="396"/>
      <c r="CA313" s="396"/>
    </row>
    <row r="314" spans="2:79" s="33" customFormat="1" ht="15" customHeight="1" thickTop="1" thickBot="1">
      <c r="B314" s="70">
        <f t="shared" ca="1" si="26"/>
        <v>302</v>
      </c>
      <c r="C314" s="648"/>
      <c r="D314" s="649"/>
      <c r="E314" s="649"/>
      <c r="F314" s="649"/>
      <c r="G314" s="649"/>
      <c r="H314" s="649"/>
      <c r="I314" s="649"/>
      <c r="J314" s="649"/>
      <c r="K314" s="629"/>
      <c r="L314" s="629"/>
      <c r="M314" s="629"/>
      <c r="N314" s="629"/>
      <c r="O314" s="1171"/>
      <c r="P314" s="649"/>
      <c r="Q314" s="649"/>
      <c r="R314" s="649"/>
      <c r="S314" s="649"/>
      <c r="T314" s="892"/>
      <c r="U314" s="892"/>
      <c r="V314" s="892"/>
      <c r="W314" s="1166"/>
      <c r="X314" s="1166"/>
      <c r="Y314" s="1167"/>
      <c r="Z314" s="1168"/>
      <c r="AA314" s="1169"/>
      <c r="AB314" s="1170"/>
      <c r="AC314" s="1170"/>
      <c r="AD314" s="1170"/>
      <c r="AE314" s="141"/>
      <c r="AF314" s="195"/>
      <c r="AG314" s="195" t="str">
        <f t="shared" si="24"/>
        <v xml:space="preserve"> </v>
      </c>
      <c r="AH314" s="195"/>
      <c r="AI314" s="141"/>
      <c r="AJ314" s="141"/>
      <c r="AK314" s="137"/>
      <c r="AL314" s="649"/>
      <c r="AM314" s="649"/>
      <c r="AN314" s="649"/>
      <c r="AO314" s="649" t="s">
        <v>462</v>
      </c>
      <c r="AP314" s="649"/>
      <c r="AQ314" s="649"/>
      <c r="AR314" s="649"/>
      <c r="AS314" s="649" t="s">
        <v>431</v>
      </c>
      <c r="AT314" s="649"/>
      <c r="AU314" s="649"/>
      <c r="AV314" s="650" t="str">
        <f t="shared" si="25"/>
        <v/>
      </c>
      <c r="AW314" s="650"/>
      <c r="AX314" s="650"/>
      <c r="AY314" s="650" t="str">
        <f t="shared" si="27"/>
        <v>Yes/No</v>
      </c>
      <c r="AZ314" s="650"/>
      <c r="BA314" s="650"/>
      <c r="BB314" s="650" t="str">
        <f t="shared" si="28"/>
        <v>Yes/No</v>
      </c>
      <c r="BC314" s="650"/>
      <c r="BD314" s="650"/>
      <c r="BE314" s="650" t="str">
        <f t="shared" si="29"/>
        <v/>
      </c>
      <c r="BF314" s="650"/>
      <c r="BG314" s="1165"/>
      <c r="BH314" s="396"/>
      <c r="BI314" s="396"/>
      <c r="BJ314" s="400"/>
      <c r="BK314" s="396"/>
      <c r="BL314" s="396"/>
      <c r="BM314" s="396"/>
      <c r="BN314" s="396"/>
      <c r="BO314" s="396"/>
      <c r="BP314" s="396"/>
      <c r="BQ314" s="396"/>
      <c r="BR314" s="396"/>
      <c r="BS314" s="396"/>
      <c r="BT314" s="396"/>
      <c r="BU314" s="396"/>
      <c r="BV314" s="396"/>
      <c r="BW314" s="396"/>
      <c r="BX314" s="396"/>
      <c r="BY314" s="396"/>
      <c r="BZ314" s="396"/>
      <c r="CA314" s="396"/>
    </row>
    <row r="315" spans="2:79" s="33" customFormat="1" ht="15" customHeight="1" thickTop="1" thickBot="1">
      <c r="B315" s="70">
        <f t="shared" ca="1" si="26"/>
        <v>303</v>
      </c>
      <c r="C315" s="648"/>
      <c r="D315" s="649"/>
      <c r="E315" s="649"/>
      <c r="F315" s="649"/>
      <c r="G315" s="649"/>
      <c r="H315" s="649"/>
      <c r="I315" s="649"/>
      <c r="J315" s="649"/>
      <c r="K315" s="629"/>
      <c r="L315" s="629"/>
      <c r="M315" s="629"/>
      <c r="N315" s="629"/>
      <c r="O315" s="1171"/>
      <c r="P315" s="649"/>
      <c r="Q315" s="649"/>
      <c r="R315" s="649"/>
      <c r="S315" s="649"/>
      <c r="T315" s="892"/>
      <c r="U315" s="892"/>
      <c r="V315" s="892"/>
      <c r="W315" s="1166"/>
      <c r="X315" s="1166"/>
      <c r="Y315" s="1167"/>
      <c r="Z315" s="1168"/>
      <c r="AA315" s="1169"/>
      <c r="AB315" s="1170"/>
      <c r="AC315" s="1170"/>
      <c r="AD315" s="1170"/>
      <c r="AE315" s="141"/>
      <c r="AF315" s="195"/>
      <c r="AG315" s="195" t="str">
        <f t="shared" si="24"/>
        <v xml:space="preserve"> </v>
      </c>
      <c r="AH315" s="195"/>
      <c r="AI315" s="141"/>
      <c r="AJ315" s="141"/>
      <c r="AK315" s="137"/>
      <c r="AL315" s="649"/>
      <c r="AM315" s="649"/>
      <c r="AN315" s="649"/>
      <c r="AO315" s="649" t="s">
        <v>462</v>
      </c>
      <c r="AP315" s="649"/>
      <c r="AQ315" s="649"/>
      <c r="AR315" s="649"/>
      <c r="AS315" s="649" t="s">
        <v>431</v>
      </c>
      <c r="AT315" s="649"/>
      <c r="AU315" s="649"/>
      <c r="AV315" s="650" t="str">
        <f t="shared" si="25"/>
        <v/>
      </c>
      <c r="AW315" s="650"/>
      <c r="AX315" s="650"/>
      <c r="AY315" s="650" t="str">
        <f t="shared" si="27"/>
        <v>Yes/No</v>
      </c>
      <c r="AZ315" s="650"/>
      <c r="BA315" s="650"/>
      <c r="BB315" s="650" t="str">
        <f t="shared" si="28"/>
        <v>Yes/No</v>
      </c>
      <c r="BC315" s="650"/>
      <c r="BD315" s="650"/>
      <c r="BE315" s="650" t="str">
        <f t="shared" si="29"/>
        <v/>
      </c>
      <c r="BF315" s="650"/>
      <c r="BG315" s="1165"/>
      <c r="BH315" s="396"/>
      <c r="BI315" s="396"/>
      <c r="BJ315" s="400"/>
      <c r="BK315" s="396"/>
      <c r="BL315" s="396"/>
      <c r="BM315" s="396"/>
      <c r="BN315" s="396"/>
      <c r="BO315" s="396"/>
      <c r="BP315" s="396"/>
      <c r="BQ315" s="396"/>
      <c r="BR315" s="396"/>
      <c r="BS315" s="396"/>
      <c r="BT315" s="396"/>
      <c r="BU315" s="396"/>
      <c r="BV315" s="396"/>
      <c r="BW315" s="396"/>
      <c r="BX315" s="396"/>
      <c r="BY315" s="396"/>
      <c r="BZ315" s="396"/>
      <c r="CA315" s="396"/>
    </row>
    <row r="316" spans="2:79" s="33" customFormat="1" ht="15" customHeight="1" thickTop="1" thickBot="1">
      <c r="B316" s="70">
        <f t="shared" ca="1" si="26"/>
        <v>304</v>
      </c>
      <c r="C316" s="648"/>
      <c r="D316" s="649"/>
      <c r="E316" s="649"/>
      <c r="F316" s="649"/>
      <c r="G316" s="649"/>
      <c r="H316" s="649"/>
      <c r="I316" s="649"/>
      <c r="J316" s="649"/>
      <c r="K316" s="629"/>
      <c r="L316" s="629"/>
      <c r="M316" s="629"/>
      <c r="N316" s="629"/>
      <c r="O316" s="1171"/>
      <c r="P316" s="649"/>
      <c r="Q316" s="649"/>
      <c r="R316" s="649"/>
      <c r="S316" s="649"/>
      <c r="T316" s="892"/>
      <c r="U316" s="892"/>
      <c r="V316" s="892"/>
      <c r="W316" s="1166"/>
      <c r="X316" s="1166"/>
      <c r="Y316" s="1167"/>
      <c r="Z316" s="1168"/>
      <c r="AA316" s="1169"/>
      <c r="AB316" s="1170"/>
      <c r="AC316" s="1170"/>
      <c r="AD316" s="1170"/>
      <c r="AE316" s="141"/>
      <c r="AF316" s="195"/>
      <c r="AG316" s="195" t="str">
        <f t="shared" si="24"/>
        <v xml:space="preserve"> </v>
      </c>
      <c r="AH316" s="195"/>
      <c r="AI316" s="141"/>
      <c r="AJ316" s="141"/>
      <c r="AK316" s="137"/>
      <c r="AL316" s="649"/>
      <c r="AM316" s="649"/>
      <c r="AN316" s="649"/>
      <c r="AO316" s="649" t="s">
        <v>462</v>
      </c>
      <c r="AP316" s="649"/>
      <c r="AQ316" s="649"/>
      <c r="AR316" s="649"/>
      <c r="AS316" s="649" t="s">
        <v>431</v>
      </c>
      <c r="AT316" s="649"/>
      <c r="AU316" s="649"/>
      <c r="AV316" s="650" t="str">
        <f t="shared" si="25"/>
        <v/>
      </c>
      <c r="AW316" s="650"/>
      <c r="AX316" s="650"/>
      <c r="AY316" s="650" t="str">
        <f t="shared" si="27"/>
        <v>Yes/No</v>
      </c>
      <c r="AZ316" s="650"/>
      <c r="BA316" s="650"/>
      <c r="BB316" s="650" t="str">
        <f t="shared" si="28"/>
        <v>Yes/No</v>
      </c>
      <c r="BC316" s="650"/>
      <c r="BD316" s="650"/>
      <c r="BE316" s="650" t="str">
        <f t="shared" si="29"/>
        <v/>
      </c>
      <c r="BF316" s="650"/>
      <c r="BG316" s="1165"/>
      <c r="BH316" s="396"/>
      <c r="BI316" s="396"/>
      <c r="BJ316" s="400"/>
      <c r="BK316" s="396"/>
      <c r="BL316" s="396"/>
      <c r="BM316" s="396"/>
      <c r="BN316" s="396"/>
      <c r="BO316" s="396"/>
      <c r="BP316" s="396"/>
      <c r="BQ316" s="396"/>
      <c r="BR316" s="396"/>
      <c r="BS316" s="396"/>
      <c r="BT316" s="396"/>
      <c r="BU316" s="396"/>
      <c r="BV316" s="396"/>
      <c r="BW316" s="396"/>
      <c r="BX316" s="396"/>
      <c r="BY316" s="396"/>
      <c r="BZ316" s="396"/>
      <c r="CA316" s="396"/>
    </row>
    <row r="317" spans="2:79" s="33" customFormat="1" ht="15" customHeight="1" thickTop="1" thickBot="1">
      <c r="B317" s="70">
        <f t="shared" ca="1" si="26"/>
        <v>305</v>
      </c>
      <c r="C317" s="648"/>
      <c r="D317" s="649"/>
      <c r="E317" s="649"/>
      <c r="F317" s="649"/>
      <c r="G317" s="649"/>
      <c r="H317" s="649"/>
      <c r="I317" s="649"/>
      <c r="J317" s="649"/>
      <c r="K317" s="629"/>
      <c r="L317" s="629"/>
      <c r="M317" s="629"/>
      <c r="N317" s="629"/>
      <c r="O317" s="1171"/>
      <c r="P317" s="649"/>
      <c r="Q317" s="649"/>
      <c r="R317" s="649"/>
      <c r="S317" s="649"/>
      <c r="T317" s="892"/>
      <c r="U317" s="892"/>
      <c r="V317" s="892"/>
      <c r="W317" s="1166"/>
      <c r="X317" s="1166"/>
      <c r="Y317" s="1167"/>
      <c r="Z317" s="1168"/>
      <c r="AA317" s="1169"/>
      <c r="AB317" s="1170"/>
      <c r="AC317" s="1170"/>
      <c r="AD317" s="1170"/>
      <c r="AE317" s="141"/>
      <c r="AF317" s="195"/>
      <c r="AG317" s="195" t="str">
        <f t="shared" si="24"/>
        <v xml:space="preserve"> </v>
      </c>
      <c r="AH317" s="195"/>
      <c r="AI317" s="141"/>
      <c r="AJ317" s="141"/>
      <c r="AK317" s="137"/>
      <c r="AL317" s="649"/>
      <c r="AM317" s="649"/>
      <c r="AN317" s="649"/>
      <c r="AO317" s="649" t="s">
        <v>462</v>
      </c>
      <c r="AP317" s="649"/>
      <c r="AQ317" s="649"/>
      <c r="AR317" s="649"/>
      <c r="AS317" s="649" t="s">
        <v>431</v>
      </c>
      <c r="AT317" s="649"/>
      <c r="AU317" s="649"/>
      <c r="AV317" s="650" t="str">
        <f t="shared" si="25"/>
        <v/>
      </c>
      <c r="AW317" s="650"/>
      <c r="AX317" s="650"/>
      <c r="AY317" s="650" t="str">
        <f t="shared" si="27"/>
        <v>Yes/No</v>
      </c>
      <c r="AZ317" s="650"/>
      <c r="BA317" s="650"/>
      <c r="BB317" s="650" t="str">
        <f t="shared" si="28"/>
        <v>Yes/No</v>
      </c>
      <c r="BC317" s="650"/>
      <c r="BD317" s="650"/>
      <c r="BE317" s="650" t="str">
        <f t="shared" si="29"/>
        <v/>
      </c>
      <c r="BF317" s="650"/>
      <c r="BG317" s="1165"/>
      <c r="BH317" s="396"/>
      <c r="BI317" s="396"/>
      <c r="BJ317" s="400"/>
      <c r="BK317" s="396"/>
      <c r="BL317" s="396"/>
      <c r="BM317" s="396"/>
      <c r="BN317" s="396"/>
      <c r="BO317" s="396"/>
      <c r="BP317" s="396"/>
      <c r="BQ317" s="396"/>
      <c r="BR317" s="396"/>
      <c r="BS317" s="396"/>
      <c r="BT317" s="396"/>
      <c r="BU317" s="396"/>
      <c r="BV317" s="396"/>
      <c r="BW317" s="396"/>
      <c r="BX317" s="396"/>
      <c r="BY317" s="396"/>
      <c r="BZ317" s="396"/>
      <c r="CA317" s="396"/>
    </row>
    <row r="318" spans="2:79" s="33" customFormat="1" ht="15" customHeight="1" thickTop="1" thickBot="1">
      <c r="B318" s="70">
        <f t="shared" ca="1" si="26"/>
        <v>306</v>
      </c>
      <c r="C318" s="648"/>
      <c r="D318" s="649"/>
      <c r="E318" s="649"/>
      <c r="F318" s="649"/>
      <c r="G318" s="649"/>
      <c r="H318" s="649"/>
      <c r="I318" s="649"/>
      <c r="J318" s="649"/>
      <c r="K318" s="629"/>
      <c r="L318" s="629"/>
      <c r="M318" s="629"/>
      <c r="N318" s="629"/>
      <c r="O318" s="1171"/>
      <c r="P318" s="649"/>
      <c r="Q318" s="649"/>
      <c r="R318" s="649"/>
      <c r="S318" s="649"/>
      <c r="T318" s="892"/>
      <c r="U318" s="892"/>
      <c r="V318" s="892"/>
      <c r="W318" s="1166"/>
      <c r="X318" s="1166"/>
      <c r="Y318" s="1167"/>
      <c r="Z318" s="1168"/>
      <c r="AA318" s="1169"/>
      <c r="AB318" s="1170"/>
      <c r="AC318" s="1170"/>
      <c r="AD318" s="1170"/>
      <c r="AE318" s="141"/>
      <c r="AF318" s="195"/>
      <c r="AG318" s="195" t="str">
        <f t="shared" si="24"/>
        <v xml:space="preserve"> </v>
      </c>
      <c r="AH318" s="195"/>
      <c r="AI318" s="141"/>
      <c r="AJ318" s="141"/>
      <c r="AK318" s="137"/>
      <c r="AL318" s="649"/>
      <c r="AM318" s="649"/>
      <c r="AN318" s="649"/>
      <c r="AO318" s="649" t="s">
        <v>462</v>
      </c>
      <c r="AP318" s="649"/>
      <c r="AQ318" s="649"/>
      <c r="AR318" s="649"/>
      <c r="AS318" s="649" t="s">
        <v>431</v>
      </c>
      <c r="AT318" s="649"/>
      <c r="AU318" s="649"/>
      <c r="AV318" s="650" t="str">
        <f t="shared" si="25"/>
        <v/>
      </c>
      <c r="AW318" s="650"/>
      <c r="AX318" s="650"/>
      <c r="AY318" s="650" t="str">
        <f t="shared" si="27"/>
        <v>Yes/No</v>
      </c>
      <c r="AZ318" s="650"/>
      <c r="BA318" s="650"/>
      <c r="BB318" s="650" t="str">
        <f t="shared" si="28"/>
        <v>Yes/No</v>
      </c>
      <c r="BC318" s="650"/>
      <c r="BD318" s="650"/>
      <c r="BE318" s="650" t="str">
        <f t="shared" si="29"/>
        <v/>
      </c>
      <c r="BF318" s="650"/>
      <c r="BG318" s="1165"/>
      <c r="BH318" s="396"/>
      <c r="BI318" s="396"/>
      <c r="BJ318" s="400"/>
      <c r="BK318" s="396"/>
      <c r="BL318" s="396"/>
      <c r="BM318" s="396"/>
      <c r="BN318" s="396"/>
      <c r="BO318" s="396"/>
      <c r="BP318" s="396"/>
      <c r="BQ318" s="396"/>
      <c r="BR318" s="396"/>
      <c r="BS318" s="396"/>
      <c r="BT318" s="396"/>
      <c r="BU318" s="396"/>
      <c r="BV318" s="396"/>
      <c r="BW318" s="396"/>
      <c r="BX318" s="396"/>
      <c r="BY318" s="396"/>
      <c r="BZ318" s="396"/>
      <c r="CA318" s="396"/>
    </row>
    <row r="319" spans="2:79" s="33" customFormat="1" ht="15" customHeight="1" thickTop="1" thickBot="1">
      <c r="B319" s="70">
        <f t="shared" ca="1" si="26"/>
        <v>307</v>
      </c>
      <c r="C319" s="648"/>
      <c r="D319" s="649"/>
      <c r="E319" s="649"/>
      <c r="F319" s="649"/>
      <c r="G319" s="649"/>
      <c r="H319" s="649"/>
      <c r="I319" s="649"/>
      <c r="J319" s="649"/>
      <c r="K319" s="629"/>
      <c r="L319" s="629"/>
      <c r="M319" s="629"/>
      <c r="N319" s="629"/>
      <c r="O319" s="1171"/>
      <c r="P319" s="649"/>
      <c r="Q319" s="649"/>
      <c r="R319" s="649"/>
      <c r="S319" s="649"/>
      <c r="T319" s="892"/>
      <c r="U319" s="892"/>
      <c r="V319" s="892"/>
      <c r="W319" s="1166"/>
      <c r="X319" s="1166"/>
      <c r="Y319" s="1167"/>
      <c r="Z319" s="1168"/>
      <c r="AA319" s="1169"/>
      <c r="AB319" s="1170"/>
      <c r="AC319" s="1170"/>
      <c r="AD319" s="1170"/>
      <c r="AE319" s="141"/>
      <c r="AF319" s="195"/>
      <c r="AG319" s="195" t="str">
        <f t="shared" si="24"/>
        <v xml:space="preserve"> </v>
      </c>
      <c r="AH319" s="195"/>
      <c r="AI319" s="141"/>
      <c r="AJ319" s="141"/>
      <c r="AK319" s="137"/>
      <c r="AL319" s="649"/>
      <c r="AM319" s="649"/>
      <c r="AN319" s="649"/>
      <c r="AO319" s="649" t="s">
        <v>462</v>
      </c>
      <c r="AP319" s="649"/>
      <c r="AQ319" s="649"/>
      <c r="AR319" s="649"/>
      <c r="AS319" s="649" t="s">
        <v>431</v>
      </c>
      <c r="AT319" s="649"/>
      <c r="AU319" s="649"/>
      <c r="AV319" s="650" t="str">
        <f t="shared" si="25"/>
        <v/>
      </c>
      <c r="AW319" s="650"/>
      <c r="AX319" s="650"/>
      <c r="AY319" s="650" t="str">
        <f t="shared" si="27"/>
        <v>Yes/No</v>
      </c>
      <c r="AZ319" s="650"/>
      <c r="BA319" s="650"/>
      <c r="BB319" s="650" t="str">
        <f t="shared" si="28"/>
        <v>Yes/No</v>
      </c>
      <c r="BC319" s="650"/>
      <c r="BD319" s="650"/>
      <c r="BE319" s="650" t="str">
        <f t="shared" si="29"/>
        <v/>
      </c>
      <c r="BF319" s="650"/>
      <c r="BG319" s="1165"/>
      <c r="BH319" s="396"/>
      <c r="BI319" s="396"/>
      <c r="BJ319" s="400"/>
      <c r="BK319" s="396"/>
      <c r="BL319" s="396"/>
      <c r="BM319" s="396"/>
      <c r="BN319" s="396"/>
      <c r="BO319" s="396"/>
      <c r="BP319" s="396"/>
      <c r="BQ319" s="396"/>
      <c r="BR319" s="396"/>
      <c r="BS319" s="396"/>
      <c r="BT319" s="396"/>
      <c r="BU319" s="396"/>
      <c r="BV319" s="396"/>
      <c r="BW319" s="396"/>
      <c r="BX319" s="396"/>
      <c r="BY319" s="396"/>
      <c r="BZ319" s="396"/>
      <c r="CA319" s="396"/>
    </row>
    <row r="320" spans="2:79" s="33" customFormat="1" ht="15" customHeight="1" thickTop="1" thickBot="1">
      <c r="B320" s="70">
        <f t="shared" ca="1" si="26"/>
        <v>308</v>
      </c>
      <c r="C320" s="648"/>
      <c r="D320" s="649"/>
      <c r="E320" s="649"/>
      <c r="F320" s="649"/>
      <c r="G320" s="649"/>
      <c r="H320" s="649"/>
      <c r="I320" s="649"/>
      <c r="J320" s="649"/>
      <c r="K320" s="629"/>
      <c r="L320" s="629"/>
      <c r="M320" s="629"/>
      <c r="N320" s="629"/>
      <c r="O320" s="1171"/>
      <c r="P320" s="649"/>
      <c r="Q320" s="649"/>
      <c r="R320" s="649"/>
      <c r="S320" s="649"/>
      <c r="T320" s="892"/>
      <c r="U320" s="892"/>
      <c r="V320" s="892"/>
      <c r="W320" s="1166"/>
      <c r="X320" s="1166"/>
      <c r="Y320" s="1167"/>
      <c r="Z320" s="1168"/>
      <c r="AA320" s="1169"/>
      <c r="AB320" s="1170"/>
      <c r="AC320" s="1170"/>
      <c r="AD320" s="1170"/>
      <c r="AE320" s="141"/>
      <c r="AF320" s="195"/>
      <c r="AG320" s="195" t="str">
        <f t="shared" si="24"/>
        <v xml:space="preserve"> </v>
      </c>
      <c r="AH320" s="195"/>
      <c r="AI320" s="141"/>
      <c r="AJ320" s="141"/>
      <c r="AK320" s="137"/>
      <c r="AL320" s="649"/>
      <c r="AM320" s="649"/>
      <c r="AN320" s="649"/>
      <c r="AO320" s="649" t="s">
        <v>462</v>
      </c>
      <c r="AP320" s="649"/>
      <c r="AQ320" s="649"/>
      <c r="AR320" s="649"/>
      <c r="AS320" s="649" t="s">
        <v>431</v>
      </c>
      <c r="AT320" s="649"/>
      <c r="AU320" s="649"/>
      <c r="AV320" s="650" t="str">
        <f t="shared" si="25"/>
        <v/>
      </c>
      <c r="AW320" s="650"/>
      <c r="AX320" s="650"/>
      <c r="AY320" s="650" t="str">
        <f t="shared" si="27"/>
        <v>Yes/No</v>
      </c>
      <c r="AZ320" s="650"/>
      <c r="BA320" s="650"/>
      <c r="BB320" s="650" t="str">
        <f t="shared" si="28"/>
        <v>Yes/No</v>
      </c>
      <c r="BC320" s="650"/>
      <c r="BD320" s="650"/>
      <c r="BE320" s="650" t="str">
        <f t="shared" si="29"/>
        <v/>
      </c>
      <c r="BF320" s="650"/>
      <c r="BG320" s="1165"/>
      <c r="BH320" s="396"/>
      <c r="BI320" s="396"/>
      <c r="BJ320" s="400"/>
      <c r="BK320" s="396"/>
      <c r="BL320" s="396"/>
      <c r="BM320" s="396"/>
      <c r="BN320" s="396"/>
      <c r="BO320" s="396"/>
      <c r="BP320" s="396"/>
      <c r="BQ320" s="396"/>
      <c r="BR320" s="396"/>
      <c r="BS320" s="396"/>
      <c r="BT320" s="396"/>
      <c r="BU320" s="396"/>
      <c r="BV320" s="396"/>
      <c r="BW320" s="396"/>
      <c r="BX320" s="396"/>
      <c r="BY320" s="396"/>
      <c r="BZ320" s="396"/>
      <c r="CA320" s="396"/>
    </row>
    <row r="321" spans="2:79" s="33" customFormat="1" ht="15" customHeight="1" thickTop="1" thickBot="1">
      <c r="B321" s="70">
        <f t="shared" ca="1" si="26"/>
        <v>309</v>
      </c>
      <c r="C321" s="648"/>
      <c r="D321" s="649"/>
      <c r="E321" s="649"/>
      <c r="F321" s="649"/>
      <c r="G321" s="649"/>
      <c r="H321" s="649"/>
      <c r="I321" s="649"/>
      <c r="J321" s="649"/>
      <c r="K321" s="629"/>
      <c r="L321" s="629"/>
      <c r="M321" s="629"/>
      <c r="N321" s="629"/>
      <c r="O321" s="1171"/>
      <c r="P321" s="649"/>
      <c r="Q321" s="649"/>
      <c r="R321" s="649"/>
      <c r="S321" s="649"/>
      <c r="T321" s="892"/>
      <c r="U321" s="892"/>
      <c r="V321" s="892"/>
      <c r="W321" s="1166"/>
      <c r="X321" s="1166"/>
      <c r="Y321" s="1167"/>
      <c r="Z321" s="1168"/>
      <c r="AA321" s="1169"/>
      <c r="AB321" s="1170"/>
      <c r="AC321" s="1170"/>
      <c r="AD321" s="1170"/>
      <c r="AE321" s="141"/>
      <c r="AF321" s="195"/>
      <c r="AG321" s="195" t="str">
        <f t="shared" si="24"/>
        <v xml:space="preserve"> </v>
      </c>
      <c r="AH321" s="195"/>
      <c r="AI321" s="141"/>
      <c r="AJ321" s="141"/>
      <c r="AK321" s="137"/>
      <c r="AL321" s="649"/>
      <c r="AM321" s="649"/>
      <c r="AN321" s="649"/>
      <c r="AO321" s="649" t="s">
        <v>462</v>
      </c>
      <c r="AP321" s="649"/>
      <c r="AQ321" s="649"/>
      <c r="AR321" s="649"/>
      <c r="AS321" s="649" t="s">
        <v>431</v>
      </c>
      <c r="AT321" s="649"/>
      <c r="AU321" s="649"/>
      <c r="AV321" s="650" t="str">
        <f t="shared" si="25"/>
        <v/>
      </c>
      <c r="AW321" s="650"/>
      <c r="AX321" s="650"/>
      <c r="AY321" s="650" t="str">
        <f t="shared" si="27"/>
        <v>Yes/No</v>
      </c>
      <c r="AZ321" s="650"/>
      <c r="BA321" s="650"/>
      <c r="BB321" s="650" t="str">
        <f t="shared" si="28"/>
        <v>Yes/No</v>
      </c>
      <c r="BC321" s="650"/>
      <c r="BD321" s="650"/>
      <c r="BE321" s="650" t="str">
        <f t="shared" si="29"/>
        <v/>
      </c>
      <c r="BF321" s="650"/>
      <c r="BG321" s="1165"/>
      <c r="BH321" s="396"/>
      <c r="BI321" s="396"/>
      <c r="BJ321" s="400"/>
      <c r="BK321" s="396"/>
      <c r="BL321" s="396"/>
      <c r="BM321" s="396"/>
      <c r="BN321" s="396"/>
      <c r="BO321" s="396"/>
      <c r="BP321" s="396"/>
      <c r="BQ321" s="396"/>
      <c r="BR321" s="396"/>
      <c r="BS321" s="396"/>
      <c r="BT321" s="396"/>
      <c r="BU321" s="396"/>
      <c r="BV321" s="396"/>
      <c r="BW321" s="396"/>
      <c r="BX321" s="396"/>
      <c r="BY321" s="396"/>
      <c r="BZ321" s="396"/>
      <c r="CA321" s="396"/>
    </row>
    <row r="322" spans="2:79" s="33" customFormat="1" ht="15" customHeight="1" thickTop="1" thickBot="1">
      <c r="B322" s="70">
        <f t="shared" ca="1" si="26"/>
        <v>310</v>
      </c>
      <c r="C322" s="648"/>
      <c r="D322" s="649"/>
      <c r="E322" s="649"/>
      <c r="F322" s="649"/>
      <c r="G322" s="649"/>
      <c r="H322" s="649"/>
      <c r="I322" s="649"/>
      <c r="J322" s="649"/>
      <c r="K322" s="629"/>
      <c r="L322" s="629"/>
      <c r="M322" s="629"/>
      <c r="N322" s="629"/>
      <c r="O322" s="1171"/>
      <c r="P322" s="649"/>
      <c r="Q322" s="649"/>
      <c r="R322" s="649"/>
      <c r="S322" s="649"/>
      <c r="T322" s="892"/>
      <c r="U322" s="892"/>
      <c r="V322" s="892"/>
      <c r="W322" s="1166"/>
      <c r="X322" s="1166"/>
      <c r="Y322" s="1167"/>
      <c r="Z322" s="1168"/>
      <c r="AA322" s="1169"/>
      <c r="AB322" s="1170"/>
      <c r="AC322" s="1170"/>
      <c r="AD322" s="1170"/>
      <c r="AE322" s="141"/>
      <c r="AF322" s="195"/>
      <c r="AG322" s="195" t="str">
        <f t="shared" si="24"/>
        <v xml:space="preserve"> </v>
      </c>
      <c r="AH322" s="195"/>
      <c r="AI322" s="141"/>
      <c r="AJ322" s="141"/>
      <c r="AK322" s="137"/>
      <c r="AL322" s="649"/>
      <c r="AM322" s="649"/>
      <c r="AN322" s="649"/>
      <c r="AO322" s="649" t="s">
        <v>462</v>
      </c>
      <c r="AP322" s="649"/>
      <c r="AQ322" s="649"/>
      <c r="AR322" s="649"/>
      <c r="AS322" s="649" t="s">
        <v>431</v>
      </c>
      <c r="AT322" s="649"/>
      <c r="AU322" s="649"/>
      <c r="AV322" s="650" t="str">
        <f t="shared" si="25"/>
        <v/>
      </c>
      <c r="AW322" s="650"/>
      <c r="AX322" s="650"/>
      <c r="AY322" s="650" t="str">
        <f t="shared" si="27"/>
        <v>Yes/No</v>
      </c>
      <c r="AZ322" s="650"/>
      <c r="BA322" s="650"/>
      <c r="BB322" s="650" t="str">
        <f t="shared" si="28"/>
        <v>Yes/No</v>
      </c>
      <c r="BC322" s="650"/>
      <c r="BD322" s="650"/>
      <c r="BE322" s="650" t="str">
        <f t="shared" si="29"/>
        <v/>
      </c>
      <c r="BF322" s="650"/>
      <c r="BG322" s="1165"/>
      <c r="BH322" s="396"/>
      <c r="BI322" s="396"/>
      <c r="BJ322" s="400"/>
      <c r="BK322" s="396"/>
      <c r="BL322" s="396"/>
      <c r="BM322" s="396"/>
      <c r="BN322" s="396"/>
      <c r="BO322" s="396"/>
      <c r="BP322" s="396"/>
      <c r="BQ322" s="396"/>
      <c r="BR322" s="396"/>
      <c r="BS322" s="396"/>
      <c r="BT322" s="396"/>
      <c r="BU322" s="396"/>
      <c r="BV322" s="396"/>
      <c r="BW322" s="396"/>
      <c r="BX322" s="396"/>
      <c r="BY322" s="396"/>
      <c r="BZ322" s="396"/>
      <c r="CA322" s="396"/>
    </row>
    <row r="323" spans="2:79" s="33" customFormat="1" ht="15" customHeight="1" thickTop="1" thickBot="1">
      <c r="B323" s="70">
        <f t="shared" ca="1" si="26"/>
        <v>311</v>
      </c>
      <c r="C323" s="648"/>
      <c r="D323" s="649"/>
      <c r="E323" s="649"/>
      <c r="F323" s="649"/>
      <c r="G323" s="649"/>
      <c r="H323" s="649"/>
      <c r="I323" s="649"/>
      <c r="J323" s="649"/>
      <c r="K323" s="629"/>
      <c r="L323" s="629"/>
      <c r="M323" s="629"/>
      <c r="N323" s="629"/>
      <c r="O323" s="1171"/>
      <c r="P323" s="649"/>
      <c r="Q323" s="649"/>
      <c r="R323" s="649"/>
      <c r="S323" s="649"/>
      <c r="T323" s="892"/>
      <c r="U323" s="892"/>
      <c r="V323" s="892"/>
      <c r="W323" s="1166"/>
      <c r="X323" s="1166"/>
      <c r="Y323" s="1167"/>
      <c r="Z323" s="1168"/>
      <c r="AA323" s="1169"/>
      <c r="AB323" s="1170"/>
      <c r="AC323" s="1170"/>
      <c r="AD323" s="1170"/>
      <c r="AE323" s="141"/>
      <c r="AF323" s="195"/>
      <c r="AG323" s="195" t="str">
        <f t="shared" si="24"/>
        <v xml:space="preserve"> </v>
      </c>
      <c r="AH323" s="195"/>
      <c r="AI323" s="141"/>
      <c r="AJ323" s="141"/>
      <c r="AK323" s="137"/>
      <c r="AL323" s="649"/>
      <c r="AM323" s="649"/>
      <c r="AN323" s="649"/>
      <c r="AO323" s="649" t="s">
        <v>462</v>
      </c>
      <c r="AP323" s="649"/>
      <c r="AQ323" s="649"/>
      <c r="AR323" s="649"/>
      <c r="AS323" s="649" t="s">
        <v>431</v>
      </c>
      <c r="AT323" s="649"/>
      <c r="AU323" s="649"/>
      <c r="AV323" s="650" t="str">
        <f t="shared" si="25"/>
        <v/>
      </c>
      <c r="AW323" s="650"/>
      <c r="AX323" s="650"/>
      <c r="AY323" s="650" t="str">
        <f t="shared" si="27"/>
        <v>Yes/No</v>
      </c>
      <c r="AZ323" s="650"/>
      <c r="BA323" s="650"/>
      <c r="BB323" s="650" t="str">
        <f t="shared" si="28"/>
        <v>Yes/No</v>
      </c>
      <c r="BC323" s="650"/>
      <c r="BD323" s="650"/>
      <c r="BE323" s="650" t="str">
        <f t="shared" si="29"/>
        <v/>
      </c>
      <c r="BF323" s="650"/>
      <c r="BG323" s="1165"/>
      <c r="BH323" s="396"/>
      <c r="BI323" s="396"/>
      <c r="BJ323" s="400"/>
      <c r="BK323" s="396"/>
      <c r="BL323" s="396"/>
      <c r="BM323" s="396"/>
      <c r="BN323" s="396"/>
      <c r="BO323" s="396"/>
      <c r="BP323" s="396"/>
      <c r="BQ323" s="396"/>
      <c r="BR323" s="396"/>
      <c r="BS323" s="396"/>
      <c r="BT323" s="396"/>
      <c r="BU323" s="396"/>
      <c r="BV323" s="396"/>
      <c r="BW323" s="396"/>
      <c r="BX323" s="396"/>
      <c r="BY323" s="396"/>
      <c r="BZ323" s="396"/>
      <c r="CA323" s="396"/>
    </row>
    <row r="324" spans="2:79" s="33" customFormat="1" ht="15" customHeight="1" thickTop="1" thickBot="1">
      <c r="B324" s="70">
        <f t="shared" ca="1" si="26"/>
        <v>312</v>
      </c>
      <c r="C324" s="648"/>
      <c r="D324" s="649"/>
      <c r="E324" s="649"/>
      <c r="F324" s="649"/>
      <c r="G324" s="649"/>
      <c r="H324" s="649"/>
      <c r="I324" s="649"/>
      <c r="J324" s="649"/>
      <c r="K324" s="629"/>
      <c r="L324" s="629"/>
      <c r="M324" s="629"/>
      <c r="N324" s="629"/>
      <c r="O324" s="1171"/>
      <c r="P324" s="649"/>
      <c r="Q324" s="649"/>
      <c r="R324" s="649"/>
      <c r="S324" s="649"/>
      <c r="T324" s="892"/>
      <c r="U324" s="892"/>
      <c r="V324" s="892"/>
      <c r="W324" s="1166"/>
      <c r="X324" s="1166"/>
      <c r="Y324" s="1167"/>
      <c r="Z324" s="1168"/>
      <c r="AA324" s="1169"/>
      <c r="AB324" s="1170"/>
      <c r="AC324" s="1170"/>
      <c r="AD324" s="1170"/>
      <c r="AE324" s="141"/>
      <c r="AF324" s="195"/>
      <c r="AG324" s="195" t="str">
        <f t="shared" si="24"/>
        <v xml:space="preserve"> </v>
      </c>
      <c r="AH324" s="195"/>
      <c r="AI324" s="141"/>
      <c r="AJ324" s="141"/>
      <c r="AK324" s="137"/>
      <c r="AL324" s="649"/>
      <c r="AM324" s="649"/>
      <c r="AN324" s="649"/>
      <c r="AO324" s="649" t="s">
        <v>462</v>
      </c>
      <c r="AP324" s="649"/>
      <c r="AQ324" s="649"/>
      <c r="AR324" s="649"/>
      <c r="AS324" s="649" t="s">
        <v>431</v>
      </c>
      <c r="AT324" s="649"/>
      <c r="AU324" s="649"/>
      <c r="AV324" s="650" t="str">
        <f t="shared" si="25"/>
        <v/>
      </c>
      <c r="AW324" s="650"/>
      <c r="AX324" s="650"/>
      <c r="AY324" s="650" t="str">
        <f t="shared" si="27"/>
        <v>Yes/No</v>
      </c>
      <c r="AZ324" s="650"/>
      <c r="BA324" s="650"/>
      <c r="BB324" s="650" t="str">
        <f t="shared" si="28"/>
        <v>Yes/No</v>
      </c>
      <c r="BC324" s="650"/>
      <c r="BD324" s="650"/>
      <c r="BE324" s="650" t="str">
        <f t="shared" si="29"/>
        <v/>
      </c>
      <c r="BF324" s="650"/>
      <c r="BG324" s="1165"/>
      <c r="BH324" s="396"/>
      <c r="BI324" s="396"/>
      <c r="BJ324" s="400"/>
      <c r="BK324" s="396"/>
      <c r="BL324" s="396"/>
      <c r="BM324" s="396"/>
      <c r="BN324" s="396"/>
      <c r="BO324" s="396"/>
      <c r="BP324" s="396"/>
      <c r="BQ324" s="396"/>
      <c r="BR324" s="396"/>
      <c r="BS324" s="396"/>
      <c r="BT324" s="396"/>
      <c r="BU324" s="396"/>
      <c r="BV324" s="396"/>
      <c r="BW324" s="396"/>
      <c r="BX324" s="396"/>
      <c r="BY324" s="396"/>
      <c r="BZ324" s="396"/>
      <c r="CA324" s="396"/>
    </row>
    <row r="325" spans="2:79" s="33" customFormat="1" ht="15" customHeight="1" thickTop="1" thickBot="1">
      <c r="B325" s="70">
        <f t="shared" ca="1" si="26"/>
        <v>313</v>
      </c>
      <c r="C325" s="648"/>
      <c r="D325" s="649"/>
      <c r="E325" s="649"/>
      <c r="F325" s="649"/>
      <c r="G325" s="649"/>
      <c r="H325" s="649"/>
      <c r="I325" s="649"/>
      <c r="J325" s="649"/>
      <c r="K325" s="629"/>
      <c r="L325" s="629"/>
      <c r="M325" s="629"/>
      <c r="N325" s="629"/>
      <c r="O325" s="1171"/>
      <c r="P325" s="649"/>
      <c r="Q325" s="649"/>
      <c r="R325" s="649"/>
      <c r="S325" s="649"/>
      <c r="T325" s="892"/>
      <c r="U325" s="892"/>
      <c r="V325" s="892"/>
      <c r="W325" s="1166"/>
      <c r="X325" s="1166"/>
      <c r="Y325" s="1167"/>
      <c r="Z325" s="1168"/>
      <c r="AA325" s="1169"/>
      <c r="AB325" s="1170"/>
      <c r="AC325" s="1170"/>
      <c r="AD325" s="1170"/>
      <c r="AE325" s="141"/>
      <c r="AF325" s="195"/>
      <c r="AG325" s="195" t="str">
        <f t="shared" si="24"/>
        <v xml:space="preserve"> </v>
      </c>
      <c r="AH325" s="195"/>
      <c r="AI325" s="141"/>
      <c r="AJ325" s="141"/>
      <c r="AK325" s="137"/>
      <c r="AL325" s="649"/>
      <c r="AM325" s="649"/>
      <c r="AN325" s="649"/>
      <c r="AO325" s="649" t="s">
        <v>462</v>
      </c>
      <c r="AP325" s="649"/>
      <c r="AQ325" s="649"/>
      <c r="AR325" s="649"/>
      <c r="AS325" s="649" t="s">
        <v>431</v>
      </c>
      <c r="AT325" s="649"/>
      <c r="AU325" s="649"/>
      <c r="AV325" s="650" t="str">
        <f t="shared" si="25"/>
        <v/>
      </c>
      <c r="AW325" s="650"/>
      <c r="AX325" s="650"/>
      <c r="AY325" s="650" t="str">
        <f t="shared" si="27"/>
        <v>Yes/No</v>
      </c>
      <c r="AZ325" s="650"/>
      <c r="BA325" s="650"/>
      <c r="BB325" s="650" t="str">
        <f t="shared" si="28"/>
        <v>Yes/No</v>
      </c>
      <c r="BC325" s="650"/>
      <c r="BD325" s="650"/>
      <c r="BE325" s="650" t="str">
        <f t="shared" si="29"/>
        <v/>
      </c>
      <c r="BF325" s="650"/>
      <c r="BG325" s="1165"/>
      <c r="BH325" s="396"/>
      <c r="BI325" s="396"/>
      <c r="BJ325" s="400"/>
      <c r="BK325" s="396"/>
      <c r="BL325" s="396"/>
      <c r="BM325" s="396"/>
      <c r="BN325" s="396"/>
      <c r="BO325" s="396"/>
      <c r="BP325" s="396"/>
      <c r="BQ325" s="396"/>
      <c r="BR325" s="396"/>
      <c r="BS325" s="396"/>
      <c r="BT325" s="396"/>
      <c r="BU325" s="396"/>
      <c r="BV325" s="396"/>
      <c r="BW325" s="396"/>
      <c r="BX325" s="396"/>
      <c r="BY325" s="396"/>
      <c r="BZ325" s="396"/>
      <c r="CA325" s="396"/>
    </row>
    <row r="326" spans="2:79" s="33" customFormat="1" ht="15" customHeight="1" thickTop="1" thickBot="1">
      <c r="B326" s="70">
        <f t="shared" ca="1" si="26"/>
        <v>314</v>
      </c>
      <c r="C326" s="648"/>
      <c r="D326" s="649"/>
      <c r="E326" s="649"/>
      <c r="F326" s="649"/>
      <c r="G326" s="649"/>
      <c r="H326" s="649"/>
      <c r="I326" s="649"/>
      <c r="J326" s="649"/>
      <c r="K326" s="629"/>
      <c r="L326" s="629"/>
      <c r="M326" s="629"/>
      <c r="N326" s="629"/>
      <c r="O326" s="1171"/>
      <c r="P326" s="649"/>
      <c r="Q326" s="649"/>
      <c r="R326" s="649"/>
      <c r="S326" s="649"/>
      <c r="T326" s="892"/>
      <c r="U326" s="892"/>
      <c r="V326" s="892"/>
      <c r="W326" s="1166"/>
      <c r="X326" s="1166"/>
      <c r="Y326" s="1167"/>
      <c r="Z326" s="1168"/>
      <c r="AA326" s="1169"/>
      <c r="AB326" s="1170"/>
      <c r="AC326" s="1170"/>
      <c r="AD326" s="1170"/>
      <c r="AE326" s="141"/>
      <c r="AF326" s="195"/>
      <c r="AG326" s="195" t="str">
        <f t="shared" si="24"/>
        <v xml:space="preserve"> </v>
      </c>
      <c r="AH326" s="195"/>
      <c r="AI326" s="141"/>
      <c r="AJ326" s="141"/>
      <c r="AK326" s="137"/>
      <c r="AL326" s="649"/>
      <c r="AM326" s="649"/>
      <c r="AN326" s="649"/>
      <c r="AO326" s="649" t="s">
        <v>462</v>
      </c>
      <c r="AP326" s="649"/>
      <c r="AQ326" s="649"/>
      <c r="AR326" s="649"/>
      <c r="AS326" s="649" t="s">
        <v>431</v>
      </c>
      <c r="AT326" s="649"/>
      <c r="AU326" s="649"/>
      <c r="AV326" s="650" t="str">
        <f t="shared" si="25"/>
        <v/>
      </c>
      <c r="AW326" s="650"/>
      <c r="AX326" s="650"/>
      <c r="AY326" s="650" t="str">
        <f t="shared" si="27"/>
        <v>Yes/No</v>
      </c>
      <c r="AZ326" s="650"/>
      <c r="BA326" s="650"/>
      <c r="BB326" s="650" t="str">
        <f t="shared" si="28"/>
        <v>Yes/No</v>
      </c>
      <c r="BC326" s="650"/>
      <c r="BD326" s="650"/>
      <c r="BE326" s="650" t="str">
        <f t="shared" si="29"/>
        <v/>
      </c>
      <c r="BF326" s="650"/>
      <c r="BG326" s="1165"/>
      <c r="BH326" s="396"/>
      <c r="BI326" s="396"/>
      <c r="BJ326" s="400"/>
      <c r="BK326" s="396"/>
      <c r="BL326" s="396"/>
      <c r="BM326" s="396"/>
      <c r="BN326" s="396"/>
      <c r="BO326" s="396"/>
      <c r="BP326" s="396"/>
      <c r="BQ326" s="396"/>
      <c r="BR326" s="396"/>
      <c r="BS326" s="396"/>
      <c r="BT326" s="396"/>
      <c r="BU326" s="396"/>
      <c r="BV326" s="396"/>
      <c r="BW326" s="396"/>
      <c r="BX326" s="396"/>
      <c r="BY326" s="396"/>
      <c r="BZ326" s="396"/>
      <c r="CA326" s="396"/>
    </row>
    <row r="327" spans="2:79" s="33" customFormat="1" ht="15" customHeight="1" thickTop="1" thickBot="1">
      <c r="B327" s="70">
        <f t="shared" ca="1" si="26"/>
        <v>315</v>
      </c>
      <c r="C327" s="648"/>
      <c r="D327" s="649"/>
      <c r="E327" s="649"/>
      <c r="F327" s="649"/>
      <c r="G327" s="649"/>
      <c r="H327" s="649"/>
      <c r="I327" s="649"/>
      <c r="J327" s="649"/>
      <c r="K327" s="629"/>
      <c r="L327" s="629"/>
      <c r="M327" s="629"/>
      <c r="N327" s="629"/>
      <c r="O327" s="1171"/>
      <c r="P327" s="649"/>
      <c r="Q327" s="649"/>
      <c r="R327" s="649"/>
      <c r="S327" s="649"/>
      <c r="T327" s="892"/>
      <c r="U327" s="892"/>
      <c r="V327" s="892"/>
      <c r="W327" s="1166"/>
      <c r="X327" s="1166"/>
      <c r="Y327" s="1167"/>
      <c r="Z327" s="1168"/>
      <c r="AA327" s="1169"/>
      <c r="AB327" s="1170"/>
      <c r="AC327" s="1170"/>
      <c r="AD327" s="1170"/>
      <c r="AE327" s="141"/>
      <c r="AF327" s="195"/>
      <c r="AG327" s="195" t="str">
        <f t="shared" si="24"/>
        <v xml:space="preserve"> </v>
      </c>
      <c r="AH327" s="195"/>
      <c r="AI327" s="141"/>
      <c r="AJ327" s="141"/>
      <c r="AK327" s="137"/>
      <c r="AL327" s="649"/>
      <c r="AM327" s="649"/>
      <c r="AN327" s="649"/>
      <c r="AO327" s="649" t="s">
        <v>462</v>
      </c>
      <c r="AP327" s="649"/>
      <c r="AQ327" s="649"/>
      <c r="AR327" s="649"/>
      <c r="AS327" s="649" t="s">
        <v>431</v>
      </c>
      <c r="AT327" s="649"/>
      <c r="AU327" s="649"/>
      <c r="AV327" s="650" t="str">
        <f t="shared" si="25"/>
        <v/>
      </c>
      <c r="AW327" s="650"/>
      <c r="AX327" s="650"/>
      <c r="AY327" s="650" t="str">
        <f t="shared" si="27"/>
        <v>Yes/No</v>
      </c>
      <c r="AZ327" s="650"/>
      <c r="BA327" s="650"/>
      <c r="BB327" s="650" t="str">
        <f t="shared" si="28"/>
        <v>Yes/No</v>
      </c>
      <c r="BC327" s="650"/>
      <c r="BD327" s="650"/>
      <c r="BE327" s="650" t="str">
        <f t="shared" si="29"/>
        <v/>
      </c>
      <c r="BF327" s="650"/>
      <c r="BG327" s="1165"/>
      <c r="BH327" s="396"/>
      <c r="BI327" s="396"/>
      <c r="BJ327" s="400"/>
      <c r="BK327" s="396"/>
      <c r="BL327" s="396"/>
      <c r="BM327" s="396"/>
      <c r="BN327" s="396"/>
      <c r="BO327" s="396"/>
      <c r="BP327" s="396"/>
      <c r="BQ327" s="396"/>
      <c r="BR327" s="396"/>
      <c r="BS327" s="396"/>
      <c r="BT327" s="396"/>
      <c r="BU327" s="396"/>
      <c r="BV327" s="396"/>
      <c r="BW327" s="396"/>
      <c r="BX327" s="396"/>
      <c r="BY327" s="396"/>
      <c r="BZ327" s="396"/>
      <c r="CA327" s="396"/>
    </row>
    <row r="328" spans="2:79" s="33" customFormat="1" ht="15" customHeight="1" thickTop="1" thickBot="1">
      <c r="B328" s="70">
        <f t="shared" ca="1" si="26"/>
        <v>316</v>
      </c>
      <c r="C328" s="648"/>
      <c r="D328" s="649"/>
      <c r="E328" s="649"/>
      <c r="F328" s="649"/>
      <c r="G328" s="649"/>
      <c r="H328" s="649"/>
      <c r="I328" s="649"/>
      <c r="J328" s="649"/>
      <c r="K328" s="629"/>
      <c r="L328" s="629"/>
      <c r="M328" s="629"/>
      <c r="N328" s="629"/>
      <c r="O328" s="1171"/>
      <c r="P328" s="649"/>
      <c r="Q328" s="649"/>
      <c r="R328" s="649"/>
      <c r="S328" s="649"/>
      <c r="T328" s="892"/>
      <c r="U328" s="892"/>
      <c r="V328" s="892"/>
      <c r="W328" s="1166"/>
      <c r="X328" s="1166"/>
      <c r="Y328" s="1167"/>
      <c r="Z328" s="1168"/>
      <c r="AA328" s="1169"/>
      <c r="AB328" s="1170"/>
      <c r="AC328" s="1170"/>
      <c r="AD328" s="1170"/>
      <c r="AE328" s="141"/>
      <c r="AF328" s="195"/>
      <c r="AG328" s="195" t="str">
        <f t="shared" si="24"/>
        <v xml:space="preserve"> </v>
      </c>
      <c r="AH328" s="195"/>
      <c r="AI328" s="141"/>
      <c r="AJ328" s="141"/>
      <c r="AK328" s="137"/>
      <c r="AL328" s="649"/>
      <c r="AM328" s="649"/>
      <c r="AN328" s="649"/>
      <c r="AO328" s="649" t="s">
        <v>462</v>
      </c>
      <c r="AP328" s="649"/>
      <c r="AQ328" s="649"/>
      <c r="AR328" s="649"/>
      <c r="AS328" s="649" t="s">
        <v>431</v>
      </c>
      <c r="AT328" s="649"/>
      <c r="AU328" s="649"/>
      <c r="AV328" s="650" t="str">
        <f t="shared" si="25"/>
        <v/>
      </c>
      <c r="AW328" s="650"/>
      <c r="AX328" s="650"/>
      <c r="AY328" s="650" t="str">
        <f t="shared" si="27"/>
        <v>Yes/No</v>
      </c>
      <c r="AZ328" s="650"/>
      <c r="BA328" s="650"/>
      <c r="BB328" s="650" t="str">
        <f t="shared" si="28"/>
        <v>Yes/No</v>
      </c>
      <c r="BC328" s="650"/>
      <c r="BD328" s="650"/>
      <c r="BE328" s="650" t="str">
        <f t="shared" si="29"/>
        <v/>
      </c>
      <c r="BF328" s="650"/>
      <c r="BG328" s="1165"/>
      <c r="BH328" s="396"/>
      <c r="BI328" s="396"/>
      <c r="BJ328" s="400"/>
      <c r="BK328" s="396"/>
      <c r="BL328" s="396"/>
      <c r="BM328" s="396"/>
      <c r="BN328" s="396"/>
      <c r="BO328" s="396"/>
      <c r="BP328" s="396"/>
      <c r="BQ328" s="396"/>
      <c r="BR328" s="396"/>
      <c r="BS328" s="396"/>
      <c r="BT328" s="396"/>
      <c r="BU328" s="396"/>
      <c r="BV328" s="396"/>
      <c r="BW328" s="396"/>
      <c r="BX328" s="396"/>
      <c r="BY328" s="396"/>
      <c r="BZ328" s="396"/>
      <c r="CA328" s="396"/>
    </row>
    <row r="329" spans="2:79" s="33" customFormat="1" ht="15" customHeight="1" thickTop="1" thickBot="1">
      <c r="B329" s="70">
        <f t="shared" ca="1" si="26"/>
        <v>317</v>
      </c>
      <c r="C329" s="648"/>
      <c r="D329" s="649"/>
      <c r="E329" s="649"/>
      <c r="F329" s="649"/>
      <c r="G329" s="649"/>
      <c r="H329" s="649"/>
      <c r="I329" s="649"/>
      <c r="J329" s="649"/>
      <c r="K329" s="629"/>
      <c r="L329" s="629"/>
      <c r="M329" s="629"/>
      <c r="N329" s="629"/>
      <c r="O329" s="1171"/>
      <c r="P329" s="649"/>
      <c r="Q329" s="649"/>
      <c r="R329" s="649"/>
      <c r="S329" s="649"/>
      <c r="T329" s="892"/>
      <c r="U329" s="892"/>
      <c r="V329" s="892"/>
      <c r="W329" s="1166"/>
      <c r="X329" s="1166"/>
      <c r="Y329" s="1167"/>
      <c r="Z329" s="1168"/>
      <c r="AA329" s="1169"/>
      <c r="AB329" s="1170"/>
      <c r="AC329" s="1170"/>
      <c r="AD329" s="1170"/>
      <c r="AE329" s="141"/>
      <c r="AF329" s="195"/>
      <c r="AG329" s="195" t="str">
        <f t="shared" si="24"/>
        <v xml:space="preserve"> </v>
      </c>
      <c r="AH329" s="195"/>
      <c r="AI329" s="141"/>
      <c r="AJ329" s="141"/>
      <c r="AK329" s="137"/>
      <c r="AL329" s="649"/>
      <c r="AM329" s="649"/>
      <c r="AN329" s="649"/>
      <c r="AO329" s="649" t="s">
        <v>462</v>
      </c>
      <c r="AP329" s="649"/>
      <c r="AQ329" s="649"/>
      <c r="AR329" s="649"/>
      <c r="AS329" s="649" t="s">
        <v>431</v>
      </c>
      <c r="AT329" s="649"/>
      <c r="AU329" s="649"/>
      <c r="AV329" s="650" t="str">
        <f t="shared" si="25"/>
        <v/>
      </c>
      <c r="AW329" s="650"/>
      <c r="AX329" s="650"/>
      <c r="AY329" s="650" t="str">
        <f t="shared" si="27"/>
        <v>Yes/No</v>
      </c>
      <c r="AZ329" s="650"/>
      <c r="BA329" s="650"/>
      <c r="BB329" s="650" t="str">
        <f t="shared" si="28"/>
        <v>Yes/No</v>
      </c>
      <c r="BC329" s="650"/>
      <c r="BD329" s="650"/>
      <c r="BE329" s="650" t="str">
        <f t="shared" si="29"/>
        <v/>
      </c>
      <c r="BF329" s="650"/>
      <c r="BG329" s="1165"/>
      <c r="BH329" s="396"/>
      <c r="BI329" s="396"/>
      <c r="BJ329" s="400"/>
      <c r="BK329" s="396"/>
      <c r="BL329" s="396"/>
      <c r="BM329" s="396"/>
      <c r="BN329" s="396"/>
      <c r="BO329" s="396"/>
      <c r="BP329" s="396"/>
      <c r="BQ329" s="396"/>
      <c r="BR329" s="396"/>
      <c r="BS329" s="396"/>
      <c r="BT329" s="396"/>
      <c r="BU329" s="396"/>
      <c r="BV329" s="396"/>
      <c r="BW329" s="396"/>
      <c r="BX329" s="396"/>
      <c r="BY329" s="396"/>
      <c r="BZ329" s="396"/>
      <c r="CA329" s="396"/>
    </row>
    <row r="330" spans="2:79" s="33" customFormat="1" ht="15" customHeight="1" thickTop="1" thickBot="1">
      <c r="B330" s="70">
        <f t="shared" ca="1" si="26"/>
        <v>318</v>
      </c>
      <c r="C330" s="648"/>
      <c r="D330" s="649"/>
      <c r="E330" s="649"/>
      <c r="F330" s="649"/>
      <c r="G330" s="649"/>
      <c r="H330" s="649"/>
      <c r="I330" s="649"/>
      <c r="J330" s="649"/>
      <c r="K330" s="629"/>
      <c r="L330" s="629"/>
      <c r="M330" s="629"/>
      <c r="N330" s="629"/>
      <c r="O330" s="1171"/>
      <c r="P330" s="649"/>
      <c r="Q330" s="649"/>
      <c r="R330" s="649"/>
      <c r="S330" s="649"/>
      <c r="T330" s="892"/>
      <c r="U330" s="892"/>
      <c r="V330" s="892"/>
      <c r="W330" s="1166"/>
      <c r="X330" s="1166"/>
      <c r="Y330" s="1167"/>
      <c r="Z330" s="1168"/>
      <c r="AA330" s="1169"/>
      <c r="AB330" s="1170"/>
      <c r="AC330" s="1170"/>
      <c r="AD330" s="1170"/>
      <c r="AE330" s="141"/>
      <c r="AF330" s="195"/>
      <c r="AG330" s="195" t="str">
        <f t="shared" si="24"/>
        <v xml:space="preserve"> </v>
      </c>
      <c r="AH330" s="195"/>
      <c r="AI330" s="141"/>
      <c r="AJ330" s="141"/>
      <c r="AK330" s="137"/>
      <c r="AL330" s="649"/>
      <c r="AM330" s="649"/>
      <c r="AN330" s="649"/>
      <c r="AO330" s="649" t="s">
        <v>462</v>
      </c>
      <c r="AP330" s="649"/>
      <c r="AQ330" s="649"/>
      <c r="AR330" s="649"/>
      <c r="AS330" s="649" t="s">
        <v>431</v>
      </c>
      <c r="AT330" s="649"/>
      <c r="AU330" s="649"/>
      <c r="AV330" s="650" t="str">
        <f t="shared" si="25"/>
        <v/>
      </c>
      <c r="AW330" s="650"/>
      <c r="AX330" s="650"/>
      <c r="AY330" s="650" t="str">
        <f t="shared" si="27"/>
        <v>Yes/No</v>
      </c>
      <c r="AZ330" s="650"/>
      <c r="BA330" s="650"/>
      <c r="BB330" s="650" t="str">
        <f t="shared" si="28"/>
        <v>Yes/No</v>
      </c>
      <c r="BC330" s="650"/>
      <c r="BD330" s="650"/>
      <c r="BE330" s="650" t="str">
        <f t="shared" si="29"/>
        <v/>
      </c>
      <c r="BF330" s="650"/>
      <c r="BG330" s="1165"/>
      <c r="BH330" s="396"/>
      <c r="BI330" s="396"/>
      <c r="BJ330" s="400"/>
      <c r="BK330" s="396"/>
      <c r="BL330" s="396"/>
      <c r="BM330" s="396"/>
      <c r="BN330" s="396"/>
      <c r="BO330" s="396"/>
      <c r="BP330" s="396"/>
      <c r="BQ330" s="396"/>
      <c r="BR330" s="396"/>
      <c r="BS330" s="396"/>
      <c r="BT330" s="396"/>
      <c r="BU330" s="396"/>
      <c r="BV330" s="396"/>
      <c r="BW330" s="396"/>
      <c r="BX330" s="396"/>
      <c r="BY330" s="396"/>
      <c r="BZ330" s="396"/>
      <c r="CA330" s="396"/>
    </row>
    <row r="331" spans="2:79" s="33" customFormat="1" ht="15" customHeight="1" thickTop="1" thickBot="1">
      <c r="B331" s="70">
        <f t="shared" ca="1" si="26"/>
        <v>319</v>
      </c>
      <c r="C331" s="648"/>
      <c r="D331" s="649"/>
      <c r="E331" s="649"/>
      <c r="F331" s="649"/>
      <c r="G331" s="649"/>
      <c r="H331" s="649"/>
      <c r="I331" s="649"/>
      <c r="J331" s="649"/>
      <c r="K331" s="629"/>
      <c r="L331" s="629"/>
      <c r="M331" s="629"/>
      <c r="N331" s="629"/>
      <c r="O331" s="1171"/>
      <c r="P331" s="649"/>
      <c r="Q331" s="649"/>
      <c r="R331" s="649"/>
      <c r="S331" s="649"/>
      <c r="T331" s="892"/>
      <c r="U331" s="892"/>
      <c r="V331" s="892"/>
      <c r="W331" s="1166"/>
      <c r="X331" s="1166"/>
      <c r="Y331" s="1167"/>
      <c r="Z331" s="1168"/>
      <c r="AA331" s="1169"/>
      <c r="AB331" s="1170"/>
      <c r="AC331" s="1170"/>
      <c r="AD331" s="1170"/>
      <c r="AE331" s="141"/>
      <c r="AF331" s="195"/>
      <c r="AG331" s="195" t="str">
        <f t="shared" si="24"/>
        <v xml:space="preserve"> </v>
      </c>
      <c r="AH331" s="195"/>
      <c r="AI331" s="141"/>
      <c r="AJ331" s="141"/>
      <c r="AK331" s="137"/>
      <c r="AL331" s="649"/>
      <c r="AM331" s="649"/>
      <c r="AN331" s="649"/>
      <c r="AO331" s="649" t="s">
        <v>462</v>
      </c>
      <c r="AP331" s="649"/>
      <c r="AQ331" s="649"/>
      <c r="AR331" s="649"/>
      <c r="AS331" s="649" t="s">
        <v>431</v>
      </c>
      <c r="AT331" s="649"/>
      <c r="AU331" s="649"/>
      <c r="AV331" s="650" t="str">
        <f t="shared" si="25"/>
        <v/>
      </c>
      <c r="AW331" s="650"/>
      <c r="AX331" s="650"/>
      <c r="AY331" s="650" t="str">
        <f t="shared" si="27"/>
        <v>Yes/No</v>
      </c>
      <c r="AZ331" s="650"/>
      <c r="BA331" s="650"/>
      <c r="BB331" s="650" t="str">
        <f t="shared" si="28"/>
        <v>Yes/No</v>
      </c>
      <c r="BC331" s="650"/>
      <c r="BD331" s="650"/>
      <c r="BE331" s="650" t="str">
        <f t="shared" si="29"/>
        <v/>
      </c>
      <c r="BF331" s="650"/>
      <c r="BG331" s="1165"/>
      <c r="BH331" s="396"/>
      <c r="BI331" s="396"/>
      <c r="BJ331" s="400"/>
      <c r="BK331" s="396"/>
      <c r="BL331" s="396"/>
      <c r="BM331" s="396"/>
      <c r="BN331" s="396"/>
      <c r="BO331" s="396"/>
      <c r="BP331" s="396"/>
      <c r="BQ331" s="396"/>
      <c r="BR331" s="396"/>
      <c r="BS331" s="396"/>
      <c r="BT331" s="396"/>
      <c r="BU331" s="396"/>
      <c r="BV331" s="396"/>
      <c r="BW331" s="396"/>
      <c r="BX331" s="396"/>
      <c r="BY331" s="396"/>
      <c r="BZ331" s="396"/>
      <c r="CA331" s="396"/>
    </row>
    <row r="332" spans="2:79" s="33" customFormat="1" ht="15" customHeight="1" thickTop="1" thickBot="1">
      <c r="B332" s="70">
        <f t="shared" ca="1" si="26"/>
        <v>320</v>
      </c>
      <c r="C332" s="648"/>
      <c r="D332" s="649"/>
      <c r="E332" s="649"/>
      <c r="F332" s="649"/>
      <c r="G332" s="649"/>
      <c r="H332" s="649"/>
      <c r="I332" s="649"/>
      <c r="J332" s="649"/>
      <c r="K332" s="629"/>
      <c r="L332" s="629"/>
      <c r="M332" s="629"/>
      <c r="N332" s="629"/>
      <c r="O332" s="1171"/>
      <c r="P332" s="649"/>
      <c r="Q332" s="649"/>
      <c r="R332" s="649"/>
      <c r="S332" s="649"/>
      <c r="T332" s="892"/>
      <c r="U332" s="892"/>
      <c r="V332" s="892"/>
      <c r="W332" s="1166"/>
      <c r="X332" s="1166"/>
      <c r="Y332" s="1167"/>
      <c r="Z332" s="1168"/>
      <c r="AA332" s="1169"/>
      <c r="AB332" s="1170"/>
      <c r="AC332" s="1170"/>
      <c r="AD332" s="1170"/>
      <c r="AE332" s="141"/>
      <c r="AF332" s="195"/>
      <c r="AG332" s="195" t="str">
        <f t="shared" si="24"/>
        <v xml:space="preserve"> </v>
      </c>
      <c r="AH332" s="195"/>
      <c r="AI332" s="141"/>
      <c r="AJ332" s="141"/>
      <c r="AK332" s="137"/>
      <c r="AL332" s="649"/>
      <c r="AM332" s="649"/>
      <c r="AN332" s="649"/>
      <c r="AO332" s="649" t="s">
        <v>462</v>
      </c>
      <c r="AP332" s="649"/>
      <c r="AQ332" s="649"/>
      <c r="AR332" s="649"/>
      <c r="AS332" s="649" t="s">
        <v>431</v>
      </c>
      <c r="AT332" s="649"/>
      <c r="AU332" s="649"/>
      <c r="AV332" s="650" t="str">
        <f t="shared" si="25"/>
        <v/>
      </c>
      <c r="AW332" s="650"/>
      <c r="AX332" s="650"/>
      <c r="AY332" s="650" t="str">
        <f t="shared" si="27"/>
        <v>Yes/No</v>
      </c>
      <c r="AZ332" s="650"/>
      <c r="BA332" s="650"/>
      <c r="BB332" s="650" t="str">
        <f t="shared" si="28"/>
        <v>Yes/No</v>
      </c>
      <c r="BC332" s="650"/>
      <c r="BD332" s="650"/>
      <c r="BE332" s="650" t="str">
        <f t="shared" si="29"/>
        <v/>
      </c>
      <c r="BF332" s="650"/>
      <c r="BG332" s="1165"/>
      <c r="BH332" s="396"/>
      <c r="BI332" s="396"/>
      <c r="BJ332" s="400"/>
      <c r="BK332" s="396"/>
      <c r="BL332" s="396"/>
      <c r="BM332" s="396"/>
      <c r="BN332" s="396"/>
      <c r="BO332" s="396"/>
      <c r="BP332" s="396"/>
      <c r="BQ332" s="396"/>
      <c r="BR332" s="396"/>
      <c r="BS332" s="396"/>
      <c r="BT332" s="396"/>
      <c r="BU332" s="396"/>
      <c r="BV332" s="396"/>
      <c r="BW332" s="396"/>
      <c r="BX332" s="396"/>
      <c r="BY332" s="396"/>
      <c r="BZ332" s="396"/>
      <c r="CA332" s="396"/>
    </row>
    <row r="333" spans="2:79" s="33" customFormat="1" ht="15" customHeight="1" thickTop="1" thickBot="1">
      <c r="B333" s="70">
        <f t="shared" ca="1" si="26"/>
        <v>321</v>
      </c>
      <c r="C333" s="648"/>
      <c r="D333" s="649"/>
      <c r="E333" s="649"/>
      <c r="F333" s="649"/>
      <c r="G333" s="649"/>
      <c r="H333" s="649"/>
      <c r="I333" s="649"/>
      <c r="J333" s="649"/>
      <c r="K333" s="629"/>
      <c r="L333" s="629"/>
      <c r="M333" s="629"/>
      <c r="N333" s="629"/>
      <c r="O333" s="1171"/>
      <c r="P333" s="649"/>
      <c r="Q333" s="649"/>
      <c r="R333" s="649"/>
      <c r="S333" s="649"/>
      <c r="T333" s="892"/>
      <c r="U333" s="892"/>
      <c r="V333" s="892"/>
      <c r="W333" s="1166"/>
      <c r="X333" s="1166"/>
      <c r="Y333" s="1167"/>
      <c r="Z333" s="1168"/>
      <c r="AA333" s="1169"/>
      <c r="AB333" s="1170"/>
      <c r="AC333" s="1170"/>
      <c r="AD333" s="1170"/>
      <c r="AE333" s="141"/>
      <c r="AF333" s="195"/>
      <c r="AG333" s="195" t="str">
        <f t="shared" ref="AG333:AG356" si="30">IF(AE333="No","None",IF(AE333="Yes","VM 20"," "))</f>
        <v xml:space="preserve"> </v>
      </c>
      <c r="AH333" s="195"/>
      <c r="AI333" s="141"/>
      <c r="AJ333" s="141"/>
      <c r="AK333" s="137"/>
      <c r="AL333" s="649"/>
      <c r="AM333" s="649"/>
      <c r="AN333" s="649"/>
      <c r="AO333" s="649" t="s">
        <v>462</v>
      </c>
      <c r="AP333" s="649"/>
      <c r="AQ333" s="649"/>
      <c r="AR333" s="649"/>
      <c r="AS333" s="649" t="s">
        <v>431</v>
      </c>
      <c r="AT333" s="649"/>
      <c r="AU333" s="649"/>
      <c r="AV333" s="650" t="str">
        <f t="shared" ref="AV333:AV356" si="31">IF($AQ333="Static",IF($AS333="Yes","___.___.___.__","VzB supplies"),IF(AQ333="Dynamic","Not applicable",""))</f>
        <v/>
      </c>
      <c r="AW333" s="650"/>
      <c r="AX333" s="650"/>
      <c r="AY333" s="650" t="str">
        <f t="shared" si="27"/>
        <v>Yes/No</v>
      </c>
      <c r="AZ333" s="650"/>
      <c r="BA333" s="650"/>
      <c r="BB333" s="650" t="str">
        <f t="shared" si="28"/>
        <v>Yes/No</v>
      </c>
      <c r="BC333" s="650"/>
      <c r="BD333" s="650"/>
      <c r="BE333" s="650" t="str">
        <f t="shared" si="29"/>
        <v/>
      </c>
      <c r="BF333" s="650"/>
      <c r="BG333" s="1165"/>
      <c r="BH333" s="396"/>
      <c r="BI333" s="396"/>
      <c r="BJ333" s="400"/>
      <c r="BK333" s="396"/>
      <c r="BL333" s="396"/>
      <c r="BM333" s="396"/>
      <c r="BN333" s="396"/>
      <c r="BO333" s="396"/>
      <c r="BP333" s="396"/>
      <c r="BQ333" s="396"/>
      <c r="BR333" s="396"/>
      <c r="BS333" s="396"/>
      <c r="BT333" s="396"/>
      <c r="BU333" s="396"/>
      <c r="BV333" s="396"/>
      <c r="BW333" s="396"/>
      <c r="BX333" s="396"/>
      <c r="BY333" s="396"/>
      <c r="BZ333" s="396"/>
      <c r="CA333" s="396"/>
    </row>
    <row r="334" spans="2:79" s="33" customFormat="1" ht="15" customHeight="1" thickTop="1" thickBot="1">
      <c r="B334" s="70">
        <f t="shared" ca="1" si="26"/>
        <v>322</v>
      </c>
      <c r="C334" s="648"/>
      <c r="D334" s="649"/>
      <c r="E334" s="649"/>
      <c r="F334" s="649"/>
      <c r="G334" s="649"/>
      <c r="H334" s="649"/>
      <c r="I334" s="649"/>
      <c r="J334" s="649"/>
      <c r="K334" s="629"/>
      <c r="L334" s="629"/>
      <c r="M334" s="629"/>
      <c r="N334" s="629"/>
      <c r="O334" s="1171"/>
      <c r="P334" s="649"/>
      <c r="Q334" s="649"/>
      <c r="R334" s="649"/>
      <c r="S334" s="649"/>
      <c r="T334" s="892"/>
      <c r="U334" s="892"/>
      <c r="V334" s="892"/>
      <c r="W334" s="1166"/>
      <c r="X334" s="1166"/>
      <c r="Y334" s="1167"/>
      <c r="Z334" s="1168"/>
      <c r="AA334" s="1169"/>
      <c r="AB334" s="1170"/>
      <c r="AC334" s="1170"/>
      <c r="AD334" s="1170"/>
      <c r="AE334" s="141"/>
      <c r="AF334" s="195"/>
      <c r="AG334" s="195" t="str">
        <f t="shared" si="30"/>
        <v xml:space="preserve"> </v>
      </c>
      <c r="AH334" s="195"/>
      <c r="AI334" s="141"/>
      <c r="AJ334" s="141"/>
      <c r="AK334" s="137"/>
      <c r="AL334" s="649"/>
      <c r="AM334" s="649"/>
      <c r="AN334" s="649"/>
      <c r="AO334" s="649" t="s">
        <v>462</v>
      </c>
      <c r="AP334" s="649"/>
      <c r="AQ334" s="649"/>
      <c r="AR334" s="649"/>
      <c r="AS334" s="649" t="s">
        <v>431</v>
      </c>
      <c r="AT334" s="649"/>
      <c r="AU334" s="649"/>
      <c r="AV334" s="650" t="str">
        <f t="shared" si="31"/>
        <v/>
      </c>
      <c r="AW334" s="650"/>
      <c r="AX334" s="650"/>
      <c r="AY334" s="650" t="str">
        <f t="shared" si="27"/>
        <v>Yes/No</v>
      </c>
      <c r="AZ334" s="650"/>
      <c r="BA334" s="650"/>
      <c r="BB334" s="650" t="str">
        <f t="shared" si="28"/>
        <v>Yes/No</v>
      </c>
      <c r="BC334" s="650"/>
      <c r="BD334" s="650"/>
      <c r="BE334" s="650" t="str">
        <f t="shared" si="29"/>
        <v/>
      </c>
      <c r="BF334" s="650"/>
      <c r="BG334" s="1165"/>
      <c r="BH334" s="396"/>
      <c r="BI334" s="396"/>
      <c r="BJ334" s="400"/>
      <c r="BK334" s="396"/>
      <c r="BL334" s="396"/>
      <c r="BM334" s="396"/>
      <c r="BN334" s="396"/>
      <c r="BO334" s="396"/>
      <c r="BP334" s="396"/>
      <c r="BQ334" s="396"/>
      <c r="BR334" s="396"/>
      <c r="BS334" s="396"/>
      <c r="BT334" s="396"/>
      <c r="BU334" s="396"/>
      <c r="BV334" s="396"/>
      <c r="BW334" s="396"/>
      <c r="BX334" s="396"/>
      <c r="BY334" s="396"/>
      <c r="BZ334" s="396"/>
      <c r="CA334" s="396"/>
    </row>
    <row r="335" spans="2:79" s="33" customFormat="1" ht="15" customHeight="1" thickTop="1" thickBot="1">
      <c r="B335" s="70">
        <f t="shared" ca="1" si="26"/>
        <v>323</v>
      </c>
      <c r="C335" s="648"/>
      <c r="D335" s="649"/>
      <c r="E335" s="649"/>
      <c r="F335" s="649"/>
      <c r="G335" s="649"/>
      <c r="H335" s="649"/>
      <c r="I335" s="649"/>
      <c r="J335" s="649"/>
      <c r="K335" s="629"/>
      <c r="L335" s="629"/>
      <c r="M335" s="629"/>
      <c r="N335" s="629"/>
      <c r="O335" s="1171"/>
      <c r="P335" s="649"/>
      <c r="Q335" s="649"/>
      <c r="R335" s="649"/>
      <c r="S335" s="649"/>
      <c r="T335" s="892"/>
      <c r="U335" s="892"/>
      <c r="V335" s="892"/>
      <c r="W335" s="1166"/>
      <c r="X335" s="1166"/>
      <c r="Y335" s="1167"/>
      <c r="Z335" s="1168"/>
      <c r="AA335" s="1169"/>
      <c r="AB335" s="1170"/>
      <c r="AC335" s="1170"/>
      <c r="AD335" s="1170"/>
      <c r="AE335" s="141"/>
      <c r="AF335" s="195"/>
      <c r="AG335" s="195" t="str">
        <f t="shared" si="30"/>
        <v xml:space="preserve"> </v>
      </c>
      <c r="AH335" s="195"/>
      <c r="AI335" s="141"/>
      <c r="AJ335" s="141"/>
      <c r="AK335" s="137"/>
      <c r="AL335" s="649"/>
      <c r="AM335" s="649"/>
      <c r="AN335" s="649"/>
      <c r="AO335" s="649" t="s">
        <v>462</v>
      </c>
      <c r="AP335" s="649"/>
      <c r="AQ335" s="649"/>
      <c r="AR335" s="649"/>
      <c r="AS335" s="649" t="s">
        <v>431</v>
      </c>
      <c r="AT335" s="649"/>
      <c r="AU335" s="649"/>
      <c r="AV335" s="650" t="str">
        <f t="shared" si="31"/>
        <v/>
      </c>
      <c r="AW335" s="650"/>
      <c r="AX335" s="650"/>
      <c r="AY335" s="650" t="str">
        <f t="shared" si="27"/>
        <v>Yes/No</v>
      </c>
      <c r="AZ335" s="650"/>
      <c r="BA335" s="650"/>
      <c r="BB335" s="650" t="str">
        <f t="shared" si="28"/>
        <v>Yes/No</v>
      </c>
      <c r="BC335" s="650"/>
      <c r="BD335" s="650"/>
      <c r="BE335" s="650" t="str">
        <f t="shared" si="29"/>
        <v/>
      </c>
      <c r="BF335" s="650"/>
      <c r="BG335" s="1165"/>
      <c r="BH335" s="396"/>
      <c r="BI335" s="396"/>
      <c r="BJ335" s="400"/>
      <c r="BK335" s="396"/>
      <c r="BL335" s="396"/>
      <c r="BM335" s="396"/>
      <c r="BN335" s="396"/>
      <c r="BO335" s="396"/>
      <c r="BP335" s="396"/>
      <c r="BQ335" s="396"/>
      <c r="BR335" s="396"/>
      <c r="BS335" s="396"/>
      <c r="BT335" s="396"/>
      <c r="BU335" s="396"/>
      <c r="BV335" s="396"/>
      <c r="BW335" s="396"/>
      <c r="BX335" s="396"/>
      <c r="BY335" s="396"/>
      <c r="BZ335" s="396"/>
      <c r="CA335" s="396"/>
    </row>
    <row r="336" spans="2:79" s="33" customFormat="1" ht="15" customHeight="1" thickTop="1" thickBot="1">
      <c r="B336" s="70">
        <f t="shared" ref="B336:B356" ca="1" si="32">N(OFFSET(C336,-1,-1,1,1))+1</f>
        <v>324</v>
      </c>
      <c r="C336" s="648"/>
      <c r="D336" s="649"/>
      <c r="E336" s="649"/>
      <c r="F336" s="649"/>
      <c r="G336" s="649"/>
      <c r="H336" s="649"/>
      <c r="I336" s="649"/>
      <c r="J336" s="649"/>
      <c r="K336" s="629"/>
      <c r="L336" s="629"/>
      <c r="M336" s="629"/>
      <c r="N336" s="629"/>
      <c r="O336" s="1171"/>
      <c r="P336" s="649"/>
      <c r="Q336" s="649"/>
      <c r="R336" s="649"/>
      <c r="S336" s="649"/>
      <c r="T336" s="892"/>
      <c r="U336" s="892"/>
      <c r="V336" s="892"/>
      <c r="W336" s="1166"/>
      <c r="X336" s="1166"/>
      <c r="Y336" s="1167"/>
      <c r="Z336" s="1168"/>
      <c r="AA336" s="1169"/>
      <c r="AB336" s="1170"/>
      <c r="AC336" s="1170"/>
      <c r="AD336" s="1170"/>
      <c r="AE336" s="141"/>
      <c r="AF336" s="195"/>
      <c r="AG336" s="195" t="str">
        <f t="shared" si="30"/>
        <v xml:space="preserve"> </v>
      </c>
      <c r="AH336" s="195"/>
      <c r="AI336" s="141"/>
      <c r="AJ336" s="141"/>
      <c r="AK336" s="137"/>
      <c r="AL336" s="649"/>
      <c r="AM336" s="649"/>
      <c r="AN336" s="649"/>
      <c r="AO336" s="649" t="s">
        <v>462</v>
      </c>
      <c r="AP336" s="649"/>
      <c r="AQ336" s="649"/>
      <c r="AR336" s="649"/>
      <c r="AS336" s="649" t="s">
        <v>431</v>
      </c>
      <c r="AT336" s="649"/>
      <c r="AU336" s="649"/>
      <c r="AV336" s="650" t="str">
        <f t="shared" si="31"/>
        <v/>
      </c>
      <c r="AW336" s="650"/>
      <c r="AX336" s="650"/>
      <c r="AY336" s="650" t="str">
        <f t="shared" ref="AY336:AY356" si="33">IF($AQ336="Static","Not applicable","Yes/No")</f>
        <v>Yes/No</v>
      </c>
      <c r="AZ336" s="650"/>
      <c r="BA336" s="650"/>
      <c r="BB336" s="650" t="str">
        <f t="shared" ref="BB336:BB356" si="34">IF($AQ336="Static","Not applicable","Yes/No")</f>
        <v>Yes/No</v>
      </c>
      <c r="BC336" s="650"/>
      <c r="BD336" s="650"/>
      <c r="BE336" s="650" t="str">
        <f t="shared" ref="BE336:BE356" si="35">IF(AS336="Yes/No","",IF($AS336="Yes","___.___.___.__",IF($AS336="Yes(Special)","___.___.___.__","VzB supplies")))</f>
        <v/>
      </c>
      <c r="BF336" s="650"/>
      <c r="BG336" s="1165"/>
      <c r="BH336" s="396"/>
      <c r="BI336" s="396"/>
      <c r="BJ336" s="400"/>
      <c r="BK336" s="396"/>
      <c r="BL336" s="396"/>
      <c r="BM336" s="396"/>
      <c r="BN336" s="396"/>
      <c r="BO336" s="396"/>
      <c r="BP336" s="396"/>
      <c r="BQ336" s="396"/>
      <c r="BR336" s="396"/>
      <c r="BS336" s="396"/>
      <c r="BT336" s="396"/>
      <c r="BU336" s="396"/>
      <c r="BV336" s="396"/>
      <c r="BW336" s="396"/>
      <c r="BX336" s="396"/>
      <c r="BY336" s="396"/>
      <c r="BZ336" s="396"/>
      <c r="CA336" s="396"/>
    </row>
    <row r="337" spans="2:79" s="33" customFormat="1" ht="15" customHeight="1" thickTop="1" thickBot="1">
      <c r="B337" s="70">
        <f t="shared" ca="1" si="32"/>
        <v>325</v>
      </c>
      <c r="C337" s="648"/>
      <c r="D337" s="649"/>
      <c r="E337" s="649"/>
      <c r="F337" s="649"/>
      <c r="G337" s="649"/>
      <c r="H337" s="649"/>
      <c r="I337" s="649"/>
      <c r="J337" s="649"/>
      <c r="K337" s="629"/>
      <c r="L337" s="629"/>
      <c r="M337" s="629"/>
      <c r="N337" s="629"/>
      <c r="O337" s="1171"/>
      <c r="P337" s="649"/>
      <c r="Q337" s="649"/>
      <c r="R337" s="649"/>
      <c r="S337" s="649"/>
      <c r="T337" s="892"/>
      <c r="U337" s="892"/>
      <c r="V337" s="892"/>
      <c r="W337" s="1166"/>
      <c r="X337" s="1166"/>
      <c r="Y337" s="1167"/>
      <c r="Z337" s="1168"/>
      <c r="AA337" s="1169"/>
      <c r="AB337" s="1170"/>
      <c r="AC337" s="1170"/>
      <c r="AD337" s="1170"/>
      <c r="AE337" s="141"/>
      <c r="AF337" s="195"/>
      <c r="AG337" s="195" t="str">
        <f t="shared" si="30"/>
        <v xml:space="preserve"> </v>
      </c>
      <c r="AH337" s="195"/>
      <c r="AI337" s="141"/>
      <c r="AJ337" s="141"/>
      <c r="AK337" s="137"/>
      <c r="AL337" s="649"/>
      <c r="AM337" s="649"/>
      <c r="AN337" s="649"/>
      <c r="AO337" s="649" t="s">
        <v>462</v>
      </c>
      <c r="AP337" s="649"/>
      <c r="AQ337" s="649"/>
      <c r="AR337" s="649"/>
      <c r="AS337" s="649" t="s">
        <v>431</v>
      </c>
      <c r="AT337" s="649"/>
      <c r="AU337" s="649"/>
      <c r="AV337" s="650" t="str">
        <f t="shared" si="31"/>
        <v/>
      </c>
      <c r="AW337" s="650"/>
      <c r="AX337" s="650"/>
      <c r="AY337" s="650" t="str">
        <f t="shared" si="33"/>
        <v>Yes/No</v>
      </c>
      <c r="AZ337" s="650"/>
      <c r="BA337" s="650"/>
      <c r="BB337" s="650" t="str">
        <f t="shared" si="34"/>
        <v>Yes/No</v>
      </c>
      <c r="BC337" s="650"/>
      <c r="BD337" s="650"/>
      <c r="BE337" s="650" t="str">
        <f t="shared" si="35"/>
        <v/>
      </c>
      <c r="BF337" s="650"/>
      <c r="BG337" s="1165"/>
      <c r="BH337" s="396"/>
      <c r="BI337" s="396"/>
      <c r="BJ337" s="400"/>
      <c r="BK337" s="396"/>
      <c r="BL337" s="396"/>
      <c r="BM337" s="396"/>
      <c r="BN337" s="396"/>
      <c r="BO337" s="396"/>
      <c r="BP337" s="396"/>
      <c r="BQ337" s="396"/>
      <c r="BR337" s="396"/>
      <c r="BS337" s="396"/>
      <c r="BT337" s="396"/>
      <c r="BU337" s="396"/>
      <c r="BV337" s="396"/>
      <c r="BW337" s="396"/>
      <c r="BX337" s="396"/>
      <c r="BY337" s="396"/>
      <c r="BZ337" s="396"/>
      <c r="CA337" s="396"/>
    </row>
    <row r="338" spans="2:79" s="33" customFormat="1" ht="15" customHeight="1" thickTop="1" thickBot="1">
      <c r="B338" s="70">
        <f t="shared" ca="1" si="32"/>
        <v>326</v>
      </c>
      <c r="C338" s="648"/>
      <c r="D338" s="649"/>
      <c r="E338" s="649"/>
      <c r="F338" s="649"/>
      <c r="G338" s="649"/>
      <c r="H338" s="649"/>
      <c r="I338" s="649"/>
      <c r="J338" s="649"/>
      <c r="K338" s="629"/>
      <c r="L338" s="629"/>
      <c r="M338" s="629"/>
      <c r="N338" s="629"/>
      <c r="O338" s="1171"/>
      <c r="P338" s="649"/>
      <c r="Q338" s="649"/>
      <c r="R338" s="649"/>
      <c r="S338" s="649"/>
      <c r="T338" s="892"/>
      <c r="U338" s="892"/>
      <c r="V338" s="892"/>
      <c r="W338" s="1166"/>
      <c r="X338" s="1166"/>
      <c r="Y338" s="1167"/>
      <c r="Z338" s="1168"/>
      <c r="AA338" s="1169"/>
      <c r="AB338" s="1170"/>
      <c r="AC338" s="1170"/>
      <c r="AD338" s="1170"/>
      <c r="AE338" s="141"/>
      <c r="AF338" s="195"/>
      <c r="AG338" s="195" t="str">
        <f t="shared" si="30"/>
        <v xml:space="preserve"> </v>
      </c>
      <c r="AH338" s="195"/>
      <c r="AI338" s="141"/>
      <c r="AJ338" s="141"/>
      <c r="AK338" s="137"/>
      <c r="AL338" s="649"/>
      <c r="AM338" s="649"/>
      <c r="AN338" s="649"/>
      <c r="AO338" s="649" t="s">
        <v>462</v>
      </c>
      <c r="AP338" s="649"/>
      <c r="AQ338" s="649"/>
      <c r="AR338" s="649"/>
      <c r="AS338" s="649" t="s">
        <v>431</v>
      </c>
      <c r="AT338" s="649"/>
      <c r="AU338" s="649"/>
      <c r="AV338" s="650" t="str">
        <f t="shared" si="31"/>
        <v/>
      </c>
      <c r="AW338" s="650"/>
      <c r="AX338" s="650"/>
      <c r="AY338" s="650" t="str">
        <f t="shared" si="33"/>
        <v>Yes/No</v>
      </c>
      <c r="AZ338" s="650"/>
      <c r="BA338" s="650"/>
      <c r="BB338" s="650" t="str">
        <f t="shared" si="34"/>
        <v>Yes/No</v>
      </c>
      <c r="BC338" s="650"/>
      <c r="BD338" s="650"/>
      <c r="BE338" s="650" t="str">
        <f t="shared" si="35"/>
        <v/>
      </c>
      <c r="BF338" s="650"/>
      <c r="BG338" s="1165"/>
      <c r="BH338" s="396"/>
      <c r="BI338" s="396"/>
      <c r="BJ338" s="400"/>
      <c r="BK338" s="396"/>
      <c r="BL338" s="396"/>
      <c r="BM338" s="396"/>
      <c r="BN338" s="396"/>
      <c r="BO338" s="396"/>
      <c r="BP338" s="396"/>
      <c r="BQ338" s="396"/>
      <c r="BR338" s="396"/>
      <c r="BS338" s="396"/>
      <c r="BT338" s="396"/>
      <c r="BU338" s="396"/>
      <c r="BV338" s="396"/>
      <c r="BW338" s="396"/>
      <c r="BX338" s="396"/>
      <c r="BY338" s="396"/>
      <c r="BZ338" s="396"/>
      <c r="CA338" s="396"/>
    </row>
    <row r="339" spans="2:79" s="33" customFormat="1" ht="15" customHeight="1" thickTop="1" thickBot="1">
      <c r="B339" s="70">
        <f t="shared" ca="1" si="32"/>
        <v>327</v>
      </c>
      <c r="C339" s="648"/>
      <c r="D339" s="649"/>
      <c r="E339" s="649"/>
      <c r="F339" s="649"/>
      <c r="G339" s="649"/>
      <c r="H339" s="649"/>
      <c r="I339" s="649"/>
      <c r="J339" s="649"/>
      <c r="K339" s="629"/>
      <c r="L339" s="629"/>
      <c r="M339" s="629"/>
      <c r="N339" s="629"/>
      <c r="O339" s="1171"/>
      <c r="P339" s="649"/>
      <c r="Q339" s="649"/>
      <c r="R339" s="649"/>
      <c r="S339" s="649"/>
      <c r="T339" s="892"/>
      <c r="U339" s="892"/>
      <c r="V339" s="892"/>
      <c r="W339" s="1166"/>
      <c r="X339" s="1166"/>
      <c r="Y339" s="1167"/>
      <c r="Z339" s="1168"/>
      <c r="AA339" s="1169"/>
      <c r="AB339" s="1170"/>
      <c r="AC339" s="1170"/>
      <c r="AD339" s="1170"/>
      <c r="AE339" s="141"/>
      <c r="AF339" s="195"/>
      <c r="AG339" s="195" t="str">
        <f t="shared" si="30"/>
        <v xml:space="preserve"> </v>
      </c>
      <c r="AH339" s="195"/>
      <c r="AI339" s="141"/>
      <c r="AJ339" s="141"/>
      <c r="AK339" s="137"/>
      <c r="AL339" s="649"/>
      <c r="AM339" s="649"/>
      <c r="AN339" s="649"/>
      <c r="AO339" s="649" t="s">
        <v>462</v>
      </c>
      <c r="AP339" s="649"/>
      <c r="AQ339" s="649"/>
      <c r="AR339" s="649"/>
      <c r="AS339" s="649" t="s">
        <v>431</v>
      </c>
      <c r="AT339" s="649"/>
      <c r="AU339" s="649"/>
      <c r="AV339" s="650" t="str">
        <f t="shared" si="31"/>
        <v/>
      </c>
      <c r="AW339" s="650"/>
      <c r="AX339" s="650"/>
      <c r="AY339" s="650" t="str">
        <f t="shared" si="33"/>
        <v>Yes/No</v>
      </c>
      <c r="AZ339" s="650"/>
      <c r="BA339" s="650"/>
      <c r="BB339" s="650" t="str">
        <f t="shared" si="34"/>
        <v>Yes/No</v>
      </c>
      <c r="BC339" s="650"/>
      <c r="BD339" s="650"/>
      <c r="BE339" s="650" t="str">
        <f t="shared" si="35"/>
        <v/>
      </c>
      <c r="BF339" s="650"/>
      <c r="BG339" s="1165"/>
      <c r="BH339" s="396"/>
      <c r="BI339" s="396"/>
      <c r="BJ339" s="400"/>
      <c r="BK339" s="396"/>
      <c r="BL339" s="396"/>
      <c r="BM339" s="396"/>
      <c r="BN339" s="396"/>
      <c r="BO339" s="396"/>
      <c r="BP339" s="396"/>
      <c r="BQ339" s="396"/>
      <c r="BR339" s="396"/>
      <c r="BS339" s="396"/>
      <c r="BT339" s="396"/>
      <c r="BU339" s="396"/>
      <c r="BV339" s="396"/>
      <c r="BW339" s="396"/>
      <c r="BX339" s="396"/>
      <c r="BY339" s="396"/>
      <c r="BZ339" s="396"/>
      <c r="CA339" s="396"/>
    </row>
    <row r="340" spans="2:79" s="33" customFormat="1" ht="15" customHeight="1" thickTop="1" thickBot="1">
      <c r="B340" s="70">
        <f t="shared" ca="1" si="32"/>
        <v>328</v>
      </c>
      <c r="C340" s="648"/>
      <c r="D340" s="649"/>
      <c r="E340" s="649"/>
      <c r="F340" s="649"/>
      <c r="G340" s="649"/>
      <c r="H340" s="649"/>
      <c r="I340" s="649"/>
      <c r="J340" s="649"/>
      <c r="K340" s="629"/>
      <c r="L340" s="629"/>
      <c r="M340" s="629"/>
      <c r="N340" s="629"/>
      <c r="O340" s="1171"/>
      <c r="P340" s="649"/>
      <c r="Q340" s="649"/>
      <c r="R340" s="649"/>
      <c r="S340" s="649"/>
      <c r="T340" s="892"/>
      <c r="U340" s="892"/>
      <c r="V340" s="892"/>
      <c r="W340" s="1166"/>
      <c r="X340" s="1166"/>
      <c r="Y340" s="1167"/>
      <c r="Z340" s="1168"/>
      <c r="AA340" s="1169"/>
      <c r="AB340" s="1170"/>
      <c r="AC340" s="1170"/>
      <c r="AD340" s="1170"/>
      <c r="AE340" s="141"/>
      <c r="AF340" s="195"/>
      <c r="AG340" s="195" t="str">
        <f t="shared" si="30"/>
        <v xml:space="preserve"> </v>
      </c>
      <c r="AH340" s="195"/>
      <c r="AI340" s="141"/>
      <c r="AJ340" s="141"/>
      <c r="AK340" s="137"/>
      <c r="AL340" s="649"/>
      <c r="AM340" s="649"/>
      <c r="AN340" s="649"/>
      <c r="AO340" s="649" t="s">
        <v>462</v>
      </c>
      <c r="AP340" s="649"/>
      <c r="AQ340" s="649"/>
      <c r="AR340" s="649"/>
      <c r="AS340" s="649" t="s">
        <v>431</v>
      </c>
      <c r="AT340" s="649"/>
      <c r="AU340" s="649"/>
      <c r="AV340" s="650" t="str">
        <f t="shared" si="31"/>
        <v/>
      </c>
      <c r="AW340" s="650"/>
      <c r="AX340" s="650"/>
      <c r="AY340" s="650" t="str">
        <f t="shared" si="33"/>
        <v>Yes/No</v>
      </c>
      <c r="AZ340" s="650"/>
      <c r="BA340" s="650"/>
      <c r="BB340" s="650" t="str">
        <f t="shared" si="34"/>
        <v>Yes/No</v>
      </c>
      <c r="BC340" s="650"/>
      <c r="BD340" s="650"/>
      <c r="BE340" s="650" t="str">
        <f t="shared" si="35"/>
        <v/>
      </c>
      <c r="BF340" s="650"/>
      <c r="BG340" s="1165"/>
      <c r="BH340" s="396"/>
      <c r="BI340" s="396"/>
      <c r="BJ340" s="400"/>
      <c r="BK340" s="396"/>
      <c r="BL340" s="396"/>
      <c r="BM340" s="396"/>
      <c r="BN340" s="396"/>
      <c r="BO340" s="396"/>
      <c r="BP340" s="396"/>
      <c r="BQ340" s="396"/>
      <c r="BR340" s="396"/>
      <c r="BS340" s="396"/>
      <c r="BT340" s="396"/>
      <c r="BU340" s="396"/>
      <c r="BV340" s="396"/>
      <c r="BW340" s="396"/>
      <c r="BX340" s="396"/>
      <c r="BY340" s="396"/>
      <c r="BZ340" s="396"/>
      <c r="CA340" s="396"/>
    </row>
    <row r="341" spans="2:79" s="33" customFormat="1" ht="15" customHeight="1" thickTop="1" thickBot="1">
      <c r="B341" s="70">
        <f t="shared" ca="1" si="32"/>
        <v>329</v>
      </c>
      <c r="C341" s="648"/>
      <c r="D341" s="649"/>
      <c r="E341" s="649"/>
      <c r="F341" s="649"/>
      <c r="G341" s="649"/>
      <c r="H341" s="649"/>
      <c r="I341" s="649"/>
      <c r="J341" s="649"/>
      <c r="K341" s="629"/>
      <c r="L341" s="629"/>
      <c r="M341" s="629"/>
      <c r="N341" s="629"/>
      <c r="O341" s="1171"/>
      <c r="P341" s="649"/>
      <c r="Q341" s="649"/>
      <c r="R341" s="649"/>
      <c r="S341" s="649"/>
      <c r="T341" s="892"/>
      <c r="U341" s="892"/>
      <c r="V341" s="892"/>
      <c r="W341" s="1166"/>
      <c r="X341" s="1166"/>
      <c r="Y341" s="1167"/>
      <c r="Z341" s="1168"/>
      <c r="AA341" s="1169"/>
      <c r="AB341" s="1170"/>
      <c r="AC341" s="1170"/>
      <c r="AD341" s="1170"/>
      <c r="AE341" s="141"/>
      <c r="AF341" s="195"/>
      <c r="AG341" s="195" t="str">
        <f t="shared" si="30"/>
        <v xml:space="preserve"> </v>
      </c>
      <c r="AH341" s="195"/>
      <c r="AI341" s="141"/>
      <c r="AJ341" s="141"/>
      <c r="AK341" s="137"/>
      <c r="AL341" s="649"/>
      <c r="AM341" s="649"/>
      <c r="AN341" s="649"/>
      <c r="AO341" s="649" t="s">
        <v>462</v>
      </c>
      <c r="AP341" s="649"/>
      <c r="AQ341" s="649"/>
      <c r="AR341" s="649"/>
      <c r="AS341" s="649" t="s">
        <v>431</v>
      </c>
      <c r="AT341" s="649"/>
      <c r="AU341" s="649"/>
      <c r="AV341" s="650" t="str">
        <f t="shared" si="31"/>
        <v/>
      </c>
      <c r="AW341" s="650"/>
      <c r="AX341" s="650"/>
      <c r="AY341" s="650" t="str">
        <f t="shared" si="33"/>
        <v>Yes/No</v>
      </c>
      <c r="AZ341" s="650"/>
      <c r="BA341" s="650"/>
      <c r="BB341" s="650" t="str">
        <f t="shared" si="34"/>
        <v>Yes/No</v>
      </c>
      <c r="BC341" s="650"/>
      <c r="BD341" s="650"/>
      <c r="BE341" s="650" t="str">
        <f t="shared" si="35"/>
        <v/>
      </c>
      <c r="BF341" s="650"/>
      <c r="BG341" s="1165"/>
      <c r="BH341" s="396"/>
      <c r="BI341" s="396"/>
      <c r="BJ341" s="400"/>
      <c r="BK341" s="396"/>
      <c r="BL341" s="396"/>
      <c r="BM341" s="396"/>
      <c r="BN341" s="396"/>
      <c r="BO341" s="396"/>
      <c r="BP341" s="396"/>
      <c r="BQ341" s="396"/>
      <c r="BR341" s="396"/>
      <c r="BS341" s="396"/>
      <c r="BT341" s="396"/>
      <c r="BU341" s="396"/>
      <c r="BV341" s="396"/>
      <c r="BW341" s="396"/>
      <c r="BX341" s="396"/>
      <c r="BY341" s="396"/>
      <c r="BZ341" s="396"/>
      <c r="CA341" s="396"/>
    </row>
    <row r="342" spans="2:79" s="33" customFormat="1" ht="15" customHeight="1" thickTop="1" thickBot="1">
      <c r="B342" s="70">
        <f t="shared" ca="1" si="32"/>
        <v>330</v>
      </c>
      <c r="C342" s="648"/>
      <c r="D342" s="649"/>
      <c r="E342" s="649"/>
      <c r="F342" s="649"/>
      <c r="G342" s="649"/>
      <c r="H342" s="649"/>
      <c r="I342" s="649"/>
      <c r="J342" s="649"/>
      <c r="K342" s="629"/>
      <c r="L342" s="629"/>
      <c r="M342" s="629"/>
      <c r="N342" s="629"/>
      <c r="O342" s="1171"/>
      <c r="P342" s="649"/>
      <c r="Q342" s="649"/>
      <c r="R342" s="649"/>
      <c r="S342" s="649"/>
      <c r="T342" s="892"/>
      <c r="U342" s="892"/>
      <c r="V342" s="892"/>
      <c r="W342" s="1166"/>
      <c r="X342" s="1166"/>
      <c r="Y342" s="1167"/>
      <c r="Z342" s="1168"/>
      <c r="AA342" s="1169"/>
      <c r="AB342" s="1170"/>
      <c r="AC342" s="1170"/>
      <c r="AD342" s="1170"/>
      <c r="AE342" s="141"/>
      <c r="AF342" s="195"/>
      <c r="AG342" s="195" t="str">
        <f t="shared" si="30"/>
        <v xml:space="preserve"> </v>
      </c>
      <c r="AH342" s="195"/>
      <c r="AI342" s="141"/>
      <c r="AJ342" s="141"/>
      <c r="AK342" s="137"/>
      <c r="AL342" s="649"/>
      <c r="AM342" s="649"/>
      <c r="AN342" s="649"/>
      <c r="AO342" s="649" t="s">
        <v>462</v>
      </c>
      <c r="AP342" s="649"/>
      <c r="AQ342" s="649"/>
      <c r="AR342" s="649"/>
      <c r="AS342" s="649" t="s">
        <v>431</v>
      </c>
      <c r="AT342" s="649"/>
      <c r="AU342" s="649"/>
      <c r="AV342" s="650" t="str">
        <f t="shared" si="31"/>
        <v/>
      </c>
      <c r="AW342" s="650"/>
      <c r="AX342" s="650"/>
      <c r="AY342" s="650" t="str">
        <f t="shared" si="33"/>
        <v>Yes/No</v>
      </c>
      <c r="AZ342" s="650"/>
      <c r="BA342" s="650"/>
      <c r="BB342" s="650" t="str">
        <f t="shared" si="34"/>
        <v>Yes/No</v>
      </c>
      <c r="BC342" s="650"/>
      <c r="BD342" s="650"/>
      <c r="BE342" s="650" t="str">
        <f t="shared" si="35"/>
        <v/>
      </c>
      <c r="BF342" s="650"/>
      <c r="BG342" s="1165"/>
      <c r="BH342" s="396"/>
      <c r="BI342" s="396"/>
      <c r="BJ342" s="400"/>
      <c r="BK342" s="396"/>
      <c r="BL342" s="396"/>
      <c r="BM342" s="396"/>
      <c r="BN342" s="396"/>
      <c r="BO342" s="396"/>
      <c r="BP342" s="396"/>
      <c r="BQ342" s="396"/>
      <c r="BR342" s="396"/>
      <c r="BS342" s="396"/>
      <c r="BT342" s="396"/>
      <c r="BU342" s="396"/>
      <c r="BV342" s="396"/>
      <c r="BW342" s="396"/>
      <c r="BX342" s="396"/>
      <c r="BY342" s="396"/>
      <c r="BZ342" s="396"/>
      <c r="CA342" s="396"/>
    </row>
    <row r="343" spans="2:79" s="33" customFormat="1" ht="15" customHeight="1" thickTop="1" thickBot="1">
      <c r="B343" s="70">
        <f t="shared" ca="1" si="32"/>
        <v>331</v>
      </c>
      <c r="C343" s="648"/>
      <c r="D343" s="649"/>
      <c r="E343" s="649"/>
      <c r="F343" s="649"/>
      <c r="G343" s="649"/>
      <c r="H343" s="649"/>
      <c r="I343" s="649"/>
      <c r="J343" s="649"/>
      <c r="K343" s="629"/>
      <c r="L343" s="629"/>
      <c r="M343" s="629"/>
      <c r="N343" s="629"/>
      <c r="O343" s="1171"/>
      <c r="P343" s="649"/>
      <c r="Q343" s="649"/>
      <c r="R343" s="649"/>
      <c r="S343" s="649"/>
      <c r="T343" s="892"/>
      <c r="U343" s="892"/>
      <c r="V343" s="892"/>
      <c r="W343" s="1166"/>
      <c r="X343" s="1166"/>
      <c r="Y343" s="1167"/>
      <c r="Z343" s="1168"/>
      <c r="AA343" s="1169"/>
      <c r="AB343" s="1170"/>
      <c r="AC343" s="1170"/>
      <c r="AD343" s="1170"/>
      <c r="AE343" s="141"/>
      <c r="AF343" s="195"/>
      <c r="AG343" s="195" t="str">
        <f t="shared" si="30"/>
        <v xml:space="preserve"> </v>
      </c>
      <c r="AH343" s="195"/>
      <c r="AI343" s="141"/>
      <c r="AJ343" s="141"/>
      <c r="AK343" s="137"/>
      <c r="AL343" s="649"/>
      <c r="AM343" s="649"/>
      <c r="AN343" s="649"/>
      <c r="AO343" s="649" t="s">
        <v>462</v>
      </c>
      <c r="AP343" s="649"/>
      <c r="AQ343" s="649"/>
      <c r="AR343" s="649"/>
      <c r="AS343" s="649" t="s">
        <v>431</v>
      </c>
      <c r="AT343" s="649"/>
      <c r="AU343" s="649"/>
      <c r="AV343" s="650" t="str">
        <f t="shared" si="31"/>
        <v/>
      </c>
      <c r="AW343" s="650"/>
      <c r="AX343" s="650"/>
      <c r="AY343" s="650" t="str">
        <f t="shared" si="33"/>
        <v>Yes/No</v>
      </c>
      <c r="AZ343" s="650"/>
      <c r="BA343" s="650"/>
      <c r="BB343" s="650" t="str">
        <f t="shared" si="34"/>
        <v>Yes/No</v>
      </c>
      <c r="BC343" s="650"/>
      <c r="BD343" s="650"/>
      <c r="BE343" s="650" t="str">
        <f t="shared" si="35"/>
        <v/>
      </c>
      <c r="BF343" s="650"/>
      <c r="BG343" s="1165"/>
      <c r="BH343" s="396"/>
      <c r="BI343" s="396"/>
      <c r="BJ343" s="400"/>
      <c r="BK343" s="396"/>
      <c r="BL343" s="396"/>
      <c r="BM343" s="396"/>
      <c r="BN343" s="396"/>
      <c r="BO343" s="396"/>
      <c r="BP343" s="396"/>
      <c r="BQ343" s="396"/>
      <c r="BR343" s="396"/>
      <c r="BS343" s="396"/>
      <c r="BT343" s="396"/>
      <c r="BU343" s="396"/>
      <c r="BV343" s="396"/>
      <c r="BW343" s="396"/>
      <c r="BX343" s="396"/>
      <c r="BY343" s="396"/>
      <c r="BZ343" s="396"/>
      <c r="CA343" s="396"/>
    </row>
    <row r="344" spans="2:79" s="33" customFormat="1" ht="15" customHeight="1" thickTop="1" thickBot="1">
      <c r="B344" s="70">
        <f t="shared" ca="1" si="32"/>
        <v>332</v>
      </c>
      <c r="C344" s="648"/>
      <c r="D344" s="649"/>
      <c r="E344" s="649"/>
      <c r="F344" s="649"/>
      <c r="G344" s="649"/>
      <c r="H344" s="649"/>
      <c r="I344" s="649"/>
      <c r="J344" s="649"/>
      <c r="K344" s="629"/>
      <c r="L344" s="629"/>
      <c r="M344" s="629"/>
      <c r="N344" s="629"/>
      <c r="O344" s="1171"/>
      <c r="P344" s="649"/>
      <c r="Q344" s="649"/>
      <c r="R344" s="649"/>
      <c r="S344" s="649"/>
      <c r="T344" s="892"/>
      <c r="U344" s="892"/>
      <c r="V344" s="892"/>
      <c r="W344" s="1166"/>
      <c r="X344" s="1166"/>
      <c r="Y344" s="1167"/>
      <c r="Z344" s="1168"/>
      <c r="AA344" s="1169"/>
      <c r="AB344" s="1170"/>
      <c r="AC344" s="1170"/>
      <c r="AD344" s="1170"/>
      <c r="AE344" s="141"/>
      <c r="AF344" s="195"/>
      <c r="AG344" s="195" t="str">
        <f t="shared" si="30"/>
        <v xml:space="preserve"> </v>
      </c>
      <c r="AH344" s="195"/>
      <c r="AI344" s="141"/>
      <c r="AJ344" s="141"/>
      <c r="AK344" s="137"/>
      <c r="AL344" s="649"/>
      <c r="AM344" s="649"/>
      <c r="AN344" s="649"/>
      <c r="AO344" s="649" t="s">
        <v>462</v>
      </c>
      <c r="AP344" s="649"/>
      <c r="AQ344" s="649"/>
      <c r="AR344" s="649"/>
      <c r="AS344" s="649" t="s">
        <v>431</v>
      </c>
      <c r="AT344" s="649"/>
      <c r="AU344" s="649"/>
      <c r="AV344" s="650" t="str">
        <f t="shared" si="31"/>
        <v/>
      </c>
      <c r="AW344" s="650"/>
      <c r="AX344" s="650"/>
      <c r="AY344" s="650" t="str">
        <f t="shared" si="33"/>
        <v>Yes/No</v>
      </c>
      <c r="AZ344" s="650"/>
      <c r="BA344" s="650"/>
      <c r="BB344" s="650" t="str">
        <f t="shared" si="34"/>
        <v>Yes/No</v>
      </c>
      <c r="BC344" s="650"/>
      <c r="BD344" s="650"/>
      <c r="BE344" s="650" t="str">
        <f t="shared" si="35"/>
        <v/>
      </c>
      <c r="BF344" s="650"/>
      <c r="BG344" s="1165"/>
      <c r="BH344" s="396"/>
      <c r="BI344" s="396"/>
      <c r="BJ344" s="400"/>
      <c r="BK344" s="396"/>
      <c r="BL344" s="396"/>
      <c r="BM344" s="396"/>
      <c r="BN344" s="396"/>
      <c r="BO344" s="396"/>
      <c r="BP344" s="396"/>
      <c r="BQ344" s="396"/>
      <c r="BR344" s="396"/>
      <c r="BS344" s="396"/>
      <c r="BT344" s="396"/>
      <c r="BU344" s="396"/>
      <c r="BV344" s="396"/>
      <c r="BW344" s="396"/>
      <c r="BX344" s="396"/>
      <c r="BY344" s="396"/>
      <c r="BZ344" s="396"/>
      <c r="CA344" s="396"/>
    </row>
    <row r="345" spans="2:79" s="33" customFormat="1" ht="15" customHeight="1" thickTop="1" thickBot="1">
      <c r="B345" s="70">
        <f t="shared" ca="1" si="32"/>
        <v>333</v>
      </c>
      <c r="C345" s="648"/>
      <c r="D345" s="649"/>
      <c r="E345" s="649"/>
      <c r="F345" s="649"/>
      <c r="G345" s="649"/>
      <c r="H345" s="649"/>
      <c r="I345" s="649"/>
      <c r="J345" s="649"/>
      <c r="K345" s="629"/>
      <c r="L345" s="629"/>
      <c r="M345" s="629"/>
      <c r="N345" s="629"/>
      <c r="O345" s="1171"/>
      <c r="P345" s="649"/>
      <c r="Q345" s="649"/>
      <c r="R345" s="649"/>
      <c r="S345" s="649"/>
      <c r="T345" s="892"/>
      <c r="U345" s="892"/>
      <c r="V345" s="892"/>
      <c r="W345" s="1166"/>
      <c r="X345" s="1166"/>
      <c r="Y345" s="1167"/>
      <c r="Z345" s="1168"/>
      <c r="AA345" s="1169"/>
      <c r="AB345" s="1170"/>
      <c r="AC345" s="1170"/>
      <c r="AD345" s="1170"/>
      <c r="AE345" s="141"/>
      <c r="AF345" s="195"/>
      <c r="AG345" s="195" t="str">
        <f t="shared" si="30"/>
        <v xml:space="preserve"> </v>
      </c>
      <c r="AH345" s="195"/>
      <c r="AI345" s="141"/>
      <c r="AJ345" s="141"/>
      <c r="AK345" s="137"/>
      <c r="AL345" s="649"/>
      <c r="AM345" s="649"/>
      <c r="AN345" s="649"/>
      <c r="AO345" s="649" t="s">
        <v>462</v>
      </c>
      <c r="AP345" s="649"/>
      <c r="AQ345" s="649"/>
      <c r="AR345" s="649"/>
      <c r="AS345" s="649" t="s">
        <v>431</v>
      </c>
      <c r="AT345" s="649"/>
      <c r="AU345" s="649"/>
      <c r="AV345" s="650" t="str">
        <f t="shared" si="31"/>
        <v/>
      </c>
      <c r="AW345" s="650"/>
      <c r="AX345" s="650"/>
      <c r="AY345" s="650" t="str">
        <f t="shared" si="33"/>
        <v>Yes/No</v>
      </c>
      <c r="AZ345" s="650"/>
      <c r="BA345" s="650"/>
      <c r="BB345" s="650" t="str">
        <f t="shared" si="34"/>
        <v>Yes/No</v>
      </c>
      <c r="BC345" s="650"/>
      <c r="BD345" s="650"/>
      <c r="BE345" s="650" t="str">
        <f t="shared" si="35"/>
        <v/>
      </c>
      <c r="BF345" s="650"/>
      <c r="BG345" s="1165"/>
      <c r="BH345" s="396"/>
      <c r="BI345" s="396"/>
      <c r="BJ345" s="400"/>
      <c r="BK345" s="396"/>
      <c r="BL345" s="396"/>
      <c r="BM345" s="396"/>
      <c r="BN345" s="396"/>
      <c r="BO345" s="396"/>
      <c r="BP345" s="396"/>
      <c r="BQ345" s="396"/>
      <c r="BR345" s="396"/>
      <c r="BS345" s="396"/>
      <c r="BT345" s="396"/>
      <c r="BU345" s="396"/>
      <c r="BV345" s="396"/>
      <c r="BW345" s="396"/>
      <c r="BX345" s="396"/>
      <c r="BY345" s="396"/>
      <c r="BZ345" s="396"/>
      <c r="CA345" s="396"/>
    </row>
    <row r="346" spans="2:79" s="33" customFormat="1" ht="15" customHeight="1" thickTop="1" thickBot="1">
      <c r="B346" s="70">
        <f t="shared" ca="1" si="32"/>
        <v>334</v>
      </c>
      <c r="C346" s="648"/>
      <c r="D346" s="649"/>
      <c r="E346" s="649"/>
      <c r="F346" s="649"/>
      <c r="G346" s="649"/>
      <c r="H346" s="649"/>
      <c r="I346" s="649"/>
      <c r="J346" s="649"/>
      <c r="K346" s="629"/>
      <c r="L346" s="629"/>
      <c r="M346" s="629"/>
      <c r="N346" s="629"/>
      <c r="O346" s="1171"/>
      <c r="P346" s="649"/>
      <c r="Q346" s="649"/>
      <c r="R346" s="649"/>
      <c r="S346" s="649"/>
      <c r="T346" s="892"/>
      <c r="U346" s="892"/>
      <c r="V346" s="892"/>
      <c r="W346" s="1166"/>
      <c r="X346" s="1166"/>
      <c r="Y346" s="1167"/>
      <c r="Z346" s="1168"/>
      <c r="AA346" s="1169"/>
      <c r="AB346" s="1170"/>
      <c r="AC346" s="1170"/>
      <c r="AD346" s="1170"/>
      <c r="AE346" s="141"/>
      <c r="AF346" s="195"/>
      <c r="AG346" s="195" t="str">
        <f t="shared" si="30"/>
        <v xml:space="preserve"> </v>
      </c>
      <c r="AH346" s="195"/>
      <c r="AI346" s="141"/>
      <c r="AJ346" s="141"/>
      <c r="AK346" s="137"/>
      <c r="AL346" s="649"/>
      <c r="AM346" s="649"/>
      <c r="AN346" s="649"/>
      <c r="AO346" s="649" t="s">
        <v>462</v>
      </c>
      <c r="AP346" s="649"/>
      <c r="AQ346" s="649"/>
      <c r="AR346" s="649"/>
      <c r="AS346" s="649" t="s">
        <v>431</v>
      </c>
      <c r="AT346" s="649"/>
      <c r="AU346" s="649"/>
      <c r="AV346" s="650" t="str">
        <f t="shared" si="31"/>
        <v/>
      </c>
      <c r="AW346" s="650"/>
      <c r="AX346" s="650"/>
      <c r="AY346" s="650" t="str">
        <f t="shared" si="33"/>
        <v>Yes/No</v>
      </c>
      <c r="AZ346" s="650"/>
      <c r="BA346" s="650"/>
      <c r="BB346" s="650" t="str">
        <f t="shared" si="34"/>
        <v>Yes/No</v>
      </c>
      <c r="BC346" s="650"/>
      <c r="BD346" s="650"/>
      <c r="BE346" s="650" t="str">
        <f t="shared" si="35"/>
        <v/>
      </c>
      <c r="BF346" s="650"/>
      <c r="BG346" s="1165"/>
      <c r="BH346" s="396"/>
      <c r="BI346" s="396"/>
      <c r="BJ346" s="400"/>
      <c r="BK346" s="396"/>
      <c r="BL346" s="396"/>
      <c r="BM346" s="396"/>
      <c r="BN346" s="396"/>
      <c r="BO346" s="396"/>
      <c r="BP346" s="396"/>
      <c r="BQ346" s="396"/>
      <c r="BR346" s="396"/>
      <c r="BS346" s="396"/>
      <c r="BT346" s="396"/>
      <c r="BU346" s="396"/>
      <c r="BV346" s="396"/>
      <c r="BW346" s="396"/>
      <c r="BX346" s="396"/>
      <c r="BY346" s="396"/>
      <c r="BZ346" s="396"/>
      <c r="CA346" s="396"/>
    </row>
    <row r="347" spans="2:79" s="33" customFormat="1" ht="15" customHeight="1" thickTop="1" thickBot="1">
      <c r="B347" s="70">
        <f t="shared" ca="1" si="32"/>
        <v>335</v>
      </c>
      <c r="C347" s="648"/>
      <c r="D347" s="649"/>
      <c r="E347" s="649"/>
      <c r="F347" s="649"/>
      <c r="G347" s="649"/>
      <c r="H347" s="649"/>
      <c r="I347" s="649"/>
      <c r="J347" s="649"/>
      <c r="K347" s="629"/>
      <c r="L347" s="629"/>
      <c r="M347" s="629"/>
      <c r="N347" s="629"/>
      <c r="O347" s="1171"/>
      <c r="P347" s="649"/>
      <c r="Q347" s="649"/>
      <c r="R347" s="649"/>
      <c r="S347" s="649"/>
      <c r="T347" s="892"/>
      <c r="U347" s="892"/>
      <c r="V347" s="892"/>
      <c r="W347" s="1166"/>
      <c r="X347" s="1166"/>
      <c r="Y347" s="1167"/>
      <c r="Z347" s="1168"/>
      <c r="AA347" s="1169"/>
      <c r="AB347" s="1170"/>
      <c r="AC347" s="1170"/>
      <c r="AD347" s="1170"/>
      <c r="AE347" s="141"/>
      <c r="AF347" s="195"/>
      <c r="AG347" s="195" t="str">
        <f t="shared" si="30"/>
        <v xml:space="preserve"> </v>
      </c>
      <c r="AH347" s="195"/>
      <c r="AI347" s="141"/>
      <c r="AJ347" s="141"/>
      <c r="AK347" s="137"/>
      <c r="AL347" s="649"/>
      <c r="AM347" s="649"/>
      <c r="AN347" s="649"/>
      <c r="AO347" s="649" t="s">
        <v>462</v>
      </c>
      <c r="AP347" s="649"/>
      <c r="AQ347" s="649"/>
      <c r="AR347" s="649"/>
      <c r="AS347" s="649" t="s">
        <v>431</v>
      </c>
      <c r="AT347" s="649"/>
      <c r="AU347" s="649"/>
      <c r="AV347" s="650" t="str">
        <f t="shared" si="31"/>
        <v/>
      </c>
      <c r="AW347" s="650"/>
      <c r="AX347" s="650"/>
      <c r="AY347" s="650" t="str">
        <f t="shared" si="33"/>
        <v>Yes/No</v>
      </c>
      <c r="AZ347" s="650"/>
      <c r="BA347" s="650"/>
      <c r="BB347" s="650" t="str">
        <f t="shared" si="34"/>
        <v>Yes/No</v>
      </c>
      <c r="BC347" s="650"/>
      <c r="BD347" s="650"/>
      <c r="BE347" s="650" t="str">
        <f t="shared" si="35"/>
        <v/>
      </c>
      <c r="BF347" s="650"/>
      <c r="BG347" s="1165"/>
      <c r="BH347" s="396"/>
      <c r="BI347" s="396"/>
      <c r="BJ347" s="400"/>
      <c r="BK347" s="396"/>
      <c r="BL347" s="396"/>
      <c r="BM347" s="396"/>
      <c r="BN347" s="396"/>
      <c r="BO347" s="396"/>
      <c r="BP347" s="396"/>
      <c r="BQ347" s="396"/>
      <c r="BR347" s="396"/>
      <c r="BS347" s="396"/>
      <c r="BT347" s="396"/>
      <c r="BU347" s="396"/>
      <c r="BV347" s="396"/>
      <c r="BW347" s="396"/>
      <c r="BX347" s="396"/>
      <c r="BY347" s="396"/>
      <c r="BZ347" s="396"/>
      <c r="CA347" s="396"/>
    </row>
    <row r="348" spans="2:79" s="33" customFormat="1" ht="15" customHeight="1" thickTop="1" thickBot="1">
      <c r="B348" s="70">
        <f t="shared" ca="1" si="32"/>
        <v>336</v>
      </c>
      <c r="C348" s="648"/>
      <c r="D348" s="649"/>
      <c r="E348" s="649"/>
      <c r="F348" s="649"/>
      <c r="G348" s="649"/>
      <c r="H348" s="649"/>
      <c r="I348" s="649"/>
      <c r="J348" s="649"/>
      <c r="K348" s="629"/>
      <c r="L348" s="629"/>
      <c r="M348" s="629"/>
      <c r="N348" s="629"/>
      <c r="O348" s="1171"/>
      <c r="P348" s="649"/>
      <c r="Q348" s="649"/>
      <c r="R348" s="649"/>
      <c r="S348" s="649"/>
      <c r="T348" s="892"/>
      <c r="U348" s="892"/>
      <c r="V348" s="892"/>
      <c r="W348" s="1166"/>
      <c r="X348" s="1166"/>
      <c r="Y348" s="1167"/>
      <c r="Z348" s="1168"/>
      <c r="AA348" s="1169"/>
      <c r="AB348" s="1170"/>
      <c r="AC348" s="1170"/>
      <c r="AD348" s="1170"/>
      <c r="AE348" s="141"/>
      <c r="AF348" s="195"/>
      <c r="AG348" s="195" t="str">
        <f t="shared" si="30"/>
        <v xml:space="preserve"> </v>
      </c>
      <c r="AH348" s="195"/>
      <c r="AI348" s="141"/>
      <c r="AJ348" s="141"/>
      <c r="AK348" s="137"/>
      <c r="AL348" s="649"/>
      <c r="AM348" s="649"/>
      <c r="AN348" s="649"/>
      <c r="AO348" s="649" t="s">
        <v>462</v>
      </c>
      <c r="AP348" s="649"/>
      <c r="AQ348" s="649"/>
      <c r="AR348" s="649"/>
      <c r="AS348" s="649" t="s">
        <v>431</v>
      </c>
      <c r="AT348" s="649"/>
      <c r="AU348" s="649"/>
      <c r="AV348" s="650" t="str">
        <f t="shared" si="31"/>
        <v/>
      </c>
      <c r="AW348" s="650"/>
      <c r="AX348" s="650"/>
      <c r="AY348" s="650" t="str">
        <f t="shared" si="33"/>
        <v>Yes/No</v>
      </c>
      <c r="AZ348" s="650"/>
      <c r="BA348" s="650"/>
      <c r="BB348" s="650" t="str">
        <f t="shared" si="34"/>
        <v>Yes/No</v>
      </c>
      <c r="BC348" s="650"/>
      <c r="BD348" s="650"/>
      <c r="BE348" s="650" t="str">
        <f t="shared" si="35"/>
        <v/>
      </c>
      <c r="BF348" s="650"/>
      <c r="BG348" s="1165"/>
      <c r="BH348" s="396"/>
      <c r="BI348" s="396"/>
      <c r="BJ348" s="400"/>
      <c r="BK348" s="396"/>
      <c r="BL348" s="396"/>
      <c r="BM348" s="396"/>
      <c r="BN348" s="396"/>
      <c r="BO348" s="396"/>
      <c r="BP348" s="396"/>
      <c r="BQ348" s="396"/>
      <c r="BR348" s="396"/>
      <c r="BS348" s="396"/>
      <c r="BT348" s="396"/>
      <c r="BU348" s="396"/>
      <c r="BV348" s="396"/>
      <c r="BW348" s="396"/>
      <c r="BX348" s="396"/>
      <c r="BY348" s="396"/>
      <c r="BZ348" s="396"/>
      <c r="CA348" s="396"/>
    </row>
    <row r="349" spans="2:79" s="33" customFormat="1" ht="15" customHeight="1" thickTop="1" thickBot="1">
      <c r="B349" s="70">
        <f t="shared" ca="1" si="32"/>
        <v>337</v>
      </c>
      <c r="C349" s="648"/>
      <c r="D349" s="649"/>
      <c r="E349" s="649"/>
      <c r="F349" s="649"/>
      <c r="G349" s="649"/>
      <c r="H349" s="649"/>
      <c r="I349" s="649"/>
      <c r="J349" s="649"/>
      <c r="K349" s="629"/>
      <c r="L349" s="629"/>
      <c r="M349" s="629"/>
      <c r="N349" s="629"/>
      <c r="O349" s="1171"/>
      <c r="P349" s="649"/>
      <c r="Q349" s="649"/>
      <c r="R349" s="649"/>
      <c r="S349" s="649"/>
      <c r="T349" s="892"/>
      <c r="U349" s="892"/>
      <c r="V349" s="892"/>
      <c r="W349" s="1166"/>
      <c r="X349" s="1166"/>
      <c r="Y349" s="1167"/>
      <c r="Z349" s="1168"/>
      <c r="AA349" s="1169"/>
      <c r="AB349" s="1170"/>
      <c r="AC349" s="1170"/>
      <c r="AD349" s="1170"/>
      <c r="AE349" s="141"/>
      <c r="AF349" s="195"/>
      <c r="AG349" s="195" t="str">
        <f t="shared" si="30"/>
        <v xml:space="preserve"> </v>
      </c>
      <c r="AH349" s="195"/>
      <c r="AI349" s="141"/>
      <c r="AJ349" s="141"/>
      <c r="AK349" s="137"/>
      <c r="AL349" s="649"/>
      <c r="AM349" s="649"/>
      <c r="AN349" s="649"/>
      <c r="AO349" s="649" t="s">
        <v>462</v>
      </c>
      <c r="AP349" s="649"/>
      <c r="AQ349" s="649"/>
      <c r="AR349" s="649"/>
      <c r="AS349" s="649" t="s">
        <v>431</v>
      </c>
      <c r="AT349" s="649"/>
      <c r="AU349" s="649"/>
      <c r="AV349" s="650" t="str">
        <f t="shared" si="31"/>
        <v/>
      </c>
      <c r="AW349" s="650"/>
      <c r="AX349" s="650"/>
      <c r="AY349" s="650" t="str">
        <f t="shared" si="33"/>
        <v>Yes/No</v>
      </c>
      <c r="AZ349" s="650"/>
      <c r="BA349" s="650"/>
      <c r="BB349" s="650" t="str">
        <f t="shared" si="34"/>
        <v>Yes/No</v>
      </c>
      <c r="BC349" s="650"/>
      <c r="BD349" s="650"/>
      <c r="BE349" s="650" t="str">
        <f t="shared" si="35"/>
        <v/>
      </c>
      <c r="BF349" s="650"/>
      <c r="BG349" s="1165"/>
      <c r="BH349" s="396"/>
      <c r="BI349" s="396"/>
      <c r="BJ349" s="400"/>
      <c r="BK349" s="396"/>
      <c r="BL349" s="396"/>
      <c r="BM349" s="396"/>
      <c r="BN349" s="396"/>
      <c r="BO349" s="396"/>
      <c r="BP349" s="396"/>
      <c r="BQ349" s="396"/>
      <c r="BR349" s="396"/>
      <c r="BS349" s="396"/>
      <c r="BT349" s="396"/>
      <c r="BU349" s="396"/>
      <c r="BV349" s="396"/>
      <c r="BW349" s="396"/>
      <c r="BX349" s="396"/>
      <c r="BY349" s="396"/>
      <c r="BZ349" s="396"/>
      <c r="CA349" s="396"/>
    </row>
    <row r="350" spans="2:79" s="33" customFormat="1" ht="15" customHeight="1" thickTop="1" thickBot="1">
      <c r="B350" s="70">
        <f t="shared" ca="1" si="32"/>
        <v>338</v>
      </c>
      <c r="C350" s="648"/>
      <c r="D350" s="649"/>
      <c r="E350" s="649"/>
      <c r="F350" s="649"/>
      <c r="G350" s="649"/>
      <c r="H350" s="649"/>
      <c r="I350" s="649"/>
      <c r="J350" s="649"/>
      <c r="K350" s="629"/>
      <c r="L350" s="629"/>
      <c r="M350" s="629"/>
      <c r="N350" s="629"/>
      <c r="O350" s="1171"/>
      <c r="P350" s="649"/>
      <c r="Q350" s="649"/>
      <c r="R350" s="649"/>
      <c r="S350" s="649"/>
      <c r="T350" s="892"/>
      <c r="U350" s="892"/>
      <c r="V350" s="892"/>
      <c r="W350" s="1166"/>
      <c r="X350" s="1166"/>
      <c r="Y350" s="1167"/>
      <c r="Z350" s="1168"/>
      <c r="AA350" s="1169"/>
      <c r="AB350" s="1170"/>
      <c r="AC350" s="1170"/>
      <c r="AD350" s="1170"/>
      <c r="AE350" s="141"/>
      <c r="AF350" s="195"/>
      <c r="AG350" s="195" t="str">
        <f t="shared" si="30"/>
        <v xml:space="preserve"> </v>
      </c>
      <c r="AH350" s="195"/>
      <c r="AI350" s="141"/>
      <c r="AJ350" s="141"/>
      <c r="AK350" s="137"/>
      <c r="AL350" s="649"/>
      <c r="AM350" s="649"/>
      <c r="AN350" s="649"/>
      <c r="AO350" s="649" t="s">
        <v>462</v>
      </c>
      <c r="AP350" s="649"/>
      <c r="AQ350" s="649"/>
      <c r="AR350" s="649"/>
      <c r="AS350" s="649" t="s">
        <v>431</v>
      </c>
      <c r="AT350" s="649"/>
      <c r="AU350" s="649"/>
      <c r="AV350" s="650" t="str">
        <f t="shared" si="31"/>
        <v/>
      </c>
      <c r="AW350" s="650"/>
      <c r="AX350" s="650"/>
      <c r="AY350" s="650" t="str">
        <f t="shared" si="33"/>
        <v>Yes/No</v>
      </c>
      <c r="AZ350" s="650"/>
      <c r="BA350" s="650"/>
      <c r="BB350" s="650" t="str">
        <f t="shared" si="34"/>
        <v>Yes/No</v>
      </c>
      <c r="BC350" s="650"/>
      <c r="BD350" s="650"/>
      <c r="BE350" s="650" t="str">
        <f t="shared" si="35"/>
        <v/>
      </c>
      <c r="BF350" s="650"/>
      <c r="BG350" s="1165"/>
      <c r="BH350" s="396"/>
      <c r="BI350" s="396"/>
      <c r="BJ350" s="400"/>
      <c r="BK350" s="396"/>
      <c r="BL350" s="396"/>
      <c r="BM350" s="396"/>
      <c r="BN350" s="396"/>
      <c r="BO350" s="396"/>
      <c r="BP350" s="396"/>
      <c r="BQ350" s="396"/>
      <c r="BR350" s="396"/>
      <c r="BS350" s="396"/>
      <c r="BT350" s="396"/>
      <c r="BU350" s="396"/>
      <c r="BV350" s="396"/>
      <c r="BW350" s="396"/>
      <c r="BX350" s="396"/>
      <c r="BY350" s="396"/>
      <c r="BZ350" s="396"/>
      <c r="CA350" s="396"/>
    </row>
    <row r="351" spans="2:79" s="33" customFormat="1" ht="15" customHeight="1" thickTop="1" thickBot="1">
      <c r="B351" s="70">
        <f t="shared" ca="1" si="32"/>
        <v>339</v>
      </c>
      <c r="C351" s="648"/>
      <c r="D351" s="649"/>
      <c r="E351" s="649"/>
      <c r="F351" s="649"/>
      <c r="G351" s="649"/>
      <c r="H351" s="649"/>
      <c r="I351" s="649"/>
      <c r="J351" s="649"/>
      <c r="K351" s="629"/>
      <c r="L351" s="629"/>
      <c r="M351" s="629"/>
      <c r="N351" s="629"/>
      <c r="O351" s="1171"/>
      <c r="P351" s="649"/>
      <c r="Q351" s="649"/>
      <c r="R351" s="649"/>
      <c r="S351" s="649"/>
      <c r="T351" s="892"/>
      <c r="U351" s="892"/>
      <c r="V351" s="892"/>
      <c r="W351" s="1166"/>
      <c r="X351" s="1166"/>
      <c r="Y351" s="1167"/>
      <c r="Z351" s="1168"/>
      <c r="AA351" s="1169"/>
      <c r="AB351" s="1170"/>
      <c r="AC351" s="1170"/>
      <c r="AD351" s="1170"/>
      <c r="AE351" s="141"/>
      <c r="AF351" s="195"/>
      <c r="AG351" s="195" t="str">
        <f t="shared" si="30"/>
        <v xml:space="preserve"> </v>
      </c>
      <c r="AH351" s="195"/>
      <c r="AI351" s="141"/>
      <c r="AJ351" s="141"/>
      <c r="AK351" s="137"/>
      <c r="AL351" s="649"/>
      <c r="AM351" s="649"/>
      <c r="AN351" s="649"/>
      <c r="AO351" s="649" t="s">
        <v>462</v>
      </c>
      <c r="AP351" s="649"/>
      <c r="AQ351" s="649"/>
      <c r="AR351" s="649"/>
      <c r="AS351" s="649" t="s">
        <v>431</v>
      </c>
      <c r="AT351" s="649"/>
      <c r="AU351" s="649"/>
      <c r="AV351" s="650" t="str">
        <f t="shared" si="31"/>
        <v/>
      </c>
      <c r="AW351" s="650"/>
      <c r="AX351" s="650"/>
      <c r="AY351" s="650" t="str">
        <f t="shared" si="33"/>
        <v>Yes/No</v>
      </c>
      <c r="AZ351" s="650"/>
      <c r="BA351" s="650"/>
      <c r="BB351" s="650" t="str">
        <f t="shared" si="34"/>
        <v>Yes/No</v>
      </c>
      <c r="BC351" s="650"/>
      <c r="BD351" s="650"/>
      <c r="BE351" s="650" t="str">
        <f t="shared" si="35"/>
        <v/>
      </c>
      <c r="BF351" s="650"/>
      <c r="BG351" s="1165"/>
      <c r="BH351" s="396"/>
      <c r="BI351" s="396"/>
      <c r="BJ351" s="400"/>
      <c r="BK351" s="396"/>
      <c r="BL351" s="396"/>
      <c r="BM351" s="396"/>
      <c r="BN351" s="396"/>
      <c r="BO351" s="396"/>
      <c r="BP351" s="396"/>
      <c r="BQ351" s="396"/>
      <c r="BR351" s="396"/>
      <c r="BS351" s="396"/>
      <c r="BT351" s="396"/>
      <c r="BU351" s="396"/>
      <c r="BV351" s="396"/>
      <c r="BW351" s="396"/>
      <c r="BX351" s="396"/>
      <c r="BY351" s="396"/>
      <c r="BZ351" s="396"/>
      <c r="CA351" s="396"/>
    </row>
    <row r="352" spans="2:79" s="33" customFormat="1" ht="15" customHeight="1" thickTop="1" thickBot="1">
      <c r="B352" s="70">
        <f t="shared" ca="1" si="32"/>
        <v>340</v>
      </c>
      <c r="C352" s="648"/>
      <c r="D352" s="649"/>
      <c r="E352" s="649"/>
      <c r="F352" s="649"/>
      <c r="G352" s="649"/>
      <c r="H352" s="649"/>
      <c r="I352" s="649"/>
      <c r="J352" s="649"/>
      <c r="K352" s="629"/>
      <c r="L352" s="629"/>
      <c r="M352" s="629"/>
      <c r="N352" s="629"/>
      <c r="O352" s="1171"/>
      <c r="P352" s="649"/>
      <c r="Q352" s="649"/>
      <c r="R352" s="649"/>
      <c r="S352" s="649"/>
      <c r="T352" s="892"/>
      <c r="U352" s="892"/>
      <c r="V352" s="892"/>
      <c r="W352" s="1166"/>
      <c r="X352" s="1166"/>
      <c r="Y352" s="1167"/>
      <c r="Z352" s="1168"/>
      <c r="AA352" s="1169"/>
      <c r="AB352" s="1170"/>
      <c r="AC352" s="1170"/>
      <c r="AD352" s="1170"/>
      <c r="AE352" s="141"/>
      <c r="AF352" s="195"/>
      <c r="AG352" s="195" t="str">
        <f t="shared" si="30"/>
        <v xml:space="preserve"> </v>
      </c>
      <c r="AH352" s="195"/>
      <c r="AI352" s="141"/>
      <c r="AJ352" s="141"/>
      <c r="AK352" s="137"/>
      <c r="AL352" s="649"/>
      <c r="AM352" s="649"/>
      <c r="AN352" s="649"/>
      <c r="AO352" s="649" t="s">
        <v>462</v>
      </c>
      <c r="AP352" s="649"/>
      <c r="AQ352" s="649"/>
      <c r="AR352" s="649"/>
      <c r="AS352" s="649" t="s">
        <v>431</v>
      </c>
      <c r="AT352" s="649"/>
      <c r="AU352" s="649"/>
      <c r="AV352" s="650" t="str">
        <f t="shared" si="31"/>
        <v/>
      </c>
      <c r="AW352" s="650"/>
      <c r="AX352" s="650"/>
      <c r="AY352" s="650" t="str">
        <f t="shared" si="33"/>
        <v>Yes/No</v>
      </c>
      <c r="AZ352" s="650"/>
      <c r="BA352" s="650"/>
      <c r="BB352" s="650" t="str">
        <f t="shared" si="34"/>
        <v>Yes/No</v>
      </c>
      <c r="BC352" s="650"/>
      <c r="BD352" s="650"/>
      <c r="BE352" s="650" t="str">
        <f t="shared" si="35"/>
        <v/>
      </c>
      <c r="BF352" s="650"/>
      <c r="BG352" s="1165"/>
      <c r="BH352" s="396"/>
      <c r="BI352" s="396"/>
      <c r="BJ352" s="400"/>
      <c r="BK352" s="396"/>
      <c r="BL352" s="396"/>
      <c r="BM352" s="396"/>
      <c r="BN352" s="396"/>
      <c r="BO352" s="396"/>
      <c r="BP352" s="396"/>
      <c r="BQ352" s="396"/>
      <c r="BR352" s="396"/>
      <c r="BS352" s="396"/>
      <c r="BT352" s="396"/>
      <c r="BU352" s="396"/>
      <c r="BV352" s="396"/>
      <c r="BW352" s="396"/>
      <c r="BX352" s="396"/>
      <c r="BY352" s="396"/>
      <c r="BZ352" s="396"/>
      <c r="CA352" s="396"/>
    </row>
    <row r="353" spans="2:79" s="33" customFormat="1" ht="15" customHeight="1" thickTop="1" thickBot="1">
      <c r="B353" s="70">
        <f t="shared" ca="1" si="32"/>
        <v>341</v>
      </c>
      <c r="C353" s="648"/>
      <c r="D353" s="649"/>
      <c r="E353" s="649"/>
      <c r="F353" s="649"/>
      <c r="G353" s="649"/>
      <c r="H353" s="649"/>
      <c r="I353" s="649"/>
      <c r="J353" s="649"/>
      <c r="K353" s="629"/>
      <c r="L353" s="629"/>
      <c r="M353" s="629"/>
      <c r="N353" s="629"/>
      <c r="O353" s="1171"/>
      <c r="P353" s="649"/>
      <c r="Q353" s="649"/>
      <c r="R353" s="649"/>
      <c r="S353" s="649"/>
      <c r="T353" s="892"/>
      <c r="U353" s="892"/>
      <c r="V353" s="892"/>
      <c r="W353" s="1166"/>
      <c r="X353" s="1166"/>
      <c r="Y353" s="1167"/>
      <c r="Z353" s="1168"/>
      <c r="AA353" s="1169"/>
      <c r="AB353" s="1170"/>
      <c r="AC353" s="1170"/>
      <c r="AD353" s="1170"/>
      <c r="AE353" s="141"/>
      <c r="AF353" s="195"/>
      <c r="AG353" s="195" t="str">
        <f t="shared" si="30"/>
        <v xml:space="preserve"> </v>
      </c>
      <c r="AH353" s="195"/>
      <c r="AI353" s="141"/>
      <c r="AJ353" s="141"/>
      <c r="AK353" s="137"/>
      <c r="AL353" s="649"/>
      <c r="AM353" s="649"/>
      <c r="AN353" s="649"/>
      <c r="AO353" s="649" t="s">
        <v>462</v>
      </c>
      <c r="AP353" s="649"/>
      <c r="AQ353" s="649"/>
      <c r="AR353" s="649"/>
      <c r="AS353" s="649" t="s">
        <v>431</v>
      </c>
      <c r="AT353" s="649"/>
      <c r="AU353" s="649"/>
      <c r="AV353" s="650" t="str">
        <f t="shared" si="31"/>
        <v/>
      </c>
      <c r="AW353" s="650"/>
      <c r="AX353" s="650"/>
      <c r="AY353" s="650" t="str">
        <f t="shared" si="33"/>
        <v>Yes/No</v>
      </c>
      <c r="AZ353" s="650"/>
      <c r="BA353" s="650"/>
      <c r="BB353" s="650" t="str">
        <f t="shared" si="34"/>
        <v>Yes/No</v>
      </c>
      <c r="BC353" s="650"/>
      <c r="BD353" s="650"/>
      <c r="BE353" s="650" t="str">
        <f t="shared" si="35"/>
        <v/>
      </c>
      <c r="BF353" s="650"/>
      <c r="BG353" s="1165"/>
      <c r="BH353" s="396"/>
      <c r="BI353" s="396"/>
      <c r="BJ353" s="400"/>
      <c r="BK353" s="396"/>
      <c r="BL353" s="396"/>
      <c r="BM353" s="396"/>
      <c r="BN353" s="396"/>
      <c r="BO353" s="396"/>
      <c r="BP353" s="396"/>
      <c r="BQ353" s="396"/>
      <c r="BR353" s="396"/>
      <c r="BS353" s="396"/>
      <c r="BT353" s="396"/>
      <c r="BU353" s="396"/>
      <c r="BV353" s="396"/>
      <c r="BW353" s="396"/>
      <c r="BX353" s="396"/>
      <c r="BY353" s="396"/>
      <c r="BZ353" s="396"/>
      <c r="CA353" s="396"/>
    </row>
    <row r="354" spans="2:79" s="33" customFormat="1" ht="15" customHeight="1" thickTop="1" thickBot="1">
      <c r="B354" s="70">
        <f t="shared" ca="1" si="32"/>
        <v>342</v>
      </c>
      <c r="C354" s="648"/>
      <c r="D354" s="649"/>
      <c r="E354" s="649"/>
      <c r="F354" s="649"/>
      <c r="G354" s="649"/>
      <c r="H354" s="649"/>
      <c r="I354" s="649"/>
      <c r="J354" s="649"/>
      <c r="K354" s="629"/>
      <c r="L354" s="629"/>
      <c r="M354" s="629"/>
      <c r="N354" s="629"/>
      <c r="O354" s="1171"/>
      <c r="P354" s="649"/>
      <c r="Q354" s="649"/>
      <c r="R354" s="649"/>
      <c r="S354" s="649"/>
      <c r="T354" s="892"/>
      <c r="U354" s="892"/>
      <c r="V354" s="892"/>
      <c r="W354" s="1166"/>
      <c r="X354" s="1166"/>
      <c r="Y354" s="1167"/>
      <c r="Z354" s="1168"/>
      <c r="AA354" s="1169"/>
      <c r="AB354" s="1170"/>
      <c r="AC354" s="1170"/>
      <c r="AD354" s="1170"/>
      <c r="AE354" s="141"/>
      <c r="AF354" s="195"/>
      <c r="AG354" s="195" t="str">
        <f t="shared" si="30"/>
        <v xml:space="preserve"> </v>
      </c>
      <c r="AH354" s="195"/>
      <c r="AI354" s="141"/>
      <c r="AJ354" s="141"/>
      <c r="AK354" s="137"/>
      <c r="AL354" s="649"/>
      <c r="AM354" s="649"/>
      <c r="AN354" s="649"/>
      <c r="AO354" s="649" t="s">
        <v>462</v>
      </c>
      <c r="AP354" s="649"/>
      <c r="AQ354" s="649"/>
      <c r="AR354" s="649"/>
      <c r="AS354" s="649" t="s">
        <v>431</v>
      </c>
      <c r="AT354" s="649"/>
      <c r="AU354" s="649"/>
      <c r="AV354" s="650" t="str">
        <f t="shared" si="31"/>
        <v/>
      </c>
      <c r="AW354" s="650"/>
      <c r="AX354" s="650"/>
      <c r="AY354" s="650" t="str">
        <f t="shared" si="33"/>
        <v>Yes/No</v>
      </c>
      <c r="AZ354" s="650"/>
      <c r="BA354" s="650"/>
      <c r="BB354" s="650" t="str">
        <f t="shared" si="34"/>
        <v>Yes/No</v>
      </c>
      <c r="BC354" s="650"/>
      <c r="BD354" s="650"/>
      <c r="BE354" s="650" t="str">
        <f t="shared" si="35"/>
        <v/>
      </c>
      <c r="BF354" s="650"/>
      <c r="BG354" s="1165"/>
      <c r="BH354" s="396"/>
      <c r="BI354" s="396"/>
      <c r="BJ354" s="400"/>
      <c r="BK354" s="396"/>
      <c r="BL354" s="396"/>
      <c r="BM354" s="396"/>
      <c r="BN354" s="396"/>
      <c r="BO354" s="396"/>
      <c r="BP354" s="396"/>
      <c r="BQ354" s="396"/>
      <c r="BR354" s="396"/>
      <c r="BS354" s="396"/>
      <c r="BT354" s="396"/>
      <c r="BU354" s="396"/>
      <c r="BV354" s="396"/>
      <c r="BW354" s="396"/>
      <c r="BX354" s="396"/>
      <c r="BY354" s="396"/>
      <c r="BZ354" s="396"/>
      <c r="CA354" s="396"/>
    </row>
    <row r="355" spans="2:79" s="33" customFormat="1" ht="15" customHeight="1" thickTop="1" thickBot="1">
      <c r="B355" s="70">
        <f t="shared" ca="1" si="32"/>
        <v>343</v>
      </c>
      <c r="C355" s="648"/>
      <c r="D355" s="649"/>
      <c r="E355" s="649"/>
      <c r="F355" s="649"/>
      <c r="G355" s="649"/>
      <c r="H355" s="649"/>
      <c r="I355" s="649"/>
      <c r="J355" s="649"/>
      <c r="K355" s="629"/>
      <c r="L355" s="629"/>
      <c r="M355" s="629"/>
      <c r="N355" s="629"/>
      <c r="O355" s="1171"/>
      <c r="P355" s="649"/>
      <c r="Q355" s="649"/>
      <c r="R355" s="649"/>
      <c r="S355" s="649"/>
      <c r="T355" s="892"/>
      <c r="U355" s="892"/>
      <c r="V355" s="892"/>
      <c r="W355" s="1166"/>
      <c r="X355" s="1166"/>
      <c r="Y355" s="1167"/>
      <c r="Z355" s="1168"/>
      <c r="AA355" s="1169"/>
      <c r="AB355" s="1170"/>
      <c r="AC355" s="1170"/>
      <c r="AD355" s="1170"/>
      <c r="AE355" s="141"/>
      <c r="AF355" s="195"/>
      <c r="AG355" s="195" t="str">
        <f t="shared" si="30"/>
        <v xml:space="preserve"> </v>
      </c>
      <c r="AH355" s="195"/>
      <c r="AI355" s="141"/>
      <c r="AJ355" s="141"/>
      <c r="AK355" s="137"/>
      <c r="AL355" s="649"/>
      <c r="AM355" s="649"/>
      <c r="AN355" s="649"/>
      <c r="AO355" s="649" t="s">
        <v>462</v>
      </c>
      <c r="AP355" s="649"/>
      <c r="AQ355" s="649"/>
      <c r="AR355" s="649"/>
      <c r="AS355" s="649" t="s">
        <v>431</v>
      </c>
      <c r="AT355" s="649"/>
      <c r="AU355" s="649"/>
      <c r="AV355" s="650" t="str">
        <f t="shared" si="31"/>
        <v/>
      </c>
      <c r="AW355" s="650"/>
      <c r="AX355" s="650"/>
      <c r="AY355" s="650" t="str">
        <f t="shared" si="33"/>
        <v>Yes/No</v>
      </c>
      <c r="AZ355" s="650"/>
      <c r="BA355" s="650"/>
      <c r="BB355" s="650" t="str">
        <f t="shared" si="34"/>
        <v>Yes/No</v>
      </c>
      <c r="BC355" s="650"/>
      <c r="BD355" s="650"/>
      <c r="BE355" s="650" t="str">
        <f t="shared" si="35"/>
        <v/>
      </c>
      <c r="BF355" s="650"/>
      <c r="BG355" s="1165"/>
      <c r="BH355" s="396"/>
      <c r="BI355" s="396"/>
      <c r="BJ355" s="400"/>
      <c r="BK355" s="396"/>
      <c r="BL355" s="396"/>
      <c r="BM355" s="396"/>
      <c r="BN355" s="396"/>
      <c r="BO355" s="396"/>
      <c r="BP355" s="396"/>
      <c r="BQ355" s="396"/>
      <c r="BR355" s="396"/>
      <c r="BS355" s="396"/>
      <c r="BT355" s="396"/>
      <c r="BU355" s="396"/>
      <c r="BV355" s="396"/>
      <c r="BW355" s="396"/>
      <c r="BX355" s="396"/>
      <c r="BY355" s="396"/>
      <c r="BZ355" s="396"/>
      <c r="CA355" s="396"/>
    </row>
    <row r="356" spans="2:79" s="33" customFormat="1" ht="15" customHeight="1" thickTop="1" thickBot="1">
      <c r="B356" s="70">
        <f t="shared" ca="1" si="32"/>
        <v>344</v>
      </c>
      <c r="C356" s="648"/>
      <c r="D356" s="649"/>
      <c r="E356" s="649"/>
      <c r="F356" s="649"/>
      <c r="G356" s="649"/>
      <c r="H356" s="649"/>
      <c r="I356" s="649"/>
      <c r="J356" s="649"/>
      <c r="K356" s="629"/>
      <c r="L356" s="629"/>
      <c r="M356" s="629"/>
      <c r="N356" s="629"/>
      <c r="O356" s="1171"/>
      <c r="P356" s="649"/>
      <c r="Q356" s="649"/>
      <c r="R356" s="649"/>
      <c r="S356" s="649"/>
      <c r="T356" s="892"/>
      <c r="U356" s="892"/>
      <c r="V356" s="892"/>
      <c r="W356" s="1166"/>
      <c r="X356" s="1166"/>
      <c r="Y356" s="1167"/>
      <c r="Z356" s="1168"/>
      <c r="AA356" s="1169"/>
      <c r="AB356" s="1170"/>
      <c r="AC356" s="1170"/>
      <c r="AD356" s="1170"/>
      <c r="AE356" s="141"/>
      <c r="AF356" s="195"/>
      <c r="AG356" s="195" t="str">
        <f t="shared" si="30"/>
        <v xml:space="preserve"> </v>
      </c>
      <c r="AH356" s="195"/>
      <c r="AI356" s="141"/>
      <c r="AJ356" s="141"/>
      <c r="AK356" s="137"/>
      <c r="AL356" s="649"/>
      <c r="AM356" s="649"/>
      <c r="AN356" s="649"/>
      <c r="AO356" s="649" t="s">
        <v>462</v>
      </c>
      <c r="AP356" s="649"/>
      <c r="AQ356" s="649"/>
      <c r="AR356" s="649"/>
      <c r="AS356" s="649" t="s">
        <v>431</v>
      </c>
      <c r="AT356" s="649"/>
      <c r="AU356" s="649"/>
      <c r="AV356" s="650" t="str">
        <f t="shared" si="31"/>
        <v/>
      </c>
      <c r="AW356" s="650"/>
      <c r="AX356" s="650"/>
      <c r="AY356" s="650" t="str">
        <f t="shared" si="33"/>
        <v>Yes/No</v>
      </c>
      <c r="AZ356" s="650"/>
      <c r="BA356" s="650"/>
      <c r="BB356" s="650" t="str">
        <f t="shared" si="34"/>
        <v>Yes/No</v>
      </c>
      <c r="BC356" s="650"/>
      <c r="BD356" s="650"/>
      <c r="BE356" s="650" t="str">
        <f t="shared" si="35"/>
        <v/>
      </c>
      <c r="BF356" s="650"/>
      <c r="BG356" s="1165"/>
      <c r="BH356" s="396"/>
      <c r="BI356" s="396"/>
      <c r="BJ356" s="400"/>
      <c r="BK356" s="396"/>
      <c r="BL356" s="396"/>
      <c r="BM356" s="396"/>
      <c r="BN356" s="396"/>
      <c r="BO356" s="396"/>
      <c r="BP356" s="396"/>
      <c r="BQ356" s="396"/>
      <c r="BR356" s="396"/>
      <c r="BS356" s="396"/>
      <c r="BT356" s="396"/>
      <c r="BU356" s="396"/>
      <c r="BV356" s="396"/>
      <c r="BW356" s="396"/>
      <c r="BX356" s="396"/>
      <c r="BY356" s="396"/>
      <c r="BZ356" s="396"/>
      <c r="CA356" s="396"/>
    </row>
    <row r="357" spans="2:79" s="33" customFormat="1" ht="15" customHeight="1" thickTop="1">
      <c r="Y357" s="240"/>
      <c r="Z357" s="240"/>
      <c r="AA357" s="240"/>
      <c r="AB357" s="242"/>
      <c r="AC357" s="242"/>
      <c r="AD357" s="242"/>
      <c r="BH357" s="403"/>
      <c r="BI357" s="403"/>
      <c r="BJ357" s="404"/>
      <c r="BK357" s="403"/>
      <c r="BL357" s="237"/>
      <c r="BM357" s="237"/>
      <c r="BN357" s="237"/>
      <c r="BO357" s="237"/>
      <c r="BP357" s="237"/>
      <c r="BQ357" s="237"/>
      <c r="BR357" s="237"/>
      <c r="BS357" s="403"/>
      <c r="BT357" s="403"/>
      <c r="BU357" s="403"/>
      <c r="BV357" s="403"/>
      <c r="BW357" s="403"/>
      <c r="BX357" s="403"/>
      <c r="BY357" s="403"/>
      <c r="BZ357" s="403"/>
      <c r="CA357" s="403"/>
    </row>
    <row r="358" spans="2:79" s="33" customFormat="1" ht="15" customHeight="1">
      <c r="Y358" s="240"/>
      <c r="Z358" s="240"/>
      <c r="AA358" s="240"/>
      <c r="AB358" s="242"/>
      <c r="AC358" s="242"/>
      <c r="AD358" s="242"/>
      <c r="BH358" s="403"/>
      <c r="BI358" s="403"/>
      <c r="BJ358" s="404"/>
      <c r="BK358" s="403"/>
      <c r="BL358" s="237"/>
      <c r="BM358" s="237"/>
      <c r="BN358" s="237"/>
      <c r="BO358" s="237"/>
      <c r="BP358" s="237"/>
      <c r="BQ358" s="237"/>
      <c r="BR358" s="237"/>
      <c r="BS358" s="403"/>
      <c r="BT358" s="403"/>
      <c r="BU358" s="403"/>
      <c r="BV358" s="403"/>
      <c r="BW358" s="403"/>
      <c r="BX358" s="403"/>
      <c r="BY358" s="403"/>
      <c r="BZ358" s="403"/>
      <c r="CA358" s="403"/>
    </row>
    <row r="359" spans="2:79" s="33" customFormat="1" ht="15" customHeight="1">
      <c r="Y359" s="240"/>
      <c r="Z359" s="240"/>
      <c r="AA359" s="240"/>
      <c r="AB359" s="242"/>
      <c r="AC359" s="242"/>
      <c r="AD359" s="242"/>
      <c r="BH359" s="403"/>
      <c r="BI359" s="403"/>
      <c r="BJ359" s="404"/>
      <c r="BK359" s="403"/>
      <c r="BL359" s="237"/>
      <c r="BM359" s="237"/>
      <c r="BN359" s="237"/>
      <c r="BO359" s="237"/>
      <c r="BP359" s="237"/>
      <c r="BQ359" s="237"/>
      <c r="BR359" s="237"/>
      <c r="BS359" s="403"/>
      <c r="BT359" s="403"/>
      <c r="BU359" s="403"/>
      <c r="BV359" s="403"/>
      <c r="BW359" s="403"/>
      <c r="BX359" s="403"/>
      <c r="BY359" s="403"/>
      <c r="BZ359" s="403"/>
      <c r="CA359" s="403"/>
    </row>
    <row r="360" spans="2:79" s="33" customFormat="1" ht="15" customHeight="1">
      <c r="Y360" s="240"/>
      <c r="Z360" s="240"/>
      <c r="AA360" s="240"/>
      <c r="AB360" s="242"/>
      <c r="AC360" s="242"/>
      <c r="AD360" s="242"/>
      <c r="BH360" s="403"/>
      <c r="BI360" s="403"/>
      <c r="BJ360" s="404"/>
      <c r="BK360" s="403"/>
      <c r="BL360" s="237"/>
      <c r="BM360" s="237"/>
      <c r="BN360" s="237"/>
      <c r="BO360" s="237"/>
      <c r="BP360" s="237"/>
      <c r="BQ360" s="237"/>
      <c r="BR360" s="237"/>
      <c r="BS360" s="403"/>
      <c r="BT360" s="403"/>
      <c r="BU360" s="403"/>
      <c r="BV360" s="403"/>
      <c r="BW360" s="403"/>
      <c r="BX360" s="403"/>
      <c r="BY360" s="403"/>
      <c r="BZ360" s="403"/>
      <c r="CA360" s="403"/>
    </row>
    <row r="361" spans="2:79" s="33" customFormat="1" ht="15" customHeight="1">
      <c r="Y361" s="240"/>
      <c r="Z361" s="240"/>
      <c r="AA361" s="240"/>
      <c r="AB361" s="242"/>
      <c r="AC361" s="242"/>
      <c r="AD361" s="242"/>
      <c r="BH361" s="403"/>
      <c r="BI361" s="403"/>
      <c r="BJ361" s="404"/>
      <c r="BK361" s="403"/>
      <c r="BL361" s="237"/>
      <c r="BM361" s="237"/>
      <c r="BN361" s="237"/>
      <c r="BO361" s="237"/>
      <c r="BP361" s="237"/>
      <c r="BQ361" s="237"/>
      <c r="BR361" s="237"/>
      <c r="BS361" s="403"/>
      <c r="BT361" s="403"/>
      <c r="BU361" s="403"/>
      <c r="BV361" s="403"/>
      <c r="BW361" s="403"/>
      <c r="BX361" s="403"/>
      <c r="BY361" s="403"/>
      <c r="BZ361" s="403"/>
      <c r="CA361" s="403"/>
    </row>
    <row r="362" spans="2:79" s="33" customFormat="1" ht="15" customHeight="1">
      <c r="Y362" s="240"/>
      <c r="Z362" s="240"/>
      <c r="AA362" s="240"/>
      <c r="AB362" s="242"/>
      <c r="AC362" s="242"/>
      <c r="AD362" s="242"/>
      <c r="BH362" s="403"/>
      <c r="BI362" s="403"/>
      <c r="BJ362" s="404"/>
      <c r="BK362" s="403"/>
      <c r="BL362" s="237"/>
      <c r="BM362" s="237"/>
      <c r="BN362" s="237"/>
      <c r="BO362" s="237"/>
      <c r="BP362" s="237"/>
      <c r="BQ362" s="237"/>
      <c r="BR362" s="237"/>
      <c r="BS362" s="403"/>
      <c r="BT362" s="403"/>
      <c r="BU362" s="403"/>
      <c r="BV362" s="403"/>
      <c r="BW362" s="403"/>
      <c r="BX362" s="403"/>
      <c r="BY362" s="403"/>
      <c r="BZ362" s="403"/>
      <c r="CA362" s="403"/>
    </row>
    <row r="363" spans="2:79" s="33" customFormat="1" ht="15" customHeight="1">
      <c r="Y363" s="240"/>
      <c r="Z363" s="240"/>
      <c r="AA363" s="240"/>
      <c r="AB363" s="242"/>
      <c r="AC363" s="242"/>
      <c r="AD363" s="242"/>
      <c r="BH363" s="403"/>
      <c r="BI363" s="403"/>
      <c r="BJ363" s="404"/>
      <c r="BK363" s="403"/>
      <c r="BL363" s="237"/>
      <c r="BM363" s="237"/>
      <c r="BN363" s="237"/>
      <c r="BO363" s="237"/>
      <c r="BP363" s="237"/>
      <c r="BQ363" s="237"/>
      <c r="BR363" s="237"/>
      <c r="BS363" s="403"/>
      <c r="BT363" s="403"/>
      <c r="BU363" s="403"/>
      <c r="BV363" s="403"/>
      <c r="BW363" s="403"/>
      <c r="BX363" s="403"/>
      <c r="BY363" s="403"/>
      <c r="BZ363" s="403"/>
      <c r="CA363" s="403"/>
    </row>
    <row r="364" spans="2:79" s="33" customFormat="1" ht="15" customHeight="1">
      <c r="Y364" s="240"/>
      <c r="Z364" s="240"/>
      <c r="AA364" s="240"/>
      <c r="AB364" s="242"/>
      <c r="AC364" s="242"/>
      <c r="AD364" s="242"/>
      <c r="BH364" s="403"/>
      <c r="BI364" s="403"/>
      <c r="BJ364" s="404"/>
      <c r="BK364" s="403"/>
      <c r="BL364" s="237"/>
      <c r="BM364" s="237"/>
      <c r="BN364" s="237"/>
      <c r="BO364" s="237"/>
      <c r="BP364" s="237"/>
      <c r="BQ364" s="237"/>
      <c r="BR364" s="237"/>
      <c r="BS364" s="403"/>
      <c r="BT364" s="403"/>
      <c r="BU364" s="403"/>
      <c r="BV364" s="403"/>
      <c r="BW364" s="403"/>
      <c r="BX364" s="403"/>
      <c r="BY364" s="403"/>
      <c r="BZ364" s="403"/>
      <c r="CA364" s="403"/>
    </row>
    <row r="365" spans="2:79" s="33" customFormat="1" ht="15" customHeight="1">
      <c r="Y365" s="240"/>
      <c r="Z365" s="240"/>
      <c r="AA365" s="240"/>
      <c r="AB365" s="242"/>
      <c r="AC365" s="242"/>
      <c r="AD365" s="242"/>
      <c r="BH365" s="403"/>
      <c r="BI365" s="403"/>
      <c r="BJ365" s="404"/>
      <c r="BK365" s="403"/>
      <c r="BL365" s="237"/>
      <c r="BM365" s="237"/>
      <c r="BN365" s="237"/>
      <c r="BO365" s="237"/>
      <c r="BP365" s="237"/>
      <c r="BQ365" s="237"/>
      <c r="BR365" s="237"/>
      <c r="BS365" s="403"/>
      <c r="BT365" s="403"/>
      <c r="BU365" s="403"/>
      <c r="BV365" s="403"/>
      <c r="BW365" s="403"/>
      <c r="BX365" s="403"/>
      <c r="BY365" s="403"/>
      <c r="BZ365" s="403"/>
      <c r="CA365" s="403"/>
    </row>
    <row r="366" spans="2:79" s="33" customFormat="1" ht="15" customHeight="1">
      <c r="Y366" s="240"/>
      <c r="Z366" s="240"/>
      <c r="AA366" s="240"/>
      <c r="AB366" s="242"/>
      <c r="AC366" s="242"/>
      <c r="AD366" s="242"/>
      <c r="BH366" s="403"/>
      <c r="BI366" s="403"/>
      <c r="BJ366" s="404"/>
      <c r="BK366" s="403"/>
      <c r="BL366" s="237"/>
      <c r="BM366" s="237"/>
      <c r="BN366" s="237"/>
      <c r="BO366" s="237"/>
      <c r="BP366" s="237"/>
      <c r="BQ366" s="237"/>
      <c r="BR366" s="237"/>
      <c r="BS366" s="403"/>
      <c r="BT366" s="403"/>
      <c r="BU366" s="403"/>
      <c r="BV366" s="403"/>
      <c r="BW366" s="403"/>
      <c r="BX366" s="403"/>
      <c r="BY366" s="403"/>
      <c r="BZ366" s="403"/>
      <c r="CA366" s="403"/>
    </row>
    <row r="367" spans="2:79" s="33" customFormat="1" ht="15" customHeight="1">
      <c r="Y367" s="240"/>
      <c r="Z367" s="240"/>
      <c r="AA367" s="240"/>
      <c r="AB367" s="242"/>
      <c r="AC367" s="242"/>
      <c r="AD367" s="242"/>
      <c r="BH367" s="403"/>
      <c r="BI367" s="403"/>
      <c r="BJ367" s="404"/>
      <c r="BK367" s="403"/>
      <c r="BL367" s="237"/>
      <c r="BM367" s="237"/>
      <c r="BN367" s="237"/>
      <c r="BO367" s="237"/>
      <c r="BP367" s="237"/>
      <c r="BQ367" s="237"/>
      <c r="BR367" s="237"/>
      <c r="BS367" s="403"/>
      <c r="BT367" s="403"/>
      <c r="BU367" s="403"/>
      <c r="BV367" s="403"/>
      <c r="BW367" s="403"/>
      <c r="BX367" s="403"/>
      <c r="BY367" s="403"/>
      <c r="BZ367" s="403"/>
      <c r="CA367" s="403"/>
    </row>
    <row r="368" spans="2:79" s="33" customFormat="1" ht="15" customHeight="1">
      <c r="Y368" s="240"/>
      <c r="Z368" s="240"/>
      <c r="AA368" s="240"/>
      <c r="AB368" s="242"/>
      <c r="AC368" s="242"/>
      <c r="AD368" s="242"/>
      <c r="BH368" s="403"/>
      <c r="BI368" s="403"/>
      <c r="BJ368" s="404"/>
      <c r="BK368" s="403"/>
      <c r="BL368" s="237"/>
      <c r="BM368" s="237"/>
      <c r="BN368" s="237"/>
      <c r="BO368" s="237"/>
      <c r="BP368" s="237"/>
      <c r="BQ368" s="237"/>
      <c r="BR368" s="237"/>
      <c r="BS368" s="403"/>
      <c r="BT368" s="403"/>
      <c r="BU368" s="403"/>
      <c r="BV368" s="403"/>
      <c r="BW368" s="403"/>
      <c r="BX368" s="403"/>
      <c r="BY368" s="403"/>
      <c r="BZ368" s="403"/>
      <c r="CA368" s="403"/>
    </row>
    <row r="369" spans="25:79" s="33" customFormat="1" ht="15" customHeight="1">
      <c r="Y369" s="240"/>
      <c r="Z369" s="240"/>
      <c r="AA369" s="240"/>
      <c r="AB369" s="242"/>
      <c r="AC369" s="242"/>
      <c r="AD369" s="242"/>
      <c r="BH369" s="403"/>
      <c r="BI369" s="403"/>
      <c r="BJ369" s="404"/>
      <c r="BK369" s="403"/>
      <c r="BL369" s="237"/>
      <c r="BM369" s="237"/>
      <c r="BN369" s="237"/>
      <c r="BO369" s="237"/>
      <c r="BP369" s="237"/>
      <c r="BQ369" s="237"/>
      <c r="BR369" s="237"/>
      <c r="BS369" s="403"/>
      <c r="BT369" s="403"/>
      <c r="BU369" s="403"/>
      <c r="BV369" s="403"/>
      <c r="BW369" s="403"/>
      <c r="BX369" s="403"/>
      <c r="BY369" s="403"/>
      <c r="BZ369" s="403"/>
      <c r="CA369" s="403"/>
    </row>
    <row r="370" spans="25:79" s="33" customFormat="1" ht="15" customHeight="1">
      <c r="Y370" s="240"/>
      <c r="Z370" s="240"/>
      <c r="AA370" s="240"/>
      <c r="AB370" s="242"/>
      <c r="AC370" s="242"/>
      <c r="AD370" s="242"/>
      <c r="BH370" s="403"/>
      <c r="BI370" s="403"/>
      <c r="BJ370" s="404"/>
      <c r="BK370" s="403"/>
      <c r="BL370" s="237"/>
      <c r="BM370" s="237"/>
      <c r="BN370" s="237"/>
      <c r="BO370" s="237"/>
      <c r="BP370" s="237"/>
      <c r="BQ370" s="237"/>
      <c r="BR370" s="237"/>
      <c r="BS370" s="403"/>
      <c r="BT370" s="403"/>
      <c r="BU370" s="403"/>
      <c r="BV370" s="403"/>
      <c r="BW370" s="403"/>
      <c r="BX370" s="403"/>
      <c r="BY370" s="403"/>
      <c r="BZ370" s="403"/>
      <c r="CA370" s="403"/>
    </row>
    <row r="371" spans="25:79" s="33" customFormat="1" ht="15" customHeight="1">
      <c r="Y371" s="240"/>
      <c r="Z371" s="240"/>
      <c r="AA371" s="240"/>
      <c r="AB371" s="242"/>
      <c r="AC371" s="242"/>
      <c r="AD371" s="242"/>
      <c r="BH371" s="403"/>
      <c r="BI371" s="403"/>
      <c r="BJ371" s="404"/>
      <c r="BK371" s="403"/>
      <c r="BL371" s="237"/>
      <c r="BM371" s="237"/>
      <c r="BN371" s="237"/>
      <c r="BO371" s="237"/>
      <c r="BP371" s="237"/>
      <c r="BQ371" s="237"/>
      <c r="BR371" s="237"/>
      <c r="BS371" s="403"/>
      <c r="BT371" s="403"/>
      <c r="BU371" s="403"/>
      <c r="BV371" s="403"/>
      <c r="BW371" s="403"/>
      <c r="BX371" s="403"/>
      <c r="BY371" s="403"/>
      <c r="BZ371" s="403"/>
      <c r="CA371" s="403"/>
    </row>
    <row r="372" spans="25:79" s="33" customFormat="1" ht="15" customHeight="1">
      <c r="Y372" s="240"/>
      <c r="Z372" s="240"/>
      <c r="AA372" s="240"/>
      <c r="AB372" s="242"/>
      <c r="AC372" s="242"/>
      <c r="AD372" s="242"/>
      <c r="BH372" s="403"/>
      <c r="BI372" s="403"/>
      <c r="BJ372" s="404"/>
      <c r="BK372" s="403"/>
      <c r="BL372" s="237"/>
      <c r="BM372" s="237"/>
      <c r="BN372" s="237"/>
      <c r="BO372" s="237"/>
      <c r="BP372" s="237"/>
      <c r="BQ372" s="237"/>
      <c r="BR372" s="237"/>
      <c r="BS372" s="403"/>
      <c r="BT372" s="403"/>
      <c r="BU372" s="403"/>
      <c r="BV372" s="403"/>
      <c r="BW372" s="403"/>
      <c r="BX372" s="403"/>
      <c r="BY372" s="403"/>
      <c r="BZ372" s="403"/>
      <c r="CA372" s="403"/>
    </row>
    <row r="373" spans="25:79" s="33" customFormat="1" ht="15" customHeight="1">
      <c r="Y373" s="240"/>
      <c r="Z373" s="240"/>
      <c r="AA373" s="240"/>
      <c r="AB373" s="242"/>
      <c r="AC373" s="242"/>
      <c r="AD373" s="242"/>
      <c r="BH373" s="403"/>
      <c r="BI373" s="403"/>
      <c r="BJ373" s="404"/>
      <c r="BK373" s="403"/>
      <c r="BL373" s="237"/>
      <c r="BM373" s="237"/>
      <c r="BN373" s="237"/>
      <c r="BO373" s="237"/>
      <c r="BP373" s="237"/>
      <c r="BQ373" s="237"/>
      <c r="BR373" s="237"/>
      <c r="BS373" s="403"/>
      <c r="BT373" s="403"/>
      <c r="BU373" s="403"/>
      <c r="BV373" s="403"/>
      <c r="BW373" s="403"/>
      <c r="BX373" s="403"/>
      <c r="BY373" s="403"/>
      <c r="BZ373" s="403"/>
      <c r="CA373" s="403"/>
    </row>
    <row r="374" spans="25:79" s="33" customFormat="1" ht="15" customHeight="1">
      <c r="Y374" s="240"/>
      <c r="Z374" s="240"/>
      <c r="AA374" s="240"/>
      <c r="AB374" s="242"/>
      <c r="AC374" s="242"/>
      <c r="AD374" s="242"/>
      <c r="BH374" s="403"/>
      <c r="BI374" s="403"/>
      <c r="BJ374" s="404"/>
      <c r="BK374" s="403"/>
      <c r="BL374" s="237"/>
      <c r="BM374" s="237"/>
      <c r="BN374" s="237"/>
      <c r="BO374" s="237"/>
      <c r="BP374" s="237"/>
      <c r="BQ374" s="237"/>
      <c r="BR374" s="237"/>
      <c r="BS374" s="403"/>
      <c r="BT374" s="403"/>
      <c r="BU374" s="403"/>
      <c r="BV374" s="403"/>
      <c r="BW374" s="403"/>
      <c r="BX374" s="403"/>
      <c r="BY374" s="403"/>
      <c r="BZ374" s="403"/>
      <c r="CA374" s="403"/>
    </row>
    <row r="375" spans="25:79" s="33" customFormat="1" ht="15" customHeight="1">
      <c r="Y375" s="240"/>
      <c r="Z375" s="240"/>
      <c r="AA375" s="240"/>
      <c r="AB375" s="242"/>
      <c r="AC375" s="242"/>
      <c r="AD375" s="242"/>
      <c r="BH375" s="403"/>
      <c r="BI375" s="403"/>
      <c r="BJ375" s="404"/>
      <c r="BK375" s="403"/>
      <c r="BL375" s="237"/>
      <c r="BM375" s="237"/>
      <c r="BN375" s="237"/>
      <c r="BO375" s="237"/>
      <c r="BP375" s="237"/>
      <c r="BQ375" s="237"/>
      <c r="BR375" s="237"/>
      <c r="BS375" s="403"/>
      <c r="BT375" s="403"/>
      <c r="BU375" s="403"/>
      <c r="BV375" s="403"/>
      <c r="BW375" s="403"/>
      <c r="BX375" s="403"/>
      <c r="BY375" s="403"/>
      <c r="BZ375" s="403"/>
      <c r="CA375" s="403"/>
    </row>
    <row r="376" spans="25:79" s="33" customFormat="1" ht="15" customHeight="1">
      <c r="Y376" s="240"/>
      <c r="Z376" s="240"/>
      <c r="AA376" s="240"/>
      <c r="AB376" s="242"/>
      <c r="AC376" s="242"/>
      <c r="AD376" s="242"/>
      <c r="BH376" s="403"/>
      <c r="BI376" s="403"/>
      <c r="BJ376" s="404"/>
      <c r="BK376" s="403"/>
      <c r="BL376" s="237"/>
      <c r="BM376" s="237"/>
      <c r="BN376" s="237"/>
      <c r="BO376" s="237"/>
      <c r="BP376" s="237"/>
      <c r="BQ376" s="237"/>
      <c r="BR376" s="237"/>
      <c r="BS376" s="403"/>
      <c r="BT376" s="403"/>
      <c r="BU376" s="403"/>
      <c r="BV376" s="403"/>
      <c r="BW376" s="403"/>
      <c r="BX376" s="403"/>
      <c r="BY376" s="403"/>
      <c r="BZ376" s="403"/>
      <c r="CA376" s="403"/>
    </row>
    <row r="377" spans="25:79" s="33" customFormat="1" ht="15" customHeight="1">
      <c r="Y377" s="240"/>
      <c r="Z377" s="240"/>
      <c r="AA377" s="240"/>
      <c r="AB377" s="242"/>
      <c r="AC377" s="242"/>
      <c r="AD377" s="242"/>
      <c r="BH377" s="403"/>
      <c r="BI377" s="403"/>
      <c r="BJ377" s="404"/>
      <c r="BK377" s="403"/>
      <c r="BL377" s="237"/>
      <c r="BM377" s="237"/>
      <c r="BN377" s="237"/>
      <c r="BO377" s="237"/>
      <c r="BP377" s="237"/>
      <c r="BQ377" s="237"/>
      <c r="BR377" s="237"/>
      <c r="BS377" s="403"/>
      <c r="BT377" s="403"/>
      <c r="BU377" s="403"/>
      <c r="BV377" s="403"/>
      <c r="BW377" s="403"/>
      <c r="BX377" s="403"/>
      <c r="BY377" s="403"/>
      <c r="BZ377" s="403"/>
      <c r="CA377" s="403"/>
    </row>
    <row r="378" spans="25:79" s="33" customFormat="1" ht="15" customHeight="1">
      <c r="Y378" s="240"/>
      <c r="Z378" s="240"/>
      <c r="AA378" s="240"/>
      <c r="AB378" s="242"/>
      <c r="AC378" s="242"/>
      <c r="AD378" s="242"/>
      <c r="BH378" s="403"/>
      <c r="BI378" s="403"/>
      <c r="BJ378" s="404"/>
      <c r="BK378" s="403"/>
      <c r="BL378" s="237"/>
      <c r="BM378" s="237"/>
      <c r="BN378" s="237"/>
      <c r="BO378" s="237"/>
      <c r="BP378" s="237"/>
      <c r="BQ378" s="237"/>
      <c r="BR378" s="237"/>
      <c r="BS378" s="403"/>
      <c r="BT378" s="403"/>
      <c r="BU378" s="403"/>
      <c r="BV378" s="403"/>
      <c r="BW378" s="403"/>
      <c r="BX378" s="403"/>
      <c r="BY378" s="403"/>
      <c r="BZ378" s="403"/>
      <c r="CA378" s="403"/>
    </row>
    <row r="379" spans="25:79" s="33" customFormat="1" ht="15" customHeight="1">
      <c r="Y379" s="240"/>
      <c r="Z379" s="240"/>
      <c r="AA379" s="240"/>
      <c r="AB379" s="242"/>
      <c r="AC379" s="242"/>
      <c r="AD379" s="242"/>
      <c r="BH379" s="403"/>
      <c r="BI379" s="403"/>
      <c r="BJ379" s="404"/>
      <c r="BK379" s="403"/>
      <c r="BL379" s="237"/>
      <c r="BM379" s="237"/>
      <c r="BN379" s="237"/>
      <c r="BO379" s="237"/>
      <c r="BP379" s="237"/>
      <c r="BQ379" s="237"/>
      <c r="BR379" s="237"/>
      <c r="BS379" s="403"/>
      <c r="BT379" s="403"/>
      <c r="BU379" s="403"/>
      <c r="BV379" s="403"/>
      <c r="BW379" s="403"/>
      <c r="BX379" s="403"/>
      <c r="BY379" s="403"/>
      <c r="BZ379" s="403"/>
      <c r="CA379" s="403"/>
    </row>
    <row r="380" spans="25:79" s="33" customFormat="1" ht="15" customHeight="1">
      <c r="Y380" s="240"/>
      <c r="Z380" s="240"/>
      <c r="AA380" s="240"/>
      <c r="AB380" s="242"/>
      <c r="AC380" s="242"/>
      <c r="AD380" s="242"/>
      <c r="BH380" s="403"/>
      <c r="BI380" s="403"/>
      <c r="BJ380" s="404"/>
      <c r="BK380" s="403"/>
      <c r="BL380" s="237"/>
      <c r="BM380" s="237"/>
      <c r="BN380" s="237"/>
      <c r="BO380" s="237"/>
      <c r="BP380" s="237"/>
      <c r="BQ380" s="237"/>
      <c r="BR380" s="237"/>
      <c r="BS380" s="403"/>
      <c r="BT380" s="403"/>
      <c r="BU380" s="403"/>
      <c r="BV380" s="403"/>
      <c r="BW380" s="403"/>
      <c r="BX380" s="403"/>
      <c r="BY380" s="403"/>
      <c r="BZ380" s="403"/>
      <c r="CA380" s="403"/>
    </row>
    <row r="381" spans="25:79" s="33" customFormat="1" ht="15" customHeight="1">
      <c r="Y381" s="240"/>
      <c r="Z381" s="240"/>
      <c r="AA381" s="240"/>
      <c r="AB381" s="242"/>
      <c r="AC381" s="242"/>
      <c r="AD381" s="242"/>
      <c r="BH381" s="403"/>
      <c r="BI381" s="403"/>
      <c r="BJ381" s="404"/>
      <c r="BK381" s="403"/>
      <c r="BL381" s="237"/>
      <c r="BM381" s="237"/>
      <c r="BN381" s="237"/>
      <c r="BO381" s="237"/>
      <c r="BP381" s="237"/>
      <c r="BQ381" s="237"/>
      <c r="BR381" s="237"/>
      <c r="BS381" s="403"/>
      <c r="BT381" s="403"/>
      <c r="BU381" s="403"/>
      <c r="BV381" s="403"/>
      <c r="BW381" s="403"/>
      <c r="BX381" s="403"/>
      <c r="BY381" s="403"/>
      <c r="BZ381" s="403"/>
      <c r="CA381" s="403"/>
    </row>
    <row r="382" spans="25:79" s="33" customFormat="1" ht="15" customHeight="1">
      <c r="Y382" s="240"/>
      <c r="Z382" s="240"/>
      <c r="AA382" s="240"/>
      <c r="AB382" s="242"/>
      <c r="AC382" s="242"/>
      <c r="AD382" s="242"/>
      <c r="BH382" s="403"/>
      <c r="BI382" s="403"/>
      <c r="BJ382" s="404"/>
      <c r="BK382" s="403"/>
      <c r="BL382" s="237"/>
      <c r="BM382" s="237"/>
      <c r="BN382" s="237"/>
      <c r="BO382" s="237"/>
      <c r="BP382" s="237"/>
      <c r="BQ382" s="237"/>
      <c r="BR382" s="237"/>
      <c r="BS382" s="403"/>
      <c r="BT382" s="403"/>
      <c r="BU382" s="403"/>
      <c r="BV382" s="403"/>
      <c r="BW382" s="403"/>
      <c r="BX382" s="403"/>
      <c r="BY382" s="403"/>
      <c r="BZ382" s="403"/>
      <c r="CA382" s="403"/>
    </row>
    <row r="383" spans="25:79" s="33" customFormat="1" ht="15" customHeight="1">
      <c r="Y383" s="240"/>
      <c r="Z383" s="240"/>
      <c r="AA383" s="240"/>
      <c r="AB383" s="242"/>
      <c r="AC383" s="242"/>
      <c r="AD383" s="242"/>
      <c r="BH383" s="403"/>
      <c r="BI383" s="403"/>
      <c r="BJ383" s="404"/>
      <c r="BK383" s="403"/>
      <c r="BL383" s="237"/>
      <c r="BM383" s="237"/>
      <c r="BN383" s="237"/>
      <c r="BO383" s="237"/>
      <c r="BP383" s="237"/>
      <c r="BQ383" s="237"/>
      <c r="BR383" s="237"/>
      <c r="BS383" s="403"/>
      <c r="BT383" s="403"/>
      <c r="BU383" s="403"/>
      <c r="BV383" s="403"/>
      <c r="BW383" s="403"/>
      <c r="BX383" s="403"/>
      <c r="BY383" s="403"/>
      <c r="BZ383" s="403"/>
      <c r="CA383" s="403"/>
    </row>
    <row r="384" spans="25:79" s="33" customFormat="1" ht="15" customHeight="1">
      <c r="Y384" s="240"/>
      <c r="Z384" s="240"/>
      <c r="AA384" s="240"/>
      <c r="AB384" s="242"/>
      <c r="AC384" s="242"/>
      <c r="AD384" s="242"/>
      <c r="BH384" s="403"/>
      <c r="BI384" s="403"/>
      <c r="BJ384" s="404"/>
      <c r="BK384" s="403"/>
      <c r="BL384" s="237"/>
      <c r="BM384" s="237"/>
      <c r="BN384" s="237"/>
      <c r="BO384" s="237"/>
      <c r="BP384" s="237"/>
      <c r="BQ384" s="237"/>
      <c r="BR384" s="237"/>
      <c r="BS384" s="403"/>
      <c r="BT384" s="403"/>
      <c r="BU384" s="403"/>
      <c r="BV384" s="403"/>
      <c r="BW384" s="403"/>
      <c r="BX384" s="403"/>
      <c r="BY384" s="403"/>
      <c r="BZ384" s="403"/>
      <c r="CA384" s="403"/>
    </row>
    <row r="385" spans="25:79" s="33" customFormat="1" ht="15" customHeight="1">
      <c r="Y385" s="240"/>
      <c r="Z385" s="240"/>
      <c r="AA385" s="240"/>
      <c r="AB385" s="242"/>
      <c r="AC385" s="242"/>
      <c r="AD385" s="242"/>
      <c r="BH385" s="403"/>
      <c r="BI385" s="403"/>
      <c r="BJ385" s="404"/>
      <c r="BK385" s="403"/>
      <c r="BL385" s="237"/>
      <c r="BM385" s="237"/>
      <c r="BN385" s="237"/>
      <c r="BO385" s="237"/>
      <c r="BP385" s="237"/>
      <c r="BQ385" s="237"/>
      <c r="BR385" s="237"/>
      <c r="BS385" s="403"/>
      <c r="BT385" s="403"/>
      <c r="BU385" s="403"/>
      <c r="BV385" s="403"/>
      <c r="BW385" s="403"/>
      <c r="BX385" s="403"/>
      <c r="BY385" s="403"/>
      <c r="BZ385" s="403"/>
      <c r="CA385" s="403"/>
    </row>
    <row r="386" spans="25:79" s="33" customFormat="1" ht="15" customHeight="1">
      <c r="Y386" s="240"/>
      <c r="Z386" s="240"/>
      <c r="AA386" s="240"/>
      <c r="AB386" s="242"/>
      <c r="AC386" s="242"/>
      <c r="AD386" s="242"/>
      <c r="BH386" s="403"/>
      <c r="BI386" s="403"/>
      <c r="BJ386" s="404"/>
      <c r="BK386" s="403"/>
      <c r="BL386" s="237"/>
      <c r="BM386" s="237"/>
      <c r="BN386" s="237"/>
      <c r="BO386" s="237"/>
      <c r="BP386" s="237"/>
      <c r="BQ386" s="237"/>
      <c r="BR386" s="237"/>
      <c r="BS386" s="403"/>
      <c r="BT386" s="403"/>
      <c r="BU386" s="403"/>
      <c r="BV386" s="403"/>
      <c r="BW386" s="403"/>
      <c r="BX386" s="403"/>
      <c r="BY386" s="403"/>
      <c r="BZ386" s="403"/>
      <c r="CA386" s="403"/>
    </row>
    <row r="387" spans="25:79" s="33" customFormat="1" ht="15" customHeight="1">
      <c r="Y387" s="240"/>
      <c r="Z387" s="240"/>
      <c r="AA387" s="240"/>
      <c r="AB387" s="242"/>
      <c r="AC387" s="242"/>
      <c r="AD387" s="242"/>
      <c r="BH387" s="403"/>
      <c r="BI387" s="403"/>
      <c r="BJ387" s="404"/>
      <c r="BK387" s="403"/>
      <c r="BL387" s="237"/>
      <c r="BM387" s="237"/>
      <c r="BN387" s="237"/>
      <c r="BO387" s="237"/>
      <c r="BP387" s="237"/>
      <c r="BQ387" s="237"/>
      <c r="BR387" s="237"/>
      <c r="BS387" s="403"/>
      <c r="BT387" s="403"/>
      <c r="BU387" s="403"/>
      <c r="BV387" s="403"/>
      <c r="BW387" s="403"/>
      <c r="BX387" s="403"/>
      <c r="BY387" s="403"/>
      <c r="BZ387" s="403"/>
      <c r="CA387" s="403"/>
    </row>
    <row r="388" spans="25:79" s="33" customFormat="1" ht="15" customHeight="1">
      <c r="Y388" s="240"/>
      <c r="Z388" s="240"/>
      <c r="AA388" s="240"/>
      <c r="AB388" s="242"/>
      <c r="AC388" s="242"/>
      <c r="AD388" s="242"/>
      <c r="BH388" s="403"/>
      <c r="BI388" s="403"/>
      <c r="BJ388" s="404"/>
      <c r="BK388" s="403"/>
      <c r="BL388" s="237"/>
      <c r="BM388" s="237"/>
      <c r="BN388" s="237"/>
      <c r="BO388" s="237"/>
      <c r="BP388" s="237"/>
      <c r="BQ388" s="237"/>
      <c r="BR388" s="237"/>
      <c r="BS388" s="403"/>
      <c r="BT388" s="403"/>
      <c r="BU388" s="403"/>
      <c r="BV388" s="403"/>
      <c r="BW388" s="403"/>
      <c r="BX388" s="403"/>
      <c r="BY388" s="403"/>
      <c r="BZ388" s="403"/>
      <c r="CA388" s="403"/>
    </row>
    <row r="389" spans="25:79" s="33" customFormat="1" ht="15" customHeight="1">
      <c r="Y389" s="240"/>
      <c r="Z389" s="240"/>
      <c r="AA389" s="240"/>
      <c r="AB389" s="242"/>
      <c r="AC389" s="242"/>
      <c r="AD389" s="242"/>
      <c r="BH389" s="403"/>
      <c r="BI389" s="403"/>
      <c r="BJ389" s="404"/>
      <c r="BK389" s="403"/>
      <c r="BL389" s="237"/>
      <c r="BM389" s="237"/>
      <c r="BN389" s="237"/>
      <c r="BO389" s="237"/>
      <c r="BP389" s="237"/>
      <c r="BQ389" s="237"/>
      <c r="BR389" s="237"/>
      <c r="BS389" s="403"/>
      <c r="BT389" s="403"/>
      <c r="BU389" s="403"/>
      <c r="BV389" s="403"/>
      <c r="BW389" s="403"/>
      <c r="BX389" s="403"/>
      <c r="BY389" s="403"/>
      <c r="BZ389" s="403"/>
      <c r="CA389" s="403"/>
    </row>
    <row r="390" spans="25:79" s="33" customFormat="1" ht="15" customHeight="1">
      <c r="Y390" s="240"/>
      <c r="Z390" s="240"/>
      <c r="AA390" s="240"/>
      <c r="BH390" s="403"/>
      <c r="BI390" s="403"/>
      <c r="BJ390" s="404"/>
      <c r="BK390" s="403"/>
      <c r="BL390" s="237"/>
      <c r="BM390" s="237"/>
      <c r="BN390" s="237"/>
      <c r="BO390" s="237"/>
      <c r="BP390" s="237"/>
      <c r="BQ390" s="237"/>
      <c r="BR390" s="237"/>
      <c r="BS390" s="403"/>
      <c r="BT390" s="403"/>
      <c r="BU390" s="403"/>
      <c r="BV390" s="403"/>
      <c r="BW390" s="403"/>
      <c r="BX390" s="403"/>
      <c r="BY390" s="403"/>
      <c r="BZ390" s="403"/>
      <c r="CA390" s="403"/>
    </row>
    <row r="391" spans="25:79" s="33" customFormat="1" ht="15" customHeight="1">
      <c r="Y391" s="240"/>
      <c r="Z391" s="240"/>
      <c r="AA391" s="240"/>
      <c r="BH391" s="403"/>
      <c r="BI391" s="403"/>
      <c r="BJ391" s="404"/>
      <c r="BK391" s="403"/>
      <c r="BL391" s="237"/>
      <c r="BM391" s="237"/>
      <c r="BN391" s="237"/>
      <c r="BO391" s="237"/>
      <c r="BP391" s="237"/>
      <c r="BQ391" s="237"/>
      <c r="BR391" s="237"/>
      <c r="BS391" s="403"/>
      <c r="BT391" s="403"/>
      <c r="BU391" s="403"/>
      <c r="BV391" s="403"/>
      <c r="BW391" s="403"/>
      <c r="BX391" s="403"/>
      <c r="BY391" s="403"/>
      <c r="BZ391" s="403"/>
      <c r="CA391" s="403"/>
    </row>
    <row r="392" spans="25:79" s="33" customFormat="1" ht="15" customHeight="1">
      <c r="Y392" s="240"/>
      <c r="Z392" s="240"/>
      <c r="AA392" s="240"/>
      <c r="BH392" s="403"/>
      <c r="BI392" s="403"/>
      <c r="BJ392" s="404"/>
      <c r="BK392" s="403"/>
      <c r="BL392" s="237"/>
      <c r="BM392" s="237"/>
      <c r="BN392" s="237"/>
      <c r="BO392" s="237"/>
      <c r="BP392" s="237"/>
      <c r="BQ392" s="237"/>
      <c r="BR392" s="237"/>
      <c r="BS392" s="403"/>
      <c r="BT392" s="403"/>
      <c r="BU392" s="403"/>
      <c r="BV392" s="403"/>
      <c r="BW392" s="403"/>
      <c r="BX392" s="403"/>
      <c r="BY392" s="403"/>
      <c r="BZ392" s="403"/>
      <c r="CA392" s="403"/>
    </row>
    <row r="393" spans="25:79" s="33" customFormat="1" ht="15" customHeight="1">
      <c r="Y393" s="240"/>
      <c r="Z393" s="240"/>
      <c r="AA393" s="240"/>
      <c r="BH393" s="403"/>
      <c r="BI393" s="403"/>
      <c r="BJ393" s="404"/>
      <c r="BK393" s="403"/>
      <c r="BL393" s="237"/>
      <c r="BM393" s="237"/>
      <c r="BN393" s="237"/>
      <c r="BO393" s="237"/>
      <c r="BP393" s="237"/>
      <c r="BQ393" s="237"/>
      <c r="BR393" s="237"/>
      <c r="BS393" s="403"/>
      <c r="BT393" s="403"/>
      <c r="BU393" s="403"/>
      <c r="BV393" s="403"/>
      <c r="BW393" s="403"/>
      <c r="BX393" s="403"/>
      <c r="BY393" s="403"/>
      <c r="BZ393" s="403"/>
      <c r="CA393" s="403"/>
    </row>
    <row r="394" spans="25:79" s="33" customFormat="1" ht="15" customHeight="1">
      <c r="Y394" s="240"/>
      <c r="Z394" s="240"/>
      <c r="AA394" s="240"/>
      <c r="BH394" s="403"/>
      <c r="BI394" s="403"/>
      <c r="BJ394" s="404"/>
      <c r="BK394" s="403"/>
      <c r="BL394" s="237"/>
      <c r="BM394" s="237"/>
      <c r="BN394" s="237"/>
      <c r="BO394" s="237"/>
      <c r="BP394" s="237"/>
      <c r="BQ394" s="237"/>
      <c r="BR394" s="237"/>
      <c r="BS394" s="403"/>
      <c r="BT394" s="403"/>
      <c r="BU394" s="403"/>
      <c r="BV394" s="403"/>
      <c r="BW394" s="403"/>
      <c r="BX394" s="403"/>
      <c r="BY394" s="403"/>
      <c r="BZ394" s="403"/>
      <c r="CA394" s="403"/>
    </row>
    <row r="395" spans="25:79" s="33" customFormat="1" ht="15" customHeight="1">
      <c r="Y395" s="240"/>
      <c r="Z395" s="240"/>
      <c r="AA395" s="240"/>
      <c r="BH395" s="403"/>
      <c r="BI395" s="403"/>
      <c r="BJ395" s="404"/>
      <c r="BK395" s="403"/>
      <c r="BL395" s="237"/>
      <c r="BM395" s="237"/>
      <c r="BN395" s="237"/>
      <c r="BO395" s="237"/>
      <c r="BP395" s="237"/>
      <c r="BQ395" s="237"/>
      <c r="BR395" s="237"/>
      <c r="BS395" s="403"/>
      <c r="BT395" s="403"/>
      <c r="BU395" s="403"/>
      <c r="BV395" s="403"/>
      <c r="BW395" s="403"/>
      <c r="BX395" s="403"/>
      <c r="BY395" s="403"/>
      <c r="BZ395" s="403"/>
      <c r="CA395" s="403"/>
    </row>
    <row r="396" spans="25:79" s="33" customFormat="1" ht="15" customHeight="1">
      <c r="Y396" s="240"/>
      <c r="Z396" s="240"/>
      <c r="AA396" s="240"/>
      <c r="BH396" s="403"/>
      <c r="BI396" s="403"/>
      <c r="BJ396" s="404"/>
      <c r="BK396" s="403"/>
      <c r="BL396" s="237"/>
      <c r="BM396" s="237"/>
      <c r="BN396" s="237"/>
      <c r="BO396" s="237"/>
      <c r="BP396" s="237"/>
      <c r="BQ396" s="237"/>
      <c r="BR396" s="237"/>
      <c r="BS396" s="403"/>
      <c r="BT396" s="403"/>
      <c r="BU396" s="403"/>
      <c r="BV396" s="403"/>
      <c r="BW396" s="403"/>
      <c r="BX396" s="403"/>
      <c r="BY396" s="403"/>
      <c r="BZ396" s="403"/>
      <c r="CA396" s="403"/>
    </row>
    <row r="397" spans="25:79" s="33" customFormat="1" ht="15" customHeight="1">
      <c r="Y397" s="240"/>
      <c r="Z397" s="240"/>
      <c r="AA397" s="240"/>
      <c r="BH397" s="403"/>
      <c r="BI397" s="403"/>
      <c r="BJ397" s="404"/>
      <c r="BK397" s="403"/>
      <c r="BL397" s="237"/>
      <c r="BM397" s="237"/>
      <c r="BN397" s="237"/>
      <c r="BO397" s="237"/>
      <c r="BP397" s="237"/>
      <c r="BQ397" s="237"/>
      <c r="BR397" s="237"/>
      <c r="BS397" s="403"/>
      <c r="BT397" s="403"/>
      <c r="BU397" s="403"/>
      <c r="BV397" s="403"/>
      <c r="BW397" s="403"/>
      <c r="BX397" s="403"/>
      <c r="BY397" s="403"/>
      <c r="BZ397" s="403"/>
      <c r="CA397" s="403"/>
    </row>
    <row r="398" spans="25:79" s="33" customFormat="1" ht="15" customHeight="1">
      <c r="Y398" s="240"/>
      <c r="Z398" s="240"/>
      <c r="AA398" s="240"/>
      <c r="BH398" s="403"/>
      <c r="BI398" s="403"/>
      <c r="BJ398" s="404"/>
      <c r="BK398" s="403"/>
      <c r="BL398" s="237"/>
      <c r="BM398" s="237"/>
      <c r="BN398" s="237"/>
      <c r="BO398" s="237"/>
      <c r="BP398" s="237"/>
      <c r="BQ398" s="237"/>
      <c r="BR398" s="237"/>
      <c r="BS398" s="403"/>
      <c r="BT398" s="403"/>
      <c r="BU398" s="403"/>
      <c r="BV398" s="403"/>
      <c r="BW398" s="403"/>
      <c r="BX398" s="403"/>
      <c r="BY398" s="403"/>
      <c r="BZ398" s="403"/>
      <c r="CA398" s="403"/>
    </row>
    <row r="399" spans="25:79" s="33" customFormat="1" ht="15" customHeight="1">
      <c r="Y399" s="240"/>
      <c r="Z399" s="240"/>
      <c r="AA399" s="240"/>
      <c r="BH399" s="403"/>
      <c r="BI399" s="403"/>
      <c r="BJ399" s="404"/>
      <c r="BK399" s="403"/>
      <c r="BL399" s="237"/>
      <c r="BM399" s="237"/>
      <c r="BN399" s="237"/>
      <c r="BO399" s="237"/>
      <c r="BP399" s="237"/>
      <c r="BQ399" s="237"/>
      <c r="BR399" s="237"/>
      <c r="BS399" s="403"/>
      <c r="BT399" s="403"/>
      <c r="BU399" s="403"/>
      <c r="BV399" s="403"/>
      <c r="BW399" s="403"/>
      <c r="BX399" s="403"/>
      <c r="BY399" s="403"/>
      <c r="BZ399" s="403"/>
      <c r="CA399" s="403"/>
    </row>
    <row r="400" spans="25:79" s="33" customFormat="1" ht="15" customHeight="1">
      <c r="Y400" s="240"/>
      <c r="Z400" s="240"/>
      <c r="AA400" s="240"/>
      <c r="BH400" s="403"/>
      <c r="BI400" s="403"/>
      <c r="BJ400" s="404"/>
      <c r="BK400" s="403"/>
      <c r="BL400" s="237"/>
      <c r="BM400" s="237"/>
      <c r="BN400" s="237"/>
      <c r="BO400" s="237"/>
      <c r="BP400" s="237"/>
      <c r="BQ400" s="237"/>
      <c r="BR400" s="237"/>
      <c r="BS400" s="403"/>
      <c r="BT400" s="403"/>
      <c r="BU400" s="403"/>
      <c r="BV400" s="403"/>
      <c r="BW400" s="403"/>
      <c r="BX400" s="403"/>
      <c r="BY400" s="403"/>
      <c r="BZ400" s="403"/>
      <c r="CA400" s="403"/>
    </row>
    <row r="401" spans="25:79" s="33" customFormat="1" ht="15" customHeight="1">
      <c r="Y401" s="240"/>
      <c r="Z401" s="240"/>
      <c r="AA401" s="240"/>
      <c r="BH401" s="403"/>
      <c r="BI401" s="403"/>
      <c r="BJ401" s="404"/>
      <c r="BK401" s="403"/>
      <c r="BL401" s="237"/>
      <c r="BM401" s="237"/>
      <c r="BN401" s="237"/>
      <c r="BO401" s="237"/>
      <c r="BP401" s="237"/>
      <c r="BQ401" s="237"/>
      <c r="BR401" s="237"/>
      <c r="BS401" s="403"/>
      <c r="BT401" s="403"/>
      <c r="BU401" s="403"/>
      <c r="BV401" s="403"/>
      <c r="BW401" s="403"/>
      <c r="BX401" s="403"/>
      <c r="BY401" s="403"/>
      <c r="BZ401" s="403"/>
      <c r="CA401" s="403"/>
    </row>
    <row r="402" spans="25:79" s="33" customFormat="1" ht="15" customHeight="1">
      <c r="Y402" s="240"/>
      <c r="Z402" s="240"/>
      <c r="AA402" s="240"/>
      <c r="BH402" s="403"/>
      <c r="BI402" s="403"/>
      <c r="BJ402" s="404"/>
      <c r="BK402" s="403"/>
      <c r="BL402" s="237"/>
      <c r="BM402" s="237"/>
      <c r="BN402" s="237"/>
      <c r="BO402" s="237"/>
      <c r="BP402" s="237"/>
      <c r="BQ402" s="237"/>
      <c r="BR402" s="237"/>
      <c r="BS402" s="403"/>
      <c r="BT402" s="403"/>
      <c r="BU402" s="403"/>
      <c r="BV402" s="403"/>
      <c r="BW402" s="403"/>
      <c r="BX402" s="403"/>
      <c r="BY402" s="403"/>
      <c r="BZ402" s="403"/>
      <c r="CA402" s="403"/>
    </row>
    <row r="403" spans="25:79" s="33" customFormat="1" ht="15" customHeight="1">
      <c r="Y403" s="240"/>
      <c r="Z403" s="240"/>
      <c r="AA403" s="240"/>
      <c r="BH403" s="403"/>
      <c r="BI403" s="403"/>
      <c r="BJ403" s="404"/>
      <c r="BK403" s="403"/>
      <c r="BL403" s="237"/>
      <c r="BM403" s="237"/>
      <c r="BN403" s="237"/>
      <c r="BO403" s="237"/>
      <c r="BP403" s="237"/>
      <c r="BQ403" s="237"/>
      <c r="BR403" s="237"/>
      <c r="BS403" s="403"/>
      <c r="BT403" s="403"/>
      <c r="BU403" s="403"/>
      <c r="BV403" s="403"/>
      <c r="BW403" s="403"/>
      <c r="BX403" s="403"/>
      <c r="BY403" s="403"/>
      <c r="BZ403" s="403"/>
      <c r="CA403" s="403"/>
    </row>
    <row r="404" spans="25:79" ht="15" customHeight="1">
      <c r="Y404" s="241"/>
      <c r="Z404" s="241"/>
      <c r="AA404" s="241"/>
    </row>
    <row r="405" spans="25:79" ht="15" customHeight="1">
      <c r="Y405" s="241"/>
      <c r="Z405" s="241"/>
      <c r="AA405" s="241"/>
    </row>
    <row r="406" spans="25:79" ht="15" customHeight="1">
      <c r="Y406" s="241"/>
      <c r="Z406" s="241"/>
      <c r="AA406" s="241"/>
    </row>
    <row r="407" spans="25:79" ht="15" customHeight="1">
      <c r="Y407" s="241"/>
      <c r="Z407" s="241"/>
      <c r="AA407" s="241"/>
    </row>
    <row r="408" spans="25:79" ht="15" customHeight="1">
      <c r="Y408" s="241"/>
      <c r="Z408" s="241"/>
      <c r="AA408" s="241"/>
    </row>
    <row r="409" spans="25:79" ht="15" customHeight="1">
      <c r="Y409" s="241"/>
      <c r="Z409" s="241"/>
      <c r="AA409" s="241"/>
    </row>
    <row r="410" spans="25:79" ht="15" customHeight="1">
      <c r="Y410" s="241"/>
      <c r="Z410" s="241"/>
      <c r="AA410" s="241"/>
    </row>
    <row r="411" spans="25:79" ht="15" customHeight="1">
      <c r="Y411" s="241"/>
      <c r="Z411" s="241"/>
      <c r="AA411" s="241"/>
    </row>
    <row r="412" spans="25:79" ht="15" customHeight="1">
      <c r="Y412" s="241"/>
      <c r="Z412" s="241"/>
      <c r="AA412" s="241"/>
    </row>
    <row r="413" spans="25:79" ht="15" customHeight="1">
      <c r="Y413" s="241"/>
      <c r="Z413" s="241"/>
      <c r="AA413" s="241"/>
    </row>
    <row r="414" spans="25:79" ht="15" customHeight="1">
      <c r="Y414" s="241"/>
      <c r="Z414" s="241"/>
      <c r="AA414" s="241"/>
    </row>
    <row r="415" spans="25:79" ht="15" customHeight="1">
      <c r="Y415" s="241"/>
      <c r="Z415" s="241"/>
      <c r="AA415" s="241"/>
    </row>
    <row r="416" spans="25:79" ht="15" customHeight="1">
      <c r="Y416" s="241"/>
      <c r="Z416" s="241"/>
      <c r="AA416" s="241"/>
    </row>
    <row r="417" spans="25:27" ht="15" customHeight="1">
      <c r="Y417" s="241"/>
      <c r="Z417" s="241"/>
      <c r="AA417" s="241"/>
    </row>
    <row r="418" spans="25:27" ht="15" customHeight="1">
      <c r="Y418" s="241"/>
      <c r="Z418" s="241"/>
      <c r="AA418" s="241"/>
    </row>
    <row r="419" spans="25:27" ht="15" customHeight="1">
      <c r="Y419" s="241"/>
      <c r="Z419" s="241"/>
      <c r="AA419" s="241"/>
    </row>
    <row r="420" spans="25:27" ht="15" customHeight="1">
      <c r="Y420" s="241"/>
      <c r="Z420" s="241"/>
      <c r="AA420" s="241"/>
    </row>
    <row r="421" spans="25:27" ht="15" customHeight="1">
      <c r="Y421" s="241"/>
      <c r="Z421" s="241"/>
      <c r="AA421" s="241"/>
    </row>
    <row r="422" spans="25:27" ht="15" customHeight="1">
      <c r="Y422" s="241"/>
      <c r="Z422" s="241"/>
      <c r="AA422" s="241"/>
    </row>
    <row r="423" spans="25:27" ht="15" customHeight="1">
      <c r="Y423" s="241"/>
      <c r="Z423" s="241"/>
      <c r="AA423" s="241"/>
    </row>
    <row r="424" spans="25:27" ht="15" customHeight="1">
      <c r="Y424" s="241"/>
      <c r="Z424" s="241"/>
      <c r="AA424" s="241"/>
    </row>
    <row r="425" spans="25:27" ht="15" customHeight="1">
      <c r="Y425" s="241"/>
      <c r="Z425" s="241"/>
      <c r="AA425" s="241"/>
    </row>
    <row r="426" spans="25:27" ht="15" customHeight="1">
      <c r="Y426" s="241"/>
      <c r="Z426" s="241"/>
      <c r="AA426" s="241"/>
    </row>
    <row r="427" spans="25:27" ht="15" customHeight="1">
      <c r="Y427" s="241"/>
      <c r="Z427" s="241"/>
      <c r="AA427" s="241"/>
    </row>
    <row r="428" spans="25:27" ht="15" customHeight="1">
      <c r="Y428" s="241"/>
      <c r="Z428" s="241"/>
      <c r="AA428" s="241"/>
    </row>
    <row r="429" spans="25:27" ht="15" customHeight="1">
      <c r="Y429" s="241"/>
      <c r="Z429" s="241"/>
      <c r="AA429" s="241"/>
    </row>
    <row r="430" spans="25:27" ht="15" customHeight="1">
      <c r="Y430" s="241"/>
      <c r="Z430" s="241"/>
      <c r="AA430" s="241"/>
    </row>
    <row r="431" spans="25:27" ht="15" customHeight="1">
      <c r="Y431" s="241"/>
      <c r="Z431" s="241"/>
      <c r="AA431" s="241"/>
    </row>
    <row r="432" spans="25:27" ht="15" customHeight="1">
      <c r="Y432" s="241"/>
      <c r="Z432" s="241"/>
      <c r="AA432" s="241"/>
    </row>
    <row r="433" spans="25:27" ht="15" customHeight="1">
      <c r="Y433" s="241"/>
      <c r="Z433" s="241"/>
      <c r="AA433" s="241"/>
    </row>
    <row r="434" spans="25:27" ht="15" customHeight="1">
      <c r="Y434" s="241"/>
      <c r="Z434" s="241"/>
      <c r="AA434" s="241"/>
    </row>
    <row r="435" spans="25:27" ht="15" customHeight="1">
      <c r="Y435" s="241"/>
      <c r="Z435" s="241"/>
      <c r="AA435" s="241"/>
    </row>
    <row r="436" spans="25:27" ht="15" customHeight="1">
      <c r="Y436" s="241"/>
      <c r="Z436" s="241"/>
      <c r="AA436" s="241"/>
    </row>
    <row r="437" spans="25:27" ht="15" customHeight="1">
      <c r="Y437" s="241"/>
      <c r="Z437" s="241"/>
      <c r="AA437" s="241"/>
    </row>
  </sheetData>
  <sheetProtection password="E903" sheet="1" objects="1" scenarios="1"/>
  <mergeCells count="5881">
    <mergeCell ref="C322:F322"/>
    <mergeCell ref="G322:J322"/>
    <mergeCell ref="K322:L322"/>
    <mergeCell ref="O322:S322"/>
    <mergeCell ref="Y320:AA320"/>
    <mergeCell ref="M320:N320"/>
    <mergeCell ref="T321:V321"/>
    <mergeCell ref="W321:X321"/>
    <mergeCell ref="T320:V320"/>
    <mergeCell ref="W320:X320"/>
    <mergeCell ref="C318:F318"/>
    <mergeCell ref="G318:J318"/>
    <mergeCell ref="AB318:AD318"/>
    <mergeCell ref="AV319:AX319"/>
    <mergeCell ref="AY319:BA319"/>
    <mergeCell ref="C319:F319"/>
    <mergeCell ref="G319:J319"/>
    <mergeCell ref="AY322:BA322"/>
    <mergeCell ref="K321:L321"/>
    <mergeCell ref="O321:S321"/>
    <mergeCell ref="BB320:BD320"/>
    <mergeCell ref="BE320:BG320"/>
    <mergeCell ref="T322:V322"/>
    <mergeCell ref="W322:X322"/>
    <mergeCell ref="Y322:AA322"/>
    <mergeCell ref="AB322:AD322"/>
    <mergeCell ref="Y321:AA321"/>
    <mergeCell ref="BB322:BD322"/>
    <mergeCell ref="M321:N321"/>
    <mergeCell ref="M322:N322"/>
    <mergeCell ref="M323:N323"/>
    <mergeCell ref="M324:N324"/>
    <mergeCell ref="BB321:BD321"/>
    <mergeCell ref="M74:N74"/>
    <mergeCell ref="M75:N75"/>
    <mergeCell ref="AL319:AN319"/>
    <mergeCell ref="AO319:AP319"/>
    <mergeCell ref="Y319:AA319"/>
    <mergeCell ref="AL314:AN314"/>
    <mergeCell ref="K318:L318"/>
    <mergeCell ref="O318:S318"/>
    <mergeCell ref="T318:V318"/>
    <mergeCell ref="W318:X318"/>
    <mergeCell ref="Y318:AA318"/>
    <mergeCell ref="M318:N318"/>
    <mergeCell ref="K319:L319"/>
    <mergeCell ref="O319:S319"/>
    <mergeCell ref="AY318:BA318"/>
    <mergeCell ref="C321:F321"/>
    <mergeCell ref="G321:J321"/>
    <mergeCell ref="C320:F320"/>
    <mergeCell ref="G320:J320"/>
    <mergeCell ref="AB320:AD320"/>
    <mergeCell ref="AL320:AN320"/>
    <mergeCell ref="K320:L320"/>
    <mergeCell ref="O320:S320"/>
    <mergeCell ref="AB321:AD321"/>
    <mergeCell ref="AL321:AN321"/>
    <mergeCell ref="AO321:AP321"/>
    <mergeCell ref="AY320:BA320"/>
    <mergeCell ref="AO320:AP320"/>
    <mergeCell ref="AQ320:AR320"/>
    <mergeCell ref="AS320:AU320"/>
    <mergeCell ref="AV320:AX320"/>
    <mergeCell ref="M319:N319"/>
    <mergeCell ref="AB319:AD319"/>
    <mergeCell ref="T319:V319"/>
    <mergeCell ref="W319:X319"/>
    <mergeCell ref="AQ321:AR321"/>
    <mergeCell ref="AS321:AU321"/>
    <mergeCell ref="AV321:AX321"/>
    <mergeCell ref="AY321:BA321"/>
    <mergeCell ref="W316:X316"/>
    <mergeCell ref="Y316:AA316"/>
    <mergeCell ref="C315:F315"/>
    <mergeCell ref="G315:J315"/>
    <mergeCell ref="K315:L315"/>
    <mergeCell ref="O315:S315"/>
    <mergeCell ref="M315:N315"/>
    <mergeCell ref="M316:N316"/>
    <mergeCell ref="T317:V317"/>
    <mergeCell ref="W317:X317"/>
    <mergeCell ref="AS315:AU315"/>
    <mergeCell ref="C316:F316"/>
    <mergeCell ref="G316:J316"/>
    <mergeCell ref="AB316:AD316"/>
    <mergeCell ref="AL316:AN316"/>
    <mergeCell ref="K316:L316"/>
    <mergeCell ref="O316:S316"/>
    <mergeCell ref="T316:V316"/>
    <mergeCell ref="AS317:AU317"/>
    <mergeCell ref="C317:F317"/>
    <mergeCell ref="G317:J317"/>
    <mergeCell ref="K317:L317"/>
    <mergeCell ref="O317:S317"/>
    <mergeCell ref="M317:N317"/>
    <mergeCell ref="Y317:AA317"/>
    <mergeCell ref="AB317:AD317"/>
    <mergeCell ref="AO316:AP316"/>
    <mergeCell ref="AQ316:AR316"/>
    <mergeCell ref="AQ317:AR317"/>
    <mergeCell ref="AL317:AN317"/>
    <mergeCell ref="AO317:AP317"/>
    <mergeCell ref="AS316:AU316"/>
    <mergeCell ref="C314:F314"/>
    <mergeCell ref="G314:J314"/>
    <mergeCell ref="AB314:AD314"/>
    <mergeCell ref="K314:L314"/>
    <mergeCell ref="M314:N314"/>
    <mergeCell ref="AB313:AD313"/>
    <mergeCell ref="T313:V313"/>
    <mergeCell ref="W313:X313"/>
    <mergeCell ref="AB315:AD315"/>
    <mergeCell ref="T315:V315"/>
    <mergeCell ref="W315:X315"/>
    <mergeCell ref="Y315:AA315"/>
    <mergeCell ref="AQ313:AR313"/>
    <mergeCell ref="AS313:AU313"/>
    <mergeCell ref="Y313:AA313"/>
    <mergeCell ref="AL313:AN313"/>
    <mergeCell ref="AO313:AP313"/>
    <mergeCell ref="O314:S314"/>
    <mergeCell ref="T314:V314"/>
    <mergeCell ref="W314:X314"/>
    <mergeCell ref="Y314:AA314"/>
    <mergeCell ref="C312:F312"/>
    <mergeCell ref="G312:J312"/>
    <mergeCell ref="AB312:AD312"/>
    <mergeCell ref="AL312:AN312"/>
    <mergeCell ref="K312:L312"/>
    <mergeCell ref="O312:S312"/>
    <mergeCell ref="T312:V312"/>
    <mergeCell ref="W312:X312"/>
    <mergeCell ref="Y312:AA312"/>
    <mergeCell ref="M312:N312"/>
    <mergeCell ref="C313:F313"/>
    <mergeCell ref="G313:J313"/>
    <mergeCell ref="K313:L313"/>
    <mergeCell ref="O313:S313"/>
    <mergeCell ref="M313:N313"/>
    <mergeCell ref="AV313:AX313"/>
    <mergeCell ref="AY313:BA313"/>
    <mergeCell ref="AL310:AN310"/>
    <mergeCell ref="K310:L310"/>
    <mergeCell ref="O310:S310"/>
    <mergeCell ref="T310:V310"/>
    <mergeCell ref="W310:X310"/>
    <mergeCell ref="Y310:AA310"/>
    <mergeCell ref="M310:N310"/>
    <mergeCell ref="C310:F310"/>
    <mergeCell ref="G310:J310"/>
    <mergeCell ref="AB310:AD310"/>
    <mergeCell ref="AV311:AX311"/>
    <mergeCell ref="AY311:BA311"/>
    <mergeCell ref="C311:F311"/>
    <mergeCell ref="G311:J311"/>
    <mergeCell ref="K311:L311"/>
    <mergeCell ref="O311:S311"/>
    <mergeCell ref="M311:N311"/>
    <mergeCell ref="AB311:AD311"/>
    <mergeCell ref="T311:V311"/>
    <mergeCell ref="W311:X311"/>
    <mergeCell ref="AL311:AN311"/>
    <mergeCell ref="AO311:AP311"/>
    <mergeCell ref="Y311:AA311"/>
    <mergeCell ref="AQ311:AR311"/>
    <mergeCell ref="AS311:AU311"/>
    <mergeCell ref="C308:F308"/>
    <mergeCell ref="G308:J308"/>
    <mergeCell ref="AB308:AD308"/>
    <mergeCell ref="AL308:AN308"/>
    <mergeCell ref="K308:L308"/>
    <mergeCell ref="O308:S308"/>
    <mergeCell ref="T308:V308"/>
    <mergeCell ref="W308:X308"/>
    <mergeCell ref="Y308:AA308"/>
    <mergeCell ref="M308:N308"/>
    <mergeCell ref="C309:F309"/>
    <mergeCell ref="G309:J309"/>
    <mergeCell ref="K309:L309"/>
    <mergeCell ref="O309:S309"/>
    <mergeCell ref="M309:N309"/>
    <mergeCell ref="BE309:BG309"/>
    <mergeCell ref="AB309:AD309"/>
    <mergeCell ref="T309:V309"/>
    <mergeCell ref="W309:X309"/>
    <mergeCell ref="Y309:AA309"/>
    <mergeCell ref="AL309:AN309"/>
    <mergeCell ref="AO309:AP309"/>
    <mergeCell ref="AQ309:AR309"/>
    <mergeCell ref="AS309:AU309"/>
    <mergeCell ref="AV309:AX309"/>
    <mergeCell ref="AL306:AN306"/>
    <mergeCell ref="K306:L306"/>
    <mergeCell ref="O306:S306"/>
    <mergeCell ref="T306:V306"/>
    <mergeCell ref="W306:X306"/>
    <mergeCell ref="Y306:AA306"/>
    <mergeCell ref="M306:N306"/>
    <mergeCell ref="AY306:BA306"/>
    <mergeCell ref="C306:F306"/>
    <mergeCell ref="G306:J306"/>
    <mergeCell ref="AB306:AD306"/>
    <mergeCell ref="AV307:AX307"/>
    <mergeCell ref="AY307:BA307"/>
    <mergeCell ref="C307:F307"/>
    <mergeCell ref="G307:J307"/>
    <mergeCell ref="K307:L307"/>
    <mergeCell ref="O307:S307"/>
    <mergeCell ref="M307:N307"/>
    <mergeCell ref="AB307:AD307"/>
    <mergeCell ref="T307:V307"/>
    <mergeCell ref="W307:X307"/>
    <mergeCell ref="AL307:AN307"/>
    <mergeCell ref="AO307:AP307"/>
    <mergeCell ref="Y307:AA307"/>
    <mergeCell ref="AQ307:AR307"/>
    <mergeCell ref="AS307:AU307"/>
    <mergeCell ref="C304:F304"/>
    <mergeCell ref="G304:J304"/>
    <mergeCell ref="AB304:AD304"/>
    <mergeCell ref="AL304:AN304"/>
    <mergeCell ref="K304:L304"/>
    <mergeCell ref="O304:S304"/>
    <mergeCell ref="T304:V304"/>
    <mergeCell ref="W304:X304"/>
    <mergeCell ref="M304:N304"/>
    <mergeCell ref="C305:F305"/>
    <mergeCell ref="G305:J305"/>
    <mergeCell ref="K305:L305"/>
    <mergeCell ref="O305:S305"/>
    <mergeCell ref="M305:N305"/>
    <mergeCell ref="T305:V305"/>
    <mergeCell ref="W305:X305"/>
    <mergeCell ref="Y305:AA305"/>
    <mergeCell ref="AL305:AN305"/>
    <mergeCell ref="Y304:AA304"/>
    <mergeCell ref="AB305:AD305"/>
    <mergeCell ref="AL302:AN302"/>
    <mergeCell ref="K302:L302"/>
    <mergeCell ref="O302:S302"/>
    <mergeCell ref="T302:V302"/>
    <mergeCell ref="W302:X302"/>
    <mergeCell ref="Y302:AA302"/>
    <mergeCell ref="M302:N302"/>
    <mergeCell ref="C302:F302"/>
    <mergeCell ref="G302:J302"/>
    <mergeCell ref="AB302:AD302"/>
    <mergeCell ref="AV303:AX303"/>
    <mergeCell ref="AY303:BA303"/>
    <mergeCell ref="C303:F303"/>
    <mergeCell ref="G303:J303"/>
    <mergeCell ref="K303:L303"/>
    <mergeCell ref="O303:S303"/>
    <mergeCell ref="M303:N303"/>
    <mergeCell ref="AB303:AD303"/>
    <mergeCell ref="T303:V303"/>
    <mergeCell ref="W303:X303"/>
    <mergeCell ref="AL303:AN303"/>
    <mergeCell ref="AO303:AP303"/>
    <mergeCell ref="Y303:AA303"/>
    <mergeCell ref="AQ303:AR303"/>
    <mergeCell ref="AS303:AU303"/>
    <mergeCell ref="C300:F300"/>
    <mergeCell ref="G300:J300"/>
    <mergeCell ref="AB300:AD300"/>
    <mergeCell ref="AL300:AN300"/>
    <mergeCell ref="K300:L300"/>
    <mergeCell ref="O300:S300"/>
    <mergeCell ref="T300:V300"/>
    <mergeCell ref="W300:X300"/>
    <mergeCell ref="Y300:AA300"/>
    <mergeCell ref="M300:N300"/>
    <mergeCell ref="C301:F301"/>
    <mergeCell ref="G301:J301"/>
    <mergeCell ref="K301:L301"/>
    <mergeCell ref="O301:S301"/>
    <mergeCell ref="M301:N301"/>
    <mergeCell ref="AB301:AD301"/>
    <mergeCell ref="T301:V301"/>
    <mergeCell ref="W301:X301"/>
    <mergeCell ref="Y301:AA301"/>
    <mergeCell ref="AL301:AN301"/>
    <mergeCell ref="AL298:AN298"/>
    <mergeCell ref="K298:L298"/>
    <mergeCell ref="O298:S298"/>
    <mergeCell ref="T298:V298"/>
    <mergeCell ref="W298:X298"/>
    <mergeCell ref="Y298:AA298"/>
    <mergeCell ref="M298:N298"/>
    <mergeCell ref="AY298:BA298"/>
    <mergeCell ref="C298:F298"/>
    <mergeCell ref="G298:J298"/>
    <mergeCell ref="AB298:AD298"/>
    <mergeCell ref="AV299:AX299"/>
    <mergeCell ref="AY299:BA299"/>
    <mergeCell ref="C299:F299"/>
    <mergeCell ref="G299:J299"/>
    <mergeCell ref="K299:L299"/>
    <mergeCell ref="O299:S299"/>
    <mergeCell ref="M299:N299"/>
    <mergeCell ref="AB299:AD299"/>
    <mergeCell ref="T299:V299"/>
    <mergeCell ref="W299:X299"/>
    <mergeCell ref="AL299:AN299"/>
    <mergeCell ref="AO299:AP299"/>
    <mergeCell ref="Y299:AA299"/>
    <mergeCell ref="AQ299:AR299"/>
    <mergeCell ref="AS299:AU299"/>
    <mergeCell ref="C296:F296"/>
    <mergeCell ref="G296:J296"/>
    <mergeCell ref="AB296:AD296"/>
    <mergeCell ref="AL296:AN296"/>
    <mergeCell ref="K296:L296"/>
    <mergeCell ref="O296:S296"/>
    <mergeCell ref="T296:V296"/>
    <mergeCell ref="W296:X296"/>
    <mergeCell ref="Y296:AA296"/>
    <mergeCell ref="M296:N296"/>
    <mergeCell ref="C297:F297"/>
    <mergeCell ref="G297:J297"/>
    <mergeCell ref="K297:L297"/>
    <mergeCell ref="O297:S297"/>
    <mergeCell ref="M297:N297"/>
    <mergeCell ref="BB297:BD297"/>
    <mergeCell ref="BE297:BG297"/>
    <mergeCell ref="AB297:AD297"/>
    <mergeCell ref="T297:V297"/>
    <mergeCell ref="W297:X297"/>
    <mergeCell ref="Y297:AA297"/>
    <mergeCell ref="AL297:AN297"/>
    <mergeCell ref="AO297:AP297"/>
    <mergeCell ref="AQ297:AR297"/>
    <mergeCell ref="AS297:AU297"/>
    <mergeCell ref="AV297:AX297"/>
    <mergeCell ref="AY297:BA297"/>
    <mergeCell ref="AY296:BA296"/>
    <mergeCell ref="BB296:BD296"/>
    <mergeCell ref="BE296:BG296"/>
    <mergeCell ref="AO296:AP296"/>
    <mergeCell ref="AQ296:AR296"/>
    <mergeCell ref="AL294:AN294"/>
    <mergeCell ref="K294:L294"/>
    <mergeCell ref="O294:S294"/>
    <mergeCell ref="T294:V294"/>
    <mergeCell ref="W294:X294"/>
    <mergeCell ref="Y294:AA294"/>
    <mergeCell ref="M294:N294"/>
    <mergeCell ref="C294:F294"/>
    <mergeCell ref="G294:J294"/>
    <mergeCell ref="AB294:AD294"/>
    <mergeCell ref="AV295:AX295"/>
    <mergeCell ref="AY295:BA295"/>
    <mergeCell ref="C295:F295"/>
    <mergeCell ref="G295:J295"/>
    <mergeCell ref="K295:L295"/>
    <mergeCell ref="O295:S295"/>
    <mergeCell ref="M295:N295"/>
    <mergeCell ref="AB295:AD295"/>
    <mergeCell ref="T295:V295"/>
    <mergeCell ref="W295:X295"/>
    <mergeCell ref="AL295:AN295"/>
    <mergeCell ref="AO295:AP295"/>
    <mergeCell ref="Y295:AA295"/>
    <mergeCell ref="AQ295:AR295"/>
    <mergeCell ref="AS295:AU295"/>
    <mergeCell ref="C292:F292"/>
    <mergeCell ref="G292:J292"/>
    <mergeCell ref="AB292:AD292"/>
    <mergeCell ref="AL292:AN292"/>
    <mergeCell ref="K292:L292"/>
    <mergeCell ref="O292:S292"/>
    <mergeCell ref="T292:V292"/>
    <mergeCell ref="W292:X292"/>
    <mergeCell ref="M292:N292"/>
    <mergeCell ref="C293:F293"/>
    <mergeCell ref="G293:J293"/>
    <mergeCell ref="K293:L293"/>
    <mergeCell ref="O293:S293"/>
    <mergeCell ref="M293:N293"/>
    <mergeCell ref="T293:V293"/>
    <mergeCell ref="W293:X293"/>
    <mergeCell ref="Y293:AA293"/>
    <mergeCell ref="AL293:AN293"/>
    <mergeCell ref="Y292:AA292"/>
    <mergeCell ref="AB293:AD293"/>
    <mergeCell ref="AL290:AN290"/>
    <mergeCell ref="K290:L290"/>
    <mergeCell ref="O290:S290"/>
    <mergeCell ref="T290:V290"/>
    <mergeCell ref="W290:X290"/>
    <mergeCell ref="Y290:AA290"/>
    <mergeCell ref="M290:N290"/>
    <mergeCell ref="C290:F290"/>
    <mergeCell ref="G290:J290"/>
    <mergeCell ref="AB290:AD290"/>
    <mergeCell ref="AV291:AX291"/>
    <mergeCell ref="AY291:BA291"/>
    <mergeCell ref="C291:F291"/>
    <mergeCell ref="G291:J291"/>
    <mergeCell ref="K291:L291"/>
    <mergeCell ref="O291:S291"/>
    <mergeCell ref="M291:N291"/>
    <mergeCell ref="AB291:AD291"/>
    <mergeCell ref="T291:V291"/>
    <mergeCell ref="W291:X291"/>
    <mergeCell ref="AL291:AN291"/>
    <mergeCell ref="AO291:AP291"/>
    <mergeCell ref="Y291:AA291"/>
    <mergeCell ref="AQ291:AR291"/>
    <mergeCell ref="AS291:AU291"/>
    <mergeCell ref="BB287:BD287"/>
    <mergeCell ref="BE287:BG287"/>
    <mergeCell ref="C288:F288"/>
    <mergeCell ref="G288:J288"/>
    <mergeCell ref="AB288:AD288"/>
    <mergeCell ref="AL288:AN288"/>
    <mergeCell ref="K288:L288"/>
    <mergeCell ref="O288:S288"/>
    <mergeCell ref="T288:V288"/>
    <mergeCell ref="W288:X288"/>
    <mergeCell ref="Y288:AA288"/>
    <mergeCell ref="M288:N288"/>
    <mergeCell ref="C289:F289"/>
    <mergeCell ref="G289:J289"/>
    <mergeCell ref="K289:L289"/>
    <mergeCell ref="O289:S289"/>
    <mergeCell ref="M289:N289"/>
    <mergeCell ref="AB289:AD289"/>
    <mergeCell ref="T289:V289"/>
    <mergeCell ref="W289:X289"/>
    <mergeCell ref="Y289:AA289"/>
    <mergeCell ref="AL289:AN289"/>
    <mergeCell ref="AO289:AP289"/>
    <mergeCell ref="AL286:AN286"/>
    <mergeCell ref="K286:L286"/>
    <mergeCell ref="O286:S286"/>
    <mergeCell ref="T286:V286"/>
    <mergeCell ref="W286:X286"/>
    <mergeCell ref="Y286:AA286"/>
    <mergeCell ref="M286:N286"/>
    <mergeCell ref="C286:F286"/>
    <mergeCell ref="G286:J286"/>
    <mergeCell ref="AB286:AD286"/>
    <mergeCell ref="AV287:AX287"/>
    <mergeCell ref="AY287:BA287"/>
    <mergeCell ref="C287:F287"/>
    <mergeCell ref="G287:J287"/>
    <mergeCell ref="K287:L287"/>
    <mergeCell ref="O287:S287"/>
    <mergeCell ref="M287:N287"/>
    <mergeCell ref="AB287:AD287"/>
    <mergeCell ref="T287:V287"/>
    <mergeCell ref="W287:X287"/>
    <mergeCell ref="AL287:AN287"/>
    <mergeCell ref="AO287:AP287"/>
    <mergeCell ref="Y287:AA287"/>
    <mergeCell ref="AQ287:AR287"/>
    <mergeCell ref="AS287:AU287"/>
    <mergeCell ref="C284:F284"/>
    <mergeCell ref="G284:J284"/>
    <mergeCell ref="AB284:AD284"/>
    <mergeCell ref="AL284:AN284"/>
    <mergeCell ref="K284:L284"/>
    <mergeCell ref="O284:S284"/>
    <mergeCell ref="T284:V284"/>
    <mergeCell ref="W284:X284"/>
    <mergeCell ref="Y284:AA284"/>
    <mergeCell ref="M284:N284"/>
    <mergeCell ref="C285:F285"/>
    <mergeCell ref="G285:J285"/>
    <mergeCell ref="K285:L285"/>
    <mergeCell ref="O285:S285"/>
    <mergeCell ref="M285:N285"/>
    <mergeCell ref="BB285:BD285"/>
    <mergeCell ref="AY285:BA285"/>
    <mergeCell ref="AB285:AD285"/>
    <mergeCell ref="T285:V285"/>
    <mergeCell ref="W285:X285"/>
    <mergeCell ref="Y285:AA285"/>
    <mergeCell ref="AL285:AN285"/>
    <mergeCell ref="AO285:AP285"/>
    <mergeCell ref="AQ285:AR285"/>
    <mergeCell ref="AS285:AU285"/>
    <mergeCell ref="AV285:AX285"/>
    <mergeCell ref="AL282:AN282"/>
    <mergeCell ref="K282:L282"/>
    <mergeCell ref="O282:S282"/>
    <mergeCell ref="T282:V282"/>
    <mergeCell ref="W282:X282"/>
    <mergeCell ref="Y282:AA282"/>
    <mergeCell ref="M282:N282"/>
    <mergeCell ref="AL281:AN281"/>
    <mergeCell ref="AL280:AN280"/>
    <mergeCell ref="C282:F282"/>
    <mergeCell ref="G282:J282"/>
    <mergeCell ref="AB282:AD282"/>
    <mergeCell ref="AV283:AX283"/>
    <mergeCell ref="AY283:BA283"/>
    <mergeCell ref="C283:F283"/>
    <mergeCell ref="G283:J283"/>
    <mergeCell ref="K283:L283"/>
    <mergeCell ref="O283:S283"/>
    <mergeCell ref="M283:N283"/>
    <mergeCell ref="AB283:AD283"/>
    <mergeCell ref="T283:V283"/>
    <mergeCell ref="W283:X283"/>
    <mergeCell ref="AL283:AN283"/>
    <mergeCell ref="AO283:AP283"/>
    <mergeCell ref="Y283:AA283"/>
    <mergeCell ref="M280:N280"/>
    <mergeCell ref="T281:V281"/>
    <mergeCell ref="W281:X281"/>
    <mergeCell ref="Y281:AA281"/>
    <mergeCell ref="C280:F280"/>
    <mergeCell ref="G280:J280"/>
    <mergeCell ref="AB280:AD280"/>
    <mergeCell ref="C281:F281"/>
    <mergeCell ref="G281:J281"/>
    <mergeCell ref="O280:S280"/>
    <mergeCell ref="T280:V280"/>
    <mergeCell ref="K280:L280"/>
    <mergeCell ref="AO281:AP281"/>
    <mergeCell ref="AQ281:AR281"/>
    <mergeCell ref="K281:L281"/>
    <mergeCell ref="O281:S281"/>
    <mergeCell ref="M281:N281"/>
    <mergeCell ref="AO280:AP280"/>
    <mergeCell ref="AB281:AD281"/>
    <mergeCell ref="AQ280:AR280"/>
    <mergeCell ref="W280:X280"/>
    <mergeCell ref="Y280:AA280"/>
    <mergeCell ref="AO279:AP279"/>
    <mergeCell ref="AS278:AU278"/>
    <mergeCell ref="AV278:AX278"/>
    <mergeCell ref="C279:F279"/>
    <mergeCell ref="G279:J279"/>
    <mergeCell ref="K279:L279"/>
    <mergeCell ref="O279:S279"/>
    <mergeCell ref="M279:N279"/>
    <mergeCell ref="AL279:AN279"/>
    <mergeCell ref="Y279:AA279"/>
    <mergeCell ref="C278:F278"/>
    <mergeCell ref="G278:J278"/>
    <mergeCell ref="AB278:AD278"/>
    <mergeCell ref="AL278:AN278"/>
    <mergeCell ref="K278:L278"/>
    <mergeCell ref="O278:S278"/>
    <mergeCell ref="T278:V278"/>
    <mergeCell ref="W278:X278"/>
    <mergeCell ref="Y278:AA278"/>
    <mergeCell ref="M278:N278"/>
    <mergeCell ref="AB279:AD279"/>
    <mergeCell ref="T279:V279"/>
    <mergeCell ref="W279:X279"/>
    <mergeCell ref="G276:J276"/>
    <mergeCell ref="AB276:AD276"/>
    <mergeCell ref="AL276:AN276"/>
    <mergeCell ref="K276:L276"/>
    <mergeCell ref="O276:S276"/>
    <mergeCell ref="T276:V276"/>
    <mergeCell ref="W276:X276"/>
    <mergeCell ref="Y276:AA276"/>
    <mergeCell ref="M276:N276"/>
    <mergeCell ref="G275:J275"/>
    <mergeCell ref="K275:L275"/>
    <mergeCell ref="AO276:AP276"/>
    <mergeCell ref="AQ276:AR276"/>
    <mergeCell ref="AS276:AU276"/>
    <mergeCell ref="AV276:AX276"/>
    <mergeCell ref="AO277:AP277"/>
    <mergeCell ref="AQ277:AR277"/>
    <mergeCell ref="AB277:AD277"/>
    <mergeCell ref="T277:V277"/>
    <mergeCell ref="W277:X277"/>
    <mergeCell ref="Y277:AA277"/>
    <mergeCell ref="AL277:AN277"/>
    <mergeCell ref="M277:N277"/>
    <mergeCell ref="C172:F172"/>
    <mergeCell ref="G172:J172"/>
    <mergeCell ref="AB172:AD172"/>
    <mergeCell ref="AL172:AN172"/>
    <mergeCell ref="K172:L172"/>
    <mergeCell ref="O172:S172"/>
    <mergeCell ref="T172:V172"/>
    <mergeCell ref="W172:X172"/>
    <mergeCell ref="Y172:AA172"/>
    <mergeCell ref="M172:N172"/>
    <mergeCell ref="C273:F273"/>
    <mergeCell ref="G273:J273"/>
    <mergeCell ref="K273:L273"/>
    <mergeCell ref="O273:S273"/>
    <mergeCell ref="M273:N273"/>
    <mergeCell ref="C272:F272"/>
    <mergeCell ref="G272:J272"/>
    <mergeCell ref="C271:F271"/>
    <mergeCell ref="AB273:AD273"/>
    <mergeCell ref="T273:V273"/>
    <mergeCell ref="W273:X273"/>
    <mergeCell ref="Y273:AA273"/>
    <mergeCell ref="AL273:AN273"/>
    <mergeCell ref="AB272:AD272"/>
    <mergeCell ref="AL272:AN272"/>
    <mergeCell ref="K272:L272"/>
    <mergeCell ref="O272:S272"/>
    <mergeCell ref="T272:V272"/>
    <mergeCell ref="W272:X272"/>
    <mergeCell ref="Y272:AA272"/>
    <mergeCell ref="M272:N272"/>
    <mergeCell ref="C270:F270"/>
    <mergeCell ref="AL170:AN170"/>
    <mergeCell ref="K170:L170"/>
    <mergeCell ref="O170:S170"/>
    <mergeCell ref="T170:V170"/>
    <mergeCell ref="W170:X170"/>
    <mergeCell ref="Y170:AA170"/>
    <mergeCell ref="M170:N170"/>
    <mergeCell ref="AY170:BA170"/>
    <mergeCell ref="C170:F170"/>
    <mergeCell ref="G170:J170"/>
    <mergeCell ref="AB170:AD170"/>
    <mergeCell ref="AV171:AX171"/>
    <mergeCell ref="AY171:BA171"/>
    <mergeCell ref="C171:F171"/>
    <mergeCell ref="G171:J171"/>
    <mergeCell ref="K171:L171"/>
    <mergeCell ref="O171:S171"/>
    <mergeCell ref="M171:N171"/>
    <mergeCell ref="AB171:AD171"/>
    <mergeCell ref="T171:V171"/>
    <mergeCell ref="W171:X171"/>
    <mergeCell ref="AL171:AN171"/>
    <mergeCell ref="AO171:AP171"/>
    <mergeCell ref="Y171:AA171"/>
    <mergeCell ref="AQ171:AR171"/>
    <mergeCell ref="AS171:AU171"/>
    <mergeCell ref="C168:F168"/>
    <mergeCell ref="G168:J168"/>
    <mergeCell ref="AB168:AD168"/>
    <mergeCell ref="AL168:AN168"/>
    <mergeCell ref="K168:L168"/>
    <mergeCell ref="O168:S168"/>
    <mergeCell ref="T168:V168"/>
    <mergeCell ref="W168:X168"/>
    <mergeCell ref="Y168:AA168"/>
    <mergeCell ref="M168:N168"/>
    <mergeCell ref="C169:F169"/>
    <mergeCell ref="G169:J169"/>
    <mergeCell ref="K169:L169"/>
    <mergeCell ref="O169:S169"/>
    <mergeCell ref="M169:N169"/>
    <mergeCell ref="BB169:BD169"/>
    <mergeCell ref="BE169:BG169"/>
    <mergeCell ref="AB169:AD169"/>
    <mergeCell ref="T169:V169"/>
    <mergeCell ref="W169:X169"/>
    <mergeCell ref="Y169:AA169"/>
    <mergeCell ref="AL169:AN169"/>
    <mergeCell ref="AO169:AP169"/>
    <mergeCell ref="AQ169:AR169"/>
    <mergeCell ref="AS169:AU169"/>
    <mergeCell ref="AV169:AX169"/>
    <mergeCell ref="AY169:BA169"/>
    <mergeCell ref="AL166:AN166"/>
    <mergeCell ref="K166:L166"/>
    <mergeCell ref="O166:S166"/>
    <mergeCell ref="T166:V166"/>
    <mergeCell ref="W166:X166"/>
    <mergeCell ref="Y166:AA166"/>
    <mergeCell ref="M166:N166"/>
    <mergeCell ref="C166:F166"/>
    <mergeCell ref="G166:J166"/>
    <mergeCell ref="AB166:AD166"/>
    <mergeCell ref="AV167:AX167"/>
    <mergeCell ref="AY167:BA167"/>
    <mergeCell ref="C167:F167"/>
    <mergeCell ref="G167:J167"/>
    <mergeCell ref="K167:L167"/>
    <mergeCell ref="O167:S167"/>
    <mergeCell ref="M167:N167"/>
    <mergeCell ref="AB167:AD167"/>
    <mergeCell ref="T167:V167"/>
    <mergeCell ref="W167:X167"/>
    <mergeCell ref="AL167:AN167"/>
    <mergeCell ref="AO167:AP167"/>
    <mergeCell ref="Y167:AA167"/>
    <mergeCell ref="AQ167:AR167"/>
    <mergeCell ref="AS167:AU167"/>
    <mergeCell ref="C164:F164"/>
    <mergeCell ref="G164:J164"/>
    <mergeCell ref="AB164:AD164"/>
    <mergeCell ref="AL164:AN164"/>
    <mergeCell ref="K164:L164"/>
    <mergeCell ref="O164:S164"/>
    <mergeCell ref="T164:V164"/>
    <mergeCell ref="W164:X164"/>
    <mergeCell ref="M164:N164"/>
    <mergeCell ref="C165:F165"/>
    <mergeCell ref="G165:J165"/>
    <mergeCell ref="K165:L165"/>
    <mergeCell ref="O165:S165"/>
    <mergeCell ref="M165:N165"/>
    <mergeCell ref="T165:V165"/>
    <mergeCell ref="W165:X165"/>
    <mergeCell ref="Y165:AA165"/>
    <mergeCell ref="AL165:AN165"/>
    <mergeCell ref="Y164:AA164"/>
    <mergeCell ref="AB165:AD165"/>
    <mergeCell ref="AL162:AN162"/>
    <mergeCell ref="K162:L162"/>
    <mergeCell ref="O162:S162"/>
    <mergeCell ref="T162:V162"/>
    <mergeCell ref="W162:X162"/>
    <mergeCell ref="Y162:AA162"/>
    <mergeCell ref="M162:N162"/>
    <mergeCell ref="C162:F162"/>
    <mergeCell ref="G162:J162"/>
    <mergeCell ref="AB162:AD162"/>
    <mergeCell ref="AV163:AX163"/>
    <mergeCell ref="AY163:BA163"/>
    <mergeCell ref="C163:F163"/>
    <mergeCell ref="G163:J163"/>
    <mergeCell ref="K163:L163"/>
    <mergeCell ref="O163:S163"/>
    <mergeCell ref="M163:N163"/>
    <mergeCell ref="AB163:AD163"/>
    <mergeCell ref="T163:V163"/>
    <mergeCell ref="W163:X163"/>
    <mergeCell ref="AL163:AN163"/>
    <mergeCell ref="AO163:AP163"/>
    <mergeCell ref="Y163:AA163"/>
    <mergeCell ref="AQ163:AR163"/>
    <mergeCell ref="AS163:AU163"/>
    <mergeCell ref="C160:F160"/>
    <mergeCell ref="G160:J160"/>
    <mergeCell ref="AB160:AD160"/>
    <mergeCell ref="AL160:AN160"/>
    <mergeCell ref="K160:L160"/>
    <mergeCell ref="O160:S160"/>
    <mergeCell ref="T160:V160"/>
    <mergeCell ref="W160:X160"/>
    <mergeCell ref="Y160:AA160"/>
    <mergeCell ref="M160:N160"/>
    <mergeCell ref="C161:F161"/>
    <mergeCell ref="G161:J161"/>
    <mergeCell ref="K161:L161"/>
    <mergeCell ref="O161:S161"/>
    <mergeCell ref="M161:N161"/>
    <mergeCell ref="AB161:AD161"/>
    <mergeCell ref="T161:V161"/>
    <mergeCell ref="W161:X161"/>
    <mergeCell ref="Y161:AA161"/>
    <mergeCell ref="AL161:AN161"/>
    <mergeCell ref="AL158:AN158"/>
    <mergeCell ref="K158:L158"/>
    <mergeCell ref="O158:S158"/>
    <mergeCell ref="T158:V158"/>
    <mergeCell ref="W158:X158"/>
    <mergeCell ref="Y158:AA158"/>
    <mergeCell ref="M158:N158"/>
    <mergeCell ref="AY158:BA158"/>
    <mergeCell ref="C158:F158"/>
    <mergeCell ref="G158:J158"/>
    <mergeCell ref="AB158:AD158"/>
    <mergeCell ref="AV159:AX159"/>
    <mergeCell ref="AY159:BA159"/>
    <mergeCell ref="C159:F159"/>
    <mergeCell ref="G159:J159"/>
    <mergeCell ref="K159:L159"/>
    <mergeCell ref="O159:S159"/>
    <mergeCell ref="M159:N159"/>
    <mergeCell ref="AB159:AD159"/>
    <mergeCell ref="T159:V159"/>
    <mergeCell ref="W159:X159"/>
    <mergeCell ref="AL159:AN159"/>
    <mergeCell ref="AO159:AP159"/>
    <mergeCell ref="Y159:AA159"/>
    <mergeCell ref="AQ159:AR159"/>
    <mergeCell ref="AS159:AU159"/>
    <mergeCell ref="C156:F156"/>
    <mergeCell ref="G156:J156"/>
    <mergeCell ref="AB156:AD156"/>
    <mergeCell ref="AL156:AN156"/>
    <mergeCell ref="K156:L156"/>
    <mergeCell ref="O156:S156"/>
    <mergeCell ref="T156:V156"/>
    <mergeCell ref="W156:X156"/>
    <mergeCell ref="Y156:AA156"/>
    <mergeCell ref="M156:N156"/>
    <mergeCell ref="C157:F157"/>
    <mergeCell ref="G157:J157"/>
    <mergeCell ref="K157:L157"/>
    <mergeCell ref="O157:S157"/>
    <mergeCell ref="M157:N157"/>
    <mergeCell ref="BB157:BD157"/>
    <mergeCell ref="BE157:BG157"/>
    <mergeCell ref="AB157:AD157"/>
    <mergeCell ref="T157:V157"/>
    <mergeCell ref="W157:X157"/>
    <mergeCell ref="Y157:AA157"/>
    <mergeCell ref="AL157:AN157"/>
    <mergeCell ref="AO157:AP157"/>
    <mergeCell ref="AQ157:AR157"/>
    <mergeCell ref="AS157:AU157"/>
    <mergeCell ref="AV157:AX157"/>
    <mergeCell ref="AY157:BA157"/>
    <mergeCell ref="AY156:BA156"/>
    <mergeCell ref="BB156:BD156"/>
    <mergeCell ref="BE156:BG156"/>
    <mergeCell ref="AO156:AP156"/>
    <mergeCell ref="AQ156:AR156"/>
    <mergeCell ref="AL154:AN154"/>
    <mergeCell ref="K154:L154"/>
    <mergeCell ref="O154:S154"/>
    <mergeCell ref="T154:V154"/>
    <mergeCell ref="W154:X154"/>
    <mergeCell ref="Y154:AA154"/>
    <mergeCell ref="M154:N154"/>
    <mergeCell ref="C154:F154"/>
    <mergeCell ref="G154:J154"/>
    <mergeCell ref="AB154:AD154"/>
    <mergeCell ref="AV155:AX155"/>
    <mergeCell ref="AY155:BA155"/>
    <mergeCell ref="C155:F155"/>
    <mergeCell ref="G155:J155"/>
    <mergeCell ref="K155:L155"/>
    <mergeCell ref="O155:S155"/>
    <mergeCell ref="M155:N155"/>
    <mergeCell ref="AB155:AD155"/>
    <mergeCell ref="T155:V155"/>
    <mergeCell ref="W155:X155"/>
    <mergeCell ref="AL155:AN155"/>
    <mergeCell ref="AO155:AP155"/>
    <mergeCell ref="Y155:AA155"/>
    <mergeCell ref="AQ155:AR155"/>
    <mergeCell ref="AS155:AU155"/>
    <mergeCell ref="C152:F152"/>
    <mergeCell ref="G152:J152"/>
    <mergeCell ref="AB152:AD152"/>
    <mergeCell ref="AL152:AN152"/>
    <mergeCell ref="K152:L152"/>
    <mergeCell ref="O152:S152"/>
    <mergeCell ref="T152:V152"/>
    <mergeCell ref="W152:X152"/>
    <mergeCell ref="M152:N152"/>
    <mergeCell ref="C153:F153"/>
    <mergeCell ref="G153:J153"/>
    <mergeCell ref="K153:L153"/>
    <mergeCell ref="O153:S153"/>
    <mergeCell ref="M153:N153"/>
    <mergeCell ref="T153:V153"/>
    <mergeCell ref="W153:X153"/>
    <mergeCell ref="Y153:AA153"/>
    <mergeCell ref="AL153:AN153"/>
    <mergeCell ref="Y152:AA152"/>
    <mergeCell ref="AB153:AD153"/>
    <mergeCell ref="AL150:AN150"/>
    <mergeCell ref="K150:L150"/>
    <mergeCell ref="O150:S150"/>
    <mergeCell ref="T150:V150"/>
    <mergeCell ref="W150:X150"/>
    <mergeCell ref="Y150:AA150"/>
    <mergeCell ref="M150:N150"/>
    <mergeCell ref="C150:F150"/>
    <mergeCell ref="G150:J150"/>
    <mergeCell ref="AB150:AD150"/>
    <mergeCell ref="AV151:AX151"/>
    <mergeCell ref="AY151:BA151"/>
    <mergeCell ref="C151:F151"/>
    <mergeCell ref="G151:J151"/>
    <mergeCell ref="K151:L151"/>
    <mergeCell ref="O151:S151"/>
    <mergeCell ref="M151:N151"/>
    <mergeCell ref="AB151:AD151"/>
    <mergeCell ref="T151:V151"/>
    <mergeCell ref="W151:X151"/>
    <mergeCell ref="AL151:AN151"/>
    <mergeCell ref="AO151:AP151"/>
    <mergeCell ref="Y151:AA151"/>
    <mergeCell ref="AQ151:AR151"/>
    <mergeCell ref="AS151:AU151"/>
    <mergeCell ref="BB147:BD147"/>
    <mergeCell ref="BE147:BG147"/>
    <mergeCell ref="C148:F148"/>
    <mergeCell ref="G148:J148"/>
    <mergeCell ref="AB148:AD148"/>
    <mergeCell ref="AL148:AN148"/>
    <mergeCell ref="K148:L148"/>
    <mergeCell ref="O148:S148"/>
    <mergeCell ref="T148:V148"/>
    <mergeCell ref="W148:X148"/>
    <mergeCell ref="Y148:AA148"/>
    <mergeCell ref="M148:N148"/>
    <mergeCell ref="C149:F149"/>
    <mergeCell ref="G149:J149"/>
    <mergeCell ref="K149:L149"/>
    <mergeCell ref="O149:S149"/>
    <mergeCell ref="M149:N149"/>
    <mergeCell ref="AB149:AD149"/>
    <mergeCell ref="T149:V149"/>
    <mergeCell ref="W149:X149"/>
    <mergeCell ref="Y149:AA149"/>
    <mergeCell ref="AL149:AN149"/>
    <mergeCell ref="AO149:AP149"/>
    <mergeCell ref="AL146:AN146"/>
    <mergeCell ref="K146:L146"/>
    <mergeCell ref="O146:S146"/>
    <mergeCell ref="T146:V146"/>
    <mergeCell ref="W146:X146"/>
    <mergeCell ref="Y146:AA146"/>
    <mergeCell ref="M146:N146"/>
    <mergeCell ref="AY146:BA146"/>
    <mergeCell ref="C146:F146"/>
    <mergeCell ref="G146:J146"/>
    <mergeCell ref="AB146:AD146"/>
    <mergeCell ref="AV147:AX147"/>
    <mergeCell ref="AY147:BA147"/>
    <mergeCell ref="C147:F147"/>
    <mergeCell ref="G147:J147"/>
    <mergeCell ref="K147:L147"/>
    <mergeCell ref="O147:S147"/>
    <mergeCell ref="M147:N147"/>
    <mergeCell ref="AB147:AD147"/>
    <mergeCell ref="T147:V147"/>
    <mergeCell ref="W147:X147"/>
    <mergeCell ref="AL147:AN147"/>
    <mergeCell ref="AO147:AP147"/>
    <mergeCell ref="Y147:AA147"/>
    <mergeCell ref="AQ147:AR147"/>
    <mergeCell ref="AS147:AU147"/>
    <mergeCell ref="C144:F144"/>
    <mergeCell ref="G144:J144"/>
    <mergeCell ref="AB144:AD144"/>
    <mergeCell ref="AL144:AN144"/>
    <mergeCell ref="K144:L144"/>
    <mergeCell ref="O144:S144"/>
    <mergeCell ref="T144:V144"/>
    <mergeCell ref="W144:X144"/>
    <mergeCell ref="Y144:AA144"/>
    <mergeCell ref="M144:N144"/>
    <mergeCell ref="C145:F145"/>
    <mergeCell ref="G145:J145"/>
    <mergeCell ref="K145:L145"/>
    <mergeCell ref="O145:S145"/>
    <mergeCell ref="M145:N145"/>
    <mergeCell ref="BB145:BD145"/>
    <mergeCell ref="BE145:BG145"/>
    <mergeCell ref="AB145:AD145"/>
    <mergeCell ref="T145:V145"/>
    <mergeCell ref="W145:X145"/>
    <mergeCell ref="Y145:AA145"/>
    <mergeCell ref="AL145:AN145"/>
    <mergeCell ref="AO145:AP145"/>
    <mergeCell ref="AQ145:AR145"/>
    <mergeCell ref="AS145:AU145"/>
    <mergeCell ref="AV145:AX145"/>
    <mergeCell ref="AY145:BA145"/>
    <mergeCell ref="AY140:BA140"/>
    <mergeCell ref="BB140:BD140"/>
    <mergeCell ref="AB141:AD141"/>
    <mergeCell ref="AO140:AP140"/>
    <mergeCell ref="AQ140:AR140"/>
    <mergeCell ref="AQ141:AR141"/>
    <mergeCell ref="AL142:AN142"/>
    <mergeCell ref="K142:L142"/>
    <mergeCell ref="O142:S142"/>
    <mergeCell ref="T142:V142"/>
    <mergeCell ref="W142:X142"/>
    <mergeCell ref="Y142:AA142"/>
    <mergeCell ref="M142:N142"/>
    <mergeCell ref="C142:F142"/>
    <mergeCell ref="G142:J142"/>
    <mergeCell ref="AB142:AD142"/>
    <mergeCell ref="AV143:AX143"/>
    <mergeCell ref="AY143:BA143"/>
    <mergeCell ref="C143:F143"/>
    <mergeCell ref="G143:J143"/>
    <mergeCell ref="K143:L143"/>
    <mergeCell ref="O143:S143"/>
    <mergeCell ref="M143:N143"/>
    <mergeCell ref="AB143:AD143"/>
    <mergeCell ref="T143:V143"/>
    <mergeCell ref="W143:X143"/>
    <mergeCell ref="AL143:AN143"/>
    <mergeCell ref="AO143:AP143"/>
    <mergeCell ref="Y143:AA143"/>
    <mergeCell ref="AQ143:AR143"/>
    <mergeCell ref="AS143:AU143"/>
    <mergeCell ref="C140:F140"/>
    <mergeCell ref="G140:J140"/>
    <mergeCell ref="AB140:AD140"/>
    <mergeCell ref="AL140:AN140"/>
    <mergeCell ref="K140:L140"/>
    <mergeCell ref="O140:S140"/>
    <mergeCell ref="T140:V140"/>
    <mergeCell ref="W140:X140"/>
    <mergeCell ref="M140:N140"/>
    <mergeCell ref="C141:F141"/>
    <mergeCell ref="G141:J141"/>
    <mergeCell ref="K141:L141"/>
    <mergeCell ref="O141:S141"/>
    <mergeCell ref="M141:N141"/>
    <mergeCell ref="T141:V141"/>
    <mergeCell ref="W141:X141"/>
    <mergeCell ref="Y141:AA141"/>
    <mergeCell ref="AL141:AN141"/>
    <mergeCell ref="Y140:AA140"/>
    <mergeCell ref="AL138:AN138"/>
    <mergeCell ref="K138:L138"/>
    <mergeCell ref="O138:S138"/>
    <mergeCell ref="T138:V138"/>
    <mergeCell ref="W138:X138"/>
    <mergeCell ref="Y138:AA138"/>
    <mergeCell ref="M138:N138"/>
    <mergeCell ref="C138:F138"/>
    <mergeCell ref="G138:J138"/>
    <mergeCell ref="AB138:AD138"/>
    <mergeCell ref="AV139:AX139"/>
    <mergeCell ref="AY139:BA139"/>
    <mergeCell ref="C139:F139"/>
    <mergeCell ref="G139:J139"/>
    <mergeCell ref="K139:L139"/>
    <mergeCell ref="O139:S139"/>
    <mergeCell ref="M139:N139"/>
    <mergeCell ref="AB139:AD139"/>
    <mergeCell ref="T139:V139"/>
    <mergeCell ref="W139:X139"/>
    <mergeCell ref="AL139:AN139"/>
    <mergeCell ref="AO139:AP139"/>
    <mergeCell ref="Y139:AA139"/>
    <mergeCell ref="AQ139:AR139"/>
    <mergeCell ref="AS139:AU139"/>
    <mergeCell ref="BB135:BD135"/>
    <mergeCell ref="BE135:BG135"/>
    <mergeCell ref="C136:F136"/>
    <mergeCell ref="G136:J136"/>
    <mergeCell ref="AB136:AD136"/>
    <mergeCell ref="AL136:AN136"/>
    <mergeCell ref="K136:L136"/>
    <mergeCell ref="O136:S136"/>
    <mergeCell ref="T136:V136"/>
    <mergeCell ref="W136:X136"/>
    <mergeCell ref="Y136:AA136"/>
    <mergeCell ref="M136:N136"/>
    <mergeCell ref="C137:F137"/>
    <mergeCell ref="G137:J137"/>
    <mergeCell ref="K137:L137"/>
    <mergeCell ref="O137:S137"/>
    <mergeCell ref="M137:N137"/>
    <mergeCell ref="AB137:AD137"/>
    <mergeCell ref="T137:V137"/>
    <mergeCell ref="W137:X137"/>
    <mergeCell ref="Y137:AA137"/>
    <mergeCell ref="AL137:AN137"/>
    <mergeCell ref="AO137:AP137"/>
    <mergeCell ref="AL134:AN134"/>
    <mergeCell ref="K134:L134"/>
    <mergeCell ref="O134:S134"/>
    <mergeCell ref="T134:V134"/>
    <mergeCell ref="W134:X134"/>
    <mergeCell ref="Y134:AA134"/>
    <mergeCell ref="M134:N134"/>
    <mergeCell ref="AY134:BA134"/>
    <mergeCell ref="C134:F134"/>
    <mergeCell ref="G134:J134"/>
    <mergeCell ref="AB134:AD134"/>
    <mergeCell ref="AV135:AX135"/>
    <mergeCell ref="AY135:BA135"/>
    <mergeCell ref="C135:F135"/>
    <mergeCell ref="G135:J135"/>
    <mergeCell ref="K135:L135"/>
    <mergeCell ref="O135:S135"/>
    <mergeCell ref="M135:N135"/>
    <mergeCell ref="AB135:AD135"/>
    <mergeCell ref="T135:V135"/>
    <mergeCell ref="W135:X135"/>
    <mergeCell ref="AL135:AN135"/>
    <mergeCell ref="AO135:AP135"/>
    <mergeCell ref="Y135:AA135"/>
    <mergeCell ref="AQ135:AR135"/>
    <mergeCell ref="AS135:AU135"/>
    <mergeCell ref="C132:F132"/>
    <mergeCell ref="G132:J132"/>
    <mergeCell ref="AB132:AD132"/>
    <mergeCell ref="AL132:AN132"/>
    <mergeCell ref="K132:L132"/>
    <mergeCell ref="O132:S132"/>
    <mergeCell ref="T132:V132"/>
    <mergeCell ref="W132:X132"/>
    <mergeCell ref="Y132:AA132"/>
    <mergeCell ref="M132:N132"/>
    <mergeCell ref="C133:F133"/>
    <mergeCell ref="G133:J133"/>
    <mergeCell ref="K133:L133"/>
    <mergeCell ref="O133:S133"/>
    <mergeCell ref="M133:N133"/>
    <mergeCell ref="BB133:BD133"/>
    <mergeCell ref="BE133:BG133"/>
    <mergeCell ref="AB133:AD133"/>
    <mergeCell ref="T133:V133"/>
    <mergeCell ref="W133:X133"/>
    <mergeCell ref="Y133:AA133"/>
    <mergeCell ref="AL133:AN133"/>
    <mergeCell ref="AO133:AP133"/>
    <mergeCell ref="AQ133:AR133"/>
    <mergeCell ref="AS133:AU133"/>
    <mergeCell ref="AV133:AX133"/>
    <mergeCell ref="AY133:BA133"/>
    <mergeCell ref="AY128:BA128"/>
    <mergeCell ref="BB128:BD128"/>
    <mergeCell ref="AB129:AD129"/>
    <mergeCell ref="AO128:AP128"/>
    <mergeCell ref="AQ128:AR128"/>
    <mergeCell ref="AQ129:AR129"/>
    <mergeCell ref="AL130:AN130"/>
    <mergeCell ref="K130:L130"/>
    <mergeCell ref="O130:S130"/>
    <mergeCell ref="T130:V130"/>
    <mergeCell ref="W130:X130"/>
    <mergeCell ref="Y130:AA130"/>
    <mergeCell ref="M130:N130"/>
    <mergeCell ref="C130:F130"/>
    <mergeCell ref="G130:J130"/>
    <mergeCell ref="AB130:AD130"/>
    <mergeCell ref="AV131:AX131"/>
    <mergeCell ref="AY131:BA131"/>
    <mergeCell ref="C131:F131"/>
    <mergeCell ref="G131:J131"/>
    <mergeCell ref="K131:L131"/>
    <mergeCell ref="O131:S131"/>
    <mergeCell ref="M131:N131"/>
    <mergeCell ref="AB131:AD131"/>
    <mergeCell ref="T131:V131"/>
    <mergeCell ref="W131:X131"/>
    <mergeCell ref="AL131:AN131"/>
    <mergeCell ref="AO131:AP131"/>
    <mergeCell ref="Y131:AA131"/>
    <mergeCell ref="AQ131:AR131"/>
    <mergeCell ref="AS131:AU131"/>
    <mergeCell ref="C128:F128"/>
    <mergeCell ref="G128:J128"/>
    <mergeCell ref="AB128:AD128"/>
    <mergeCell ref="AL128:AN128"/>
    <mergeCell ref="K128:L128"/>
    <mergeCell ref="O128:S128"/>
    <mergeCell ref="T128:V128"/>
    <mergeCell ref="W128:X128"/>
    <mergeCell ref="M128:N128"/>
    <mergeCell ref="C129:F129"/>
    <mergeCell ref="G129:J129"/>
    <mergeCell ref="K129:L129"/>
    <mergeCell ref="O129:S129"/>
    <mergeCell ref="M129:N129"/>
    <mergeCell ref="T129:V129"/>
    <mergeCell ref="W129:X129"/>
    <mergeCell ref="Y129:AA129"/>
    <mergeCell ref="AL129:AN129"/>
    <mergeCell ref="Y128:AA128"/>
    <mergeCell ref="AL126:AN126"/>
    <mergeCell ref="K126:L126"/>
    <mergeCell ref="O126:S126"/>
    <mergeCell ref="T126:V126"/>
    <mergeCell ref="W126:X126"/>
    <mergeCell ref="Y126:AA126"/>
    <mergeCell ref="M126:N126"/>
    <mergeCell ref="C126:F126"/>
    <mergeCell ref="G126:J126"/>
    <mergeCell ref="AB126:AD126"/>
    <mergeCell ref="AV127:AX127"/>
    <mergeCell ref="AY127:BA127"/>
    <mergeCell ref="C127:F127"/>
    <mergeCell ref="G127:J127"/>
    <mergeCell ref="K127:L127"/>
    <mergeCell ref="O127:S127"/>
    <mergeCell ref="M127:N127"/>
    <mergeCell ref="AB127:AD127"/>
    <mergeCell ref="T127:V127"/>
    <mergeCell ref="W127:X127"/>
    <mergeCell ref="AL127:AN127"/>
    <mergeCell ref="AO127:AP127"/>
    <mergeCell ref="Y127:AA127"/>
    <mergeCell ref="AQ127:AR127"/>
    <mergeCell ref="AS127:AU127"/>
    <mergeCell ref="BB123:BD123"/>
    <mergeCell ref="BE123:BG123"/>
    <mergeCell ref="C124:F124"/>
    <mergeCell ref="G124:J124"/>
    <mergeCell ref="AB124:AD124"/>
    <mergeCell ref="AL124:AN124"/>
    <mergeCell ref="K124:L124"/>
    <mergeCell ref="O124:S124"/>
    <mergeCell ref="T124:V124"/>
    <mergeCell ref="W124:X124"/>
    <mergeCell ref="Y124:AA124"/>
    <mergeCell ref="M124:N124"/>
    <mergeCell ref="C125:F125"/>
    <mergeCell ref="G125:J125"/>
    <mergeCell ref="K125:L125"/>
    <mergeCell ref="O125:S125"/>
    <mergeCell ref="M125:N125"/>
    <mergeCell ref="AB125:AD125"/>
    <mergeCell ref="T125:V125"/>
    <mergeCell ref="W125:X125"/>
    <mergeCell ref="Y125:AA125"/>
    <mergeCell ref="AL125:AN125"/>
    <mergeCell ref="AO125:AP125"/>
    <mergeCell ref="AL122:AN122"/>
    <mergeCell ref="K122:L122"/>
    <mergeCell ref="O122:S122"/>
    <mergeCell ref="T122:V122"/>
    <mergeCell ref="W122:X122"/>
    <mergeCell ref="Y122:AA122"/>
    <mergeCell ref="M122:N122"/>
    <mergeCell ref="AY122:BA122"/>
    <mergeCell ref="C122:F122"/>
    <mergeCell ref="G122:J122"/>
    <mergeCell ref="AB122:AD122"/>
    <mergeCell ref="AV123:AX123"/>
    <mergeCell ref="AY123:BA123"/>
    <mergeCell ref="C123:F123"/>
    <mergeCell ref="G123:J123"/>
    <mergeCell ref="K123:L123"/>
    <mergeCell ref="O123:S123"/>
    <mergeCell ref="M123:N123"/>
    <mergeCell ref="AB123:AD123"/>
    <mergeCell ref="T123:V123"/>
    <mergeCell ref="W123:X123"/>
    <mergeCell ref="AL123:AN123"/>
    <mergeCell ref="AO123:AP123"/>
    <mergeCell ref="Y123:AA123"/>
    <mergeCell ref="AQ123:AR123"/>
    <mergeCell ref="AS123:AU123"/>
    <mergeCell ref="C120:F120"/>
    <mergeCell ref="G120:J120"/>
    <mergeCell ref="AB120:AD120"/>
    <mergeCell ref="AL120:AN120"/>
    <mergeCell ref="K120:L120"/>
    <mergeCell ref="O120:S120"/>
    <mergeCell ref="T120:V120"/>
    <mergeCell ref="W120:X120"/>
    <mergeCell ref="Y120:AA120"/>
    <mergeCell ref="M120:N120"/>
    <mergeCell ref="C121:F121"/>
    <mergeCell ref="G121:J121"/>
    <mergeCell ref="K121:L121"/>
    <mergeCell ref="O121:S121"/>
    <mergeCell ref="M121:N121"/>
    <mergeCell ref="BB121:BD121"/>
    <mergeCell ref="BE121:BG121"/>
    <mergeCell ref="AB121:AD121"/>
    <mergeCell ref="T121:V121"/>
    <mergeCell ref="W121:X121"/>
    <mergeCell ref="Y121:AA121"/>
    <mergeCell ref="AL121:AN121"/>
    <mergeCell ref="AO121:AP121"/>
    <mergeCell ref="AQ121:AR121"/>
    <mergeCell ref="AS121:AU121"/>
    <mergeCell ref="AV121:AX121"/>
    <mergeCell ref="AY121:BA121"/>
    <mergeCell ref="AY116:BA116"/>
    <mergeCell ref="BB116:BD116"/>
    <mergeCell ref="AB117:AD117"/>
    <mergeCell ref="AO116:AP116"/>
    <mergeCell ref="AQ116:AR116"/>
    <mergeCell ref="AQ117:AR117"/>
    <mergeCell ref="AL118:AN118"/>
    <mergeCell ref="K118:L118"/>
    <mergeCell ref="O118:S118"/>
    <mergeCell ref="T118:V118"/>
    <mergeCell ref="W118:X118"/>
    <mergeCell ref="Y118:AA118"/>
    <mergeCell ref="M118:N118"/>
    <mergeCell ref="C118:F118"/>
    <mergeCell ref="G118:J118"/>
    <mergeCell ref="AB118:AD118"/>
    <mergeCell ref="AV119:AX119"/>
    <mergeCell ref="AY119:BA119"/>
    <mergeCell ref="C119:F119"/>
    <mergeCell ref="G119:J119"/>
    <mergeCell ref="K119:L119"/>
    <mergeCell ref="O119:S119"/>
    <mergeCell ref="M119:N119"/>
    <mergeCell ref="AB119:AD119"/>
    <mergeCell ref="T119:V119"/>
    <mergeCell ref="W119:X119"/>
    <mergeCell ref="AL119:AN119"/>
    <mergeCell ref="AO119:AP119"/>
    <mergeCell ref="Y119:AA119"/>
    <mergeCell ref="AQ119:AR119"/>
    <mergeCell ref="AS119:AU119"/>
    <mergeCell ref="C116:F116"/>
    <mergeCell ref="G116:J116"/>
    <mergeCell ref="AB116:AD116"/>
    <mergeCell ref="AL116:AN116"/>
    <mergeCell ref="K116:L116"/>
    <mergeCell ref="O116:S116"/>
    <mergeCell ref="T116:V116"/>
    <mergeCell ref="W116:X116"/>
    <mergeCell ref="M116:N116"/>
    <mergeCell ref="C117:F117"/>
    <mergeCell ref="G117:J117"/>
    <mergeCell ref="K117:L117"/>
    <mergeCell ref="O117:S117"/>
    <mergeCell ref="M117:N117"/>
    <mergeCell ref="T117:V117"/>
    <mergeCell ref="W117:X117"/>
    <mergeCell ref="Y117:AA117"/>
    <mergeCell ref="AL117:AN117"/>
    <mergeCell ref="Y116:AA116"/>
    <mergeCell ref="AL114:AN114"/>
    <mergeCell ref="K114:L114"/>
    <mergeCell ref="O114:S114"/>
    <mergeCell ref="T114:V114"/>
    <mergeCell ref="W114:X114"/>
    <mergeCell ref="Y114:AA114"/>
    <mergeCell ref="M114:N114"/>
    <mergeCell ref="C114:F114"/>
    <mergeCell ref="G114:J114"/>
    <mergeCell ref="AB114:AD114"/>
    <mergeCell ref="AV115:AX115"/>
    <mergeCell ref="AY115:BA115"/>
    <mergeCell ref="C115:F115"/>
    <mergeCell ref="G115:J115"/>
    <mergeCell ref="K115:L115"/>
    <mergeCell ref="O115:S115"/>
    <mergeCell ref="M115:N115"/>
    <mergeCell ref="AB115:AD115"/>
    <mergeCell ref="T115:V115"/>
    <mergeCell ref="W115:X115"/>
    <mergeCell ref="AL115:AN115"/>
    <mergeCell ref="AO115:AP115"/>
    <mergeCell ref="Y115:AA115"/>
    <mergeCell ref="AQ115:AR115"/>
    <mergeCell ref="AS115:AU115"/>
    <mergeCell ref="BB111:BD111"/>
    <mergeCell ref="BE111:BG111"/>
    <mergeCell ref="C112:F112"/>
    <mergeCell ref="G112:J112"/>
    <mergeCell ref="AB112:AD112"/>
    <mergeCell ref="AL112:AN112"/>
    <mergeCell ref="K112:L112"/>
    <mergeCell ref="O112:S112"/>
    <mergeCell ref="T112:V112"/>
    <mergeCell ref="W112:X112"/>
    <mergeCell ref="Y112:AA112"/>
    <mergeCell ref="M112:N112"/>
    <mergeCell ref="C113:F113"/>
    <mergeCell ref="G113:J113"/>
    <mergeCell ref="K113:L113"/>
    <mergeCell ref="O113:S113"/>
    <mergeCell ref="M113:N113"/>
    <mergeCell ref="AB113:AD113"/>
    <mergeCell ref="T113:V113"/>
    <mergeCell ref="W113:X113"/>
    <mergeCell ref="Y113:AA113"/>
    <mergeCell ref="AL113:AN113"/>
    <mergeCell ref="AO113:AP113"/>
    <mergeCell ref="AL110:AN110"/>
    <mergeCell ref="K110:L110"/>
    <mergeCell ref="O110:S110"/>
    <mergeCell ref="T110:V110"/>
    <mergeCell ref="W110:X110"/>
    <mergeCell ref="Y110:AA110"/>
    <mergeCell ref="M110:N110"/>
    <mergeCell ref="AY110:BA110"/>
    <mergeCell ref="C110:F110"/>
    <mergeCell ref="G110:J110"/>
    <mergeCell ref="AB110:AD110"/>
    <mergeCell ref="AV111:AX111"/>
    <mergeCell ref="AY111:BA111"/>
    <mergeCell ref="C111:F111"/>
    <mergeCell ref="G111:J111"/>
    <mergeCell ref="K111:L111"/>
    <mergeCell ref="O111:S111"/>
    <mergeCell ref="M111:N111"/>
    <mergeCell ref="AB111:AD111"/>
    <mergeCell ref="T111:V111"/>
    <mergeCell ref="W111:X111"/>
    <mergeCell ref="AL111:AN111"/>
    <mergeCell ref="AO111:AP111"/>
    <mergeCell ref="Y111:AA111"/>
    <mergeCell ref="AQ111:AR111"/>
    <mergeCell ref="AS111:AU111"/>
    <mergeCell ref="C108:F108"/>
    <mergeCell ref="G108:J108"/>
    <mergeCell ref="AB108:AD108"/>
    <mergeCell ref="AL108:AN108"/>
    <mergeCell ref="K108:L108"/>
    <mergeCell ref="O108:S108"/>
    <mergeCell ref="T108:V108"/>
    <mergeCell ref="W108:X108"/>
    <mergeCell ref="Y108:AA108"/>
    <mergeCell ref="M108:N108"/>
    <mergeCell ref="C109:F109"/>
    <mergeCell ref="G109:J109"/>
    <mergeCell ref="K109:L109"/>
    <mergeCell ref="O109:S109"/>
    <mergeCell ref="M109:N109"/>
    <mergeCell ref="BB109:BD109"/>
    <mergeCell ref="BE109:BG109"/>
    <mergeCell ref="AB109:AD109"/>
    <mergeCell ref="T109:V109"/>
    <mergeCell ref="W109:X109"/>
    <mergeCell ref="Y109:AA109"/>
    <mergeCell ref="AL109:AN109"/>
    <mergeCell ref="AO109:AP109"/>
    <mergeCell ref="AQ109:AR109"/>
    <mergeCell ref="AS109:AU109"/>
    <mergeCell ref="AV109:AX109"/>
    <mergeCell ref="AY109:BA109"/>
    <mergeCell ref="AY104:BA104"/>
    <mergeCell ref="BB104:BD104"/>
    <mergeCell ref="AB105:AD105"/>
    <mergeCell ref="AO104:AP104"/>
    <mergeCell ref="AQ104:AR104"/>
    <mergeCell ref="AQ105:AR105"/>
    <mergeCell ref="AL106:AN106"/>
    <mergeCell ref="K106:L106"/>
    <mergeCell ref="O106:S106"/>
    <mergeCell ref="T106:V106"/>
    <mergeCell ref="W106:X106"/>
    <mergeCell ref="Y106:AA106"/>
    <mergeCell ref="M106:N106"/>
    <mergeCell ref="C106:F106"/>
    <mergeCell ref="G106:J106"/>
    <mergeCell ref="AB106:AD106"/>
    <mergeCell ref="AV107:AX107"/>
    <mergeCell ref="AY107:BA107"/>
    <mergeCell ref="C107:F107"/>
    <mergeCell ref="G107:J107"/>
    <mergeCell ref="K107:L107"/>
    <mergeCell ref="O107:S107"/>
    <mergeCell ref="M107:N107"/>
    <mergeCell ref="AB107:AD107"/>
    <mergeCell ref="T107:V107"/>
    <mergeCell ref="W107:X107"/>
    <mergeCell ref="AL107:AN107"/>
    <mergeCell ref="AO107:AP107"/>
    <mergeCell ref="Y107:AA107"/>
    <mergeCell ref="AQ107:AR107"/>
    <mergeCell ref="AS107:AU107"/>
    <mergeCell ref="C104:F104"/>
    <mergeCell ref="G104:J104"/>
    <mergeCell ref="AB104:AD104"/>
    <mergeCell ref="AL104:AN104"/>
    <mergeCell ref="K104:L104"/>
    <mergeCell ref="O104:S104"/>
    <mergeCell ref="T104:V104"/>
    <mergeCell ref="W104:X104"/>
    <mergeCell ref="M104:N104"/>
    <mergeCell ref="C105:F105"/>
    <mergeCell ref="G105:J105"/>
    <mergeCell ref="K105:L105"/>
    <mergeCell ref="O105:S105"/>
    <mergeCell ref="M105:N105"/>
    <mergeCell ref="T105:V105"/>
    <mergeCell ref="W105:X105"/>
    <mergeCell ref="Y105:AA105"/>
    <mergeCell ref="AL105:AN105"/>
    <mergeCell ref="Y104:AA104"/>
    <mergeCell ref="AL102:AN102"/>
    <mergeCell ref="K102:L102"/>
    <mergeCell ref="O102:S102"/>
    <mergeCell ref="T102:V102"/>
    <mergeCell ref="W102:X102"/>
    <mergeCell ref="Y102:AA102"/>
    <mergeCell ref="M102:N102"/>
    <mergeCell ref="C102:F102"/>
    <mergeCell ref="G102:J102"/>
    <mergeCell ref="AB102:AD102"/>
    <mergeCell ref="AV103:AX103"/>
    <mergeCell ref="AY103:BA103"/>
    <mergeCell ref="C103:F103"/>
    <mergeCell ref="G103:J103"/>
    <mergeCell ref="K103:L103"/>
    <mergeCell ref="O103:S103"/>
    <mergeCell ref="M103:N103"/>
    <mergeCell ref="AB103:AD103"/>
    <mergeCell ref="T103:V103"/>
    <mergeCell ref="W103:X103"/>
    <mergeCell ref="AL103:AN103"/>
    <mergeCell ref="AO103:AP103"/>
    <mergeCell ref="Y103:AA103"/>
    <mergeCell ref="AQ103:AR103"/>
    <mergeCell ref="AS103:AU103"/>
    <mergeCell ref="BB99:BD99"/>
    <mergeCell ref="BE99:BG99"/>
    <mergeCell ref="C100:F100"/>
    <mergeCell ref="G100:J100"/>
    <mergeCell ref="AB100:AD100"/>
    <mergeCell ref="AL100:AN100"/>
    <mergeCell ref="K100:L100"/>
    <mergeCell ref="O100:S100"/>
    <mergeCell ref="T100:V100"/>
    <mergeCell ref="W100:X100"/>
    <mergeCell ref="Y100:AA100"/>
    <mergeCell ref="M100:N100"/>
    <mergeCell ref="C101:F101"/>
    <mergeCell ref="G101:J101"/>
    <mergeCell ref="K101:L101"/>
    <mergeCell ref="O101:S101"/>
    <mergeCell ref="M101:N101"/>
    <mergeCell ref="AB101:AD101"/>
    <mergeCell ref="T101:V101"/>
    <mergeCell ref="W101:X101"/>
    <mergeCell ref="Y101:AA101"/>
    <mergeCell ref="AL101:AN101"/>
    <mergeCell ref="AO101:AP101"/>
    <mergeCell ref="AL98:AN98"/>
    <mergeCell ref="K98:L98"/>
    <mergeCell ref="O98:S98"/>
    <mergeCell ref="T98:V98"/>
    <mergeCell ref="W98:X98"/>
    <mergeCell ref="Y98:AA98"/>
    <mergeCell ref="M98:N98"/>
    <mergeCell ref="AY98:BA98"/>
    <mergeCell ref="C98:F98"/>
    <mergeCell ref="G98:J98"/>
    <mergeCell ref="AB98:AD98"/>
    <mergeCell ref="AV99:AX99"/>
    <mergeCell ref="AY99:BA99"/>
    <mergeCell ref="C99:F99"/>
    <mergeCell ref="G99:J99"/>
    <mergeCell ref="K99:L99"/>
    <mergeCell ref="O99:S99"/>
    <mergeCell ref="M99:N99"/>
    <mergeCell ref="AB99:AD99"/>
    <mergeCell ref="T99:V99"/>
    <mergeCell ref="W99:X99"/>
    <mergeCell ref="AL99:AN99"/>
    <mergeCell ref="AO99:AP99"/>
    <mergeCell ref="Y99:AA99"/>
    <mergeCell ref="AQ99:AR99"/>
    <mergeCell ref="AS99:AU99"/>
    <mergeCell ref="C96:F96"/>
    <mergeCell ref="G96:J96"/>
    <mergeCell ref="AB96:AD96"/>
    <mergeCell ref="AL96:AN96"/>
    <mergeCell ref="K96:L96"/>
    <mergeCell ref="O96:S96"/>
    <mergeCell ref="T96:V96"/>
    <mergeCell ref="W96:X96"/>
    <mergeCell ref="Y96:AA96"/>
    <mergeCell ref="M96:N96"/>
    <mergeCell ref="C97:F97"/>
    <mergeCell ref="G97:J97"/>
    <mergeCell ref="K97:L97"/>
    <mergeCell ref="O97:S97"/>
    <mergeCell ref="M97:N97"/>
    <mergeCell ref="BB97:BD97"/>
    <mergeCell ref="BE97:BG97"/>
    <mergeCell ref="AB97:AD97"/>
    <mergeCell ref="T97:V97"/>
    <mergeCell ref="W97:X97"/>
    <mergeCell ref="Y97:AA97"/>
    <mergeCell ref="AL97:AN97"/>
    <mergeCell ref="AO97:AP97"/>
    <mergeCell ref="AQ97:AR97"/>
    <mergeCell ref="AS97:AU97"/>
    <mergeCell ref="AV97:AX97"/>
    <mergeCell ref="AY97:BA97"/>
    <mergeCell ref="AL94:AN94"/>
    <mergeCell ref="K94:L94"/>
    <mergeCell ref="O94:S94"/>
    <mergeCell ref="T94:V94"/>
    <mergeCell ref="W94:X94"/>
    <mergeCell ref="Y94:AA94"/>
    <mergeCell ref="M94:N94"/>
    <mergeCell ref="AY94:BA94"/>
    <mergeCell ref="C94:F94"/>
    <mergeCell ref="G94:J94"/>
    <mergeCell ref="AB94:AD94"/>
    <mergeCell ref="AV95:AX95"/>
    <mergeCell ref="AY95:BA95"/>
    <mergeCell ref="C95:F95"/>
    <mergeCell ref="G95:J95"/>
    <mergeCell ref="K95:L95"/>
    <mergeCell ref="O95:S95"/>
    <mergeCell ref="M95:N95"/>
    <mergeCell ref="AB95:AD95"/>
    <mergeCell ref="T95:V95"/>
    <mergeCell ref="W95:X95"/>
    <mergeCell ref="AL95:AN95"/>
    <mergeCell ref="AO95:AP95"/>
    <mergeCell ref="Y95:AA95"/>
    <mergeCell ref="AQ95:AR95"/>
    <mergeCell ref="AS95:AU95"/>
    <mergeCell ref="C92:F92"/>
    <mergeCell ref="G92:J92"/>
    <mergeCell ref="AB92:AD92"/>
    <mergeCell ref="AL92:AN92"/>
    <mergeCell ref="K92:L92"/>
    <mergeCell ref="O92:S92"/>
    <mergeCell ref="T92:V92"/>
    <mergeCell ref="W92:X92"/>
    <mergeCell ref="Y92:AA92"/>
    <mergeCell ref="M92:N92"/>
    <mergeCell ref="C93:F93"/>
    <mergeCell ref="G93:J93"/>
    <mergeCell ref="K93:L93"/>
    <mergeCell ref="O93:S93"/>
    <mergeCell ref="M93:N93"/>
    <mergeCell ref="BB93:BD93"/>
    <mergeCell ref="BE93:BG93"/>
    <mergeCell ref="AB93:AD93"/>
    <mergeCell ref="T93:V93"/>
    <mergeCell ref="W93:X93"/>
    <mergeCell ref="Y93:AA93"/>
    <mergeCell ref="AL93:AN93"/>
    <mergeCell ref="AO93:AP93"/>
    <mergeCell ref="AQ93:AR93"/>
    <mergeCell ref="AS93:AU93"/>
    <mergeCell ref="AV93:AX93"/>
    <mergeCell ref="AY93:BA93"/>
    <mergeCell ref="AY92:BA92"/>
    <mergeCell ref="BB92:BD92"/>
    <mergeCell ref="BE92:BG92"/>
    <mergeCell ref="AL90:AN90"/>
    <mergeCell ref="K90:L90"/>
    <mergeCell ref="O90:S90"/>
    <mergeCell ref="T90:V90"/>
    <mergeCell ref="W90:X90"/>
    <mergeCell ref="Y90:AA90"/>
    <mergeCell ref="M90:N90"/>
    <mergeCell ref="AY90:BA90"/>
    <mergeCell ref="C90:F90"/>
    <mergeCell ref="G90:J90"/>
    <mergeCell ref="AB90:AD90"/>
    <mergeCell ref="AV91:AX91"/>
    <mergeCell ref="AY91:BA91"/>
    <mergeCell ref="C91:F91"/>
    <mergeCell ref="G91:J91"/>
    <mergeCell ref="K91:L91"/>
    <mergeCell ref="O91:S91"/>
    <mergeCell ref="M91:N91"/>
    <mergeCell ref="AB91:AD91"/>
    <mergeCell ref="T91:V91"/>
    <mergeCell ref="W91:X91"/>
    <mergeCell ref="AL91:AN91"/>
    <mergeCell ref="AO91:AP91"/>
    <mergeCell ref="Y91:AA91"/>
    <mergeCell ref="AQ91:AR91"/>
    <mergeCell ref="AS91:AU91"/>
    <mergeCell ref="C88:F88"/>
    <mergeCell ref="G88:J88"/>
    <mergeCell ref="AB88:AD88"/>
    <mergeCell ref="AL88:AN88"/>
    <mergeCell ref="K88:L88"/>
    <mergeCell ref="O88:S88"/>
    <mergeCell ref="T88:V88"/>
    <mergeCell ref="W88:X88"/>
    <mergeCell ref="Y88:AA88"/>
    <mergeCell ref="M88:N88"/>
    <mergeCell ref="C89:F89"/>
    <mergeCell ref="G89:J89"/>
    <mergeCell ref="K89:L89"/>
    <mergeCell ref="O89:S89"/>
    <mergeCell ref="M89:N89"/>
    <mergeCell ref="AB89:AD89"/>
    <mergeCell ref="T89:V89"/>
    <mergeCell ref="W89:X89"/>
    <mergeCell ref="Y89:AA89"/>
    <mergeCell ref="AL89:AN89"/>
    <mergeCell ref="AL86:AN86"/>
    <mergeCell ref="K86:L86"/>
    <mergeCell ref="O86:S86"/>
    <mergeCell ref="T86:V86"/>
    <mergeCell ref="W86:X86"/>
    <mergeCell ref="Y86:AA86"/>
    <mergeCell ref="M86:N86"/>
    <mergeCell ref="C86:F86"/>
    <mergeCell ref="G86:J86"/>
    <mergeCell ref="AB86:AD86"/>
    <mergeCell ref="AV87:AX87"/>
    <mergeCell ref="AY87:BA87"/>
    <mergeCell ref="C87:F87"/>
    <mergeCell ref="G87:J87"/>
    <mergeCell ref="K87:L87"/>
    <mergeCell ref="O87:S87"/>
    <mergeCell ref="M87:N87"/>
    <mergeCell ref="AB87:AD87"/>
    <mergeCell ref="T87:V87"/>
    <mergeCell ref="W87:X87"/>
    <mergeCell ref="AL87:AN87"/>
    <mergeCell ref="AO87:AP87"/>
    <mergeCell ref="Y87:AA87"/>
    <mergeCell ref="AQ87:AR87"/>
    <mergeCell ref="AS87:AU87"/>
    <mergeCell ref="AV86:AX86"/>
    <mergeCell ref="C84:F84"/>
    <mergeCell ref="G84:J84"/>
    <mergeCell ref="AB84:AD84"/>
    <mergeCell ref="AL84:AN84"/>
    <mergeCell ref="K84:L84"/>
    <mergeCell ref="O84:S84"/>
    <mergeCell ref="T84:V84"/>
    <mergeCell ref="W84:X84"/>
    <mergeCell ref="Y84:AA84"/>
    <mergeCell ref="M84:N84"/>
    <mergeCell ref="C85:F85"/>
    <mergeCell ref="G85:J85"/>
    <mergeCell ref="K85:L85"/>
    <mergeCell ref="O85:S85"/>
    <mergeCell ref="M85:N85"/>
    <mergeCell ref="BE85:BG85"/>
    <mergeCell ref="AB85:AD85"/>
    <mergeCell ref="T85:V85"/>
    <mergeCell ref="W85:X85"/>
    <mergeCell ref="Y85:AA85"/>
    <mergeCell ref="AL85:AN85"/>
    <mergeCell ref="AO85:AP85"/>
    <mergeCell ref="AQ85:AR85"/>
    <mergeCell ref="AS85:AU85"/>
    <mergeCell ref="AV85:AX85"/>
    <mergeCell ref="AY84:BA84"/>
    <mergeCell ref="BE84:BG84"/>
    <mergeCell ref="AO84:AP84"/>
    <mergeCell ref="AQ84:AR84"/>
    <mergeCell ref="AS84:AU84"/>
    <mergeCell ref="AV84:AX84"/>
    <mergeCell ref="AL82:AN82"/>
    <mergeCell ref="K82:L82"/>
    <mergeCell ref="O82:S82"/>
    <mergeCell ref="T82:V82"/>
    <mergeCell ref="W82:X82"/>
    <mergeCell ref="Y82:AA82"/>
    <mergeCell ref="M82:N82"/>
    <mergeCell ref="C82:F82"/>
    <mergeCell ref="G82:J82"/>
    <mergeCell ref="AB82:AD82"/>
    <mergeCell ref="AV83:AX83"/>
    <mergeCell ref="AY83:BA83"/>
    <mergeCell ref="C83:F83"/>
    <mergeCell ref="G83:J83"/>
    <mergeCell ref="K83:L83"/>
    <mergeCell ref="O83:S83"/>
    <mergeCell ref="M83:N83"/>
    <mergeCell ref="AB83:AD83"/>
    <mergeCell ref="T83:V83"/>
    <mergeCell ref="W83:X83"/>
    <mergeCell ref="AL83:AN83"/>
    <mergeCell ref="AO83:AP83"/>
    <mergeCell ref="Y83:AA83"/>
    <mergeCell ref="AS82:AU82"/>
    <mergeCell ref="AV82:AX82"/>
    <mergeCell ref="AQ83:AR83"/>
    <mergeCell ref="AS83:AU83"/>
    <mergeCell ref="G81:J81"/>
    <mergeCell ref="K81:L81"/>
    <mergeCell ref="O81:S81"/>
    <mergeCell ref="M81:N81"/>
    <mergeCell ref="AB81:AD81"/>
    <mergeCell ref="T81:V81"/>
    <mergeCell ref="W81:X81"/>
    <mergeCell ref="Y81:AA81"/>
    <mergeCell ref="AV81:AX81"/>
    <mergeCell ref="AY81:BA81"/>
    <mergeCell ref="AY80:BA80"/>
    <mergeCell ref="BB80:BD80"/>
    <mergeCell ref="BE80:BG80"/>
    <mergeCell ref="AO80:AP80"/>
    <mergeCell ref="AQ80:AR80"/>
    <mergeCell ref="BB81:BD81"/>
    <mergeCell ref="BE81:BG81"/>
    <mergeCell ref="AQ81:AR81"/>
    <mergeCell ref="C75:F75"/>
    <mergeCell ref="G75:J75"/>
    <mergeCell ref="K75:L75"/>
    <mergeCell ref="O75:S75"/>
    <mergeCell ref="T75:V75"/>
    <mergeCell ref="W75:X75"/>
    <mergeCell ref="Y75:AA75"/>
    <mergeCell ref="AL75:AN75"/>
    <mergeCell ref="C74:F74"/>
    <mergeCell ref="M77:N77"/>
    <mergeCell ref="M76:N76"/>
    <mergeCell ref="C76:F76"/>
    <mergeCell ref="G76:J76"/>
    <mergeCell ref="AB77:AD77"/>
    <mergeCell ref="T77:V77"/>
    <mergeCell ref="W77:X77"/>
    <mergeCell ref="AO78:AP78"/>
    <mergeCell ref="K78:L78"/>
    <mergeCell ref="O78:S78"/>
    <mergeCell ref="T78:V78"/>
    <mergeCell ref="W78:X78"/>
    <mergeCell ref="Y78:AA78"/>
    <mergeCell ref="M78:N78"/>
    <mergeCell ref="C78:F78"/>
    <mergeCell ref="G78:J78"/>
    <mergeCell ref="AB78:AD78"/>
    <mergeCell ref="W76:X76"/>
    <mergeCell ref="Y76:AA76"/>
    <mergeCell ref="AB75:AD75"/>
    <mergeCell ref="C73:F73"/>
    <mergeCell ref="G73:J73"/>
    <mergeCell ref="K73:L73"/>
    <mergeCell ref="O73:S73"/>
    <mergeCell ref="AB73:AD73"/>
    <mergeCell ref="T73:V73"/>
    <mergeCell ref="W73:X73"/>
    <mergeCell ref="AY73:BA73"/>
    <mergeCell ref="BB73:BD73"/>
    <mergeCell ref="Y73:AA73"/>
    <mergeCell ref="AL73:AN73"/>
    <mergeCell ref="AO73:AP73"/>
    <mergeCell ref="AQ73:AR73"/>
    <mergeCell ref="AS73:AU73"/>
    <mergeCell ref="G74:J74"/>
    <mergeCell ref="AB74:AD74"/>
    <mergeCell ref="AL74:AN74"/>
    <mergeCell ref="AO74:AP74"/>
    <mergeCell ref="AQ74:AR74"/>
    <mergeCell ref="O74:S74"/>
    <mergeCell ref="T74:V74"/>
    <mergeCell ref="W74:X74"/>
    <mergeCell ref="K74:L74"/>
    <mergeCell ref="Y74:AA74"/>
    <mergeCell ref="M73:N73"/>
    <mergeCell ref="T353:V353"/>
    <mergeCell ref="W353:X353"/>
    <mergeCell ref="Y353:AA353"/>
    <mergeCell ref="AO353:AP353"/>
    <mergeCell ref="AS353:AU353"/>
    <mergeCell ref="AQ353:AR353"/>
    <mergeCell ref="AV353:AX353"/>
    <mergeCell ref="C353:F353"/>
    <mergeCell ref="G353:J353"/>
    <mergeCell ref="K353:L353"/>
    <mergeCell ref="AL353:AN353"/>
    <mergeCell ref="M353:N353"/>
    <mergeCell ref="AB353:AD353"/>
    <mergeCell ref="O353:S353"/>
    <mergeCell ref="AY353:BA353"/>
    <mergeCell ref="BB353:BD353"/>
    <mergeCell ref="BE353:BG353"/>
    <mergeCell ref="AB352:AD352"/>
    <mergeCell ref="AO352:AP352"/>
    <mergeCell ref="AQ352:AR352"/>
    <mergeCell ref="AS352:AU352"/>
    <mergeCell ref="AV352:AX352"/>
    <mergeCell ref="AY352:BA352"/>
    <mergeCell ref="BB352:BD352"/>
    <mergeCell ref="BE352:BG352"/>
    <mergeCell ref="AO351:AP351"/>
    <mergeCell ref="C352:F352"/>
    <mergeCell ref="G352:J352"/>
    <mergeCell ref="K352:L352"/>
    <mergeCell ref="AL352:AN352"/>
    <mergeCell ref="O352:S352"/>
    <mergeCell ref="T352:V352"/>
    <mergeCell ref="W352:X352"/>
    <mergeCell ref="Y352:AA352"/>
    <mergeCell ref="M352:N352"/>
    <mergeCell ref="C348:F348"/>
    <mergeCell ref="G348:J348"/>
    <mergeCell ref="AB348:AD348"/>
    <mergeCell ref="AL348:AN348"/>
    <mergeCell ref="K348:L348"/>
    <mergeCell ref="O348:S348"/>
    <mergeCell ref="T348:V348"/>
    <mergeCell ref="W348:X348"/>
    <mergeCell ref="Y348:AA348"/>
    <mergeCell ref="M348:N348"/>
    <mergeCell ref="C349:F349"/>
    <mergeCell ref="G349:J349"/>
    <mergeCell ref="AB349:AD349"/>
    <mergeCell ref="AL349:AN349"/>
    <mergeCell ref="K349:L349"/>
    <mergeCell ref="O349:S349"/>
    <mergeCell ref="T349:V349"/>
    <mergeCell ref="W349:X349"/>
    <mergeCell ref="Y349:AA349"/>
    <mergeCell ref="M349:N349"/>
    <mergeCell ref="C346:F346"/>
    <mergeCell ref="G346:J346"/>
    <mergeCell ref="AB346:AD346"/>
    <mergeCell ref="AL346:AN346"/>
    <mergeCell ref="K346:L346"/>
    <mergeCell ref="O346:S346"/>
    <mergeCell ref="T346:V346"/>
    <mergeCell ref="W346:X346"/>
    <mergeCell ref="Y346:AA346"/>
    <mergeCell ref="M346:N346"/>
    <mergeCell ref="C347:F347"/>
    <mergeCell ref="G347:J347"/>
    <mergeCell ref="AB347:AD347"/>
    <mergeCell ref="AL347:AN347"/>
    <mergeCell ref="K347:L347"/>
    <mergeCell ref="O347:S347"/>
    <mergeCell ref="T347:V347"/>
    <mergeCell ref="W347:X347"/>
    <mergeCell ref="Y347:AA347"/>
    <mergeCell ref="M347:N347"/>
    <mergeCell ref="C344:F344"/>
    <mergeCell ref="G344:J344"/>
    <mergeCell ref="AB344:AD344"/>
    <mergeCell ref="AL344:AN344"/>
    <mergeCell ref="K344:L344"/>
    <mergeCell ref="O344:S344"/>
    <mergeCell ref="T344:V344"/>
    <mergeCell ref="W344:X344"/>
    <mergeCell ref="Y344:AA344"/>
    <mergeCell ref="M344:N344"/>
    <mergeCell ref="C345:F345"/>
    <mergeCell ref="G345:J345"/>
    <mergeCell ref="AB345:AD345"/>
    <mergeCell ref="AL345:AN345"/>
    <mergeCell ref="K345:L345"/>
    <mergeCell ref="O345:S345"/>
    <mergeCell ref="T345:V345"/>
    <mergeCell ref="W345:X345"/>
    <mergeCell ref="Y345:AA345"/>
    <mergeCell ref="M345:N345"/>
    <mergeCell ref="C342:F342"/>
    <mergeCell ref="G342:J342"/>
    <mergeCell ref="AB342:AD342"/>
    <mergeCell ref="AL342:AN342"/>
    <mergeCell ref="K342:L342"/>
    <mergeCell ref="O342:S342"/>
    <mergeCell ref="T342:V342"/>
    <mergeCell ref="W342:X342"/>
    <mergeCell ref="Y342:AA342"/>
    <mergeCell ref="M342:N342"/>
    <mergeCell ref="C343:F343"/>
    <mergeCell ref="G343:J343"/>
    <mergeCell ref="AB343:AD343"/>
    <mergeCell ref="AL343:AN343"/>
    <mergeCell ref="K343:L343"/>
    <mergeCell ref="O343:S343"/>
    <mergeCell ref="T343:V343"/>
    <mergeCell ref="W343:X343"/>
    <mergeCell ref="Y343:AA343"/>
    <mergeCell ref="M343:N343"/>
    <mergeCell ref="C340:F340"/>
    <mergeCell ref="G340:J340"/>
    <mergeCell ref="AB340:AD340"/>
    <mergeCell ref="AL340:AN340"/>
    <mergeCell ref="K340:L340"/>
    <mergeCell ref="O340:S340"/>
    <mergeCell ref="T340:V340"/>
    <mergeCell ref="W340:X340"/>
    <mergeCell ref="Y340:AA340"/>
    <mergeCell ref="M340:N340"/>
    <mergeCell ref="C341:F341"/>
    <mergeCell ref="G341:J341"/>
    <mergeCell ref="AB341:AD341"/>
    <mergeCell ref="AL341:AN341"/>
    <mergeCell ref="K341:L341"/>
    <mergeCell ref="O341:S341"/>
    <mergeCell ref="T341:V341"/>
    <mergeCell ref="W341:X341"/>
    <mergeCell ref="Y341:AA341"/>
    <mergeCell ref="M341:N341"/>
    <mergeCell ref="C338:F338"/>
    <mergeCell ref="G338:J338"/>
    <mergeCell ref="AB338:AD338"/>
    <mergeCell ref="AL338:AN338"/>
    <mergeCell ref="K338:L338"/>
    <mergeCell ref="O338:S338"/>
    <mergeCell ref="T338:V338"/>
    <mergeCell ref="W338:X338"/>
    <mergeCell ref="Y338:AA338"/>
    <mergeCell ref="M338:N338"/>
    <mergeCell ref="C339:F339"/>
    <mergeCell ref="G339:J339"/>
    <mergeCell ref="AB339:AD339"/>
    <mergeCell ref="AL339:AN339"/>
    <mergeCell ref="K339:L339"/>
    <mergeCell ref="O339:S339"/>
    <mergeCell ref="T339:V339"/>
    <mergeCell ref="W339:X339"/>
    <mergeCell ref="Y339:AA339"/>
    <mergeCell ref="M339:N339"/>
    <mergeCell ref="C336:F336"/>
    <mergeCell ref="G336:J336"/>
    <mergeCell ref="AB336:AD336"/>
    <mergeCell ref="AL336:AN336"/>
    <mergeCell ref="K336:L336"/>
    <mergeCell ref="O336:S336"/>
    <mergeCell ref="T336:V336"/>
    <mergeCell ref="W336:X336"/>
    <mergeCell ref="Y336:AA336"/>
    <mergeCell ref="M336:N336"/>
    <mergeCell ref="C337:F337"/>
    <mergeCell ref="G337:J337"/>
    <mergeCell ref="AB337:AD337"/>
    <mergeCell ref="AL337:AN337"/>
    <mergeCell ref="K337:L337"/>
    <mergeCell ref="O337:S337"/>
    <mergeCell ref="T337:V337"/>
    <mergeCell ref="W337:X337"/>
    <mergeCell ref="Y337:AA337"/>
    <mergeCell ref="M337:N337"/>
    <mergeCell ref="C334:F334"/>
    <mergeCell ref="G334:J334"/>
    <mergeCell ref="AB334:AD334"/>
    <mergeCell ref="AL334:AN334"/>
    <mergeCell ref="K334:L334"/>
    <mergeCell ref="O334:S334"/>
    <mergeCell ref="T334:V334"/>
    <mergeCell ref="W334:X334"/>
    <mergeCell ref="Y334:AA334"/>
    <mergeCell ref="M334:N334"/>
    <mergeCell ref="C335:F335"/>
    <mergeCell ref="G335:J335"/>
    <mergeCell ref="AB335:AD335"/>
    <mergeCell ref="AL335:AN335"/>
    <mergeCell ref="K335:L335"/>
    <mergeCell ref="O335:S335"/>
    <mergeCell ref="T335:V335"/>
    <mergeCell ref="W335:X335"/>
    <mergeCell ref="Y335:AA335"/>
    <mergeCell ref="M335:N335"/>
    <mergeCell ref="C332:F332"/>
    <mergeCell ref="G332:J332"/>
    <mergeCell ref="AB332:AD332"/>
    <mergeCell ref="AL332:AN332"/>
    <mergeCell ref="K332:L332"/>
    <mergeCell ref="O332:S332"/>
    <mergeCell ref="T332:V332"/>
    <mergeCell ref="W332:X332"/>
    <mergeCell ref="Y332:AA332"/>
    <mergeCell ref="M332:N332"/>
    <mergeCell ref="C333:F333"/>
    <mergeCell ref="G333:J333"/>
    <mergeCell ref="AB333:AD333"/>
    <mergeCell ref="AL333:AN333"/>
    <mergeCell ref="K333:L333"/>
    <mergeCell ref="O333:S333"/>
    <mergeCell ref="T333:V333"/>
    <mergeCell ref="W333:X333"/>
    <mergeCell ref="Y333:AA333"/>
    <mergeCell ref="M333:N333"/>
    <mergeCell ref="C330:F330"/>
    <mergeCell ref="G330:J330"/>
    <mergeCell ref="AB330:AD330"/>
    <mergeCell ref="AL330:AN330"/>
    <mergeCell ref="K330:L330"/>
    <mergeCell ref="O330:S330"/>
    <mergeCell ref="T330:V330"/>
    <mergeCell ref="W330:X330"/>
    <mergeCell ref="Y330:AA330"/>
    <mergeCell ref="M330:N330"/>
    <mergeCell ref="C331:F331"/>
    <mergeCell ref="G331:J331"/>
    <mergeCell ref="AB331:AD331"/>
    <mergeCell ref="AL331:AN331"/>
    <mergeCell ref="K331:L331"/>
    <mergeCell ref="O331:S331"/>
    <mergeCell ref="T331:V331"/>
    <mergeCell ref="W331:X331"/>
    <mergeCell ref="Y331:AA331"/>
    <mergeCell ref="M331:N331"/>
    <mergeCell ref="C328:F328"/>
    <mergeCell ref="G328:J328"/>
    <mergeCell ref="AB328:AD328"/>
    <mergeCell ref="AL328:AN328"/>
    <mergeCell ref="K328:L328"/>
    <mergeCell ref="O328:S328"/>
    <mergeCell ref="T328:V328"/>
    <mergeCell ref="W328:X328"/>
    <mergeCell ref="Y328:AA328"/>
    <mergeCell ref="M328:N328"/>
    <mergeCell ref="C329:F329"/>
    <mergeCell ref="G329:J329"/>
    <mergeCell ref="AB329:AD329"/>
    <mergeCell ref="AL329:AN329"/>
    <mergeCell ref="K329:L329"/>
    <mergeCell ref="O329:S329"/>
    <mergeCell ref="T329:V329"/>
    <mergeCell ref="W329:X329"/>
    <mergeCell ref="Y329:AA329"/>
    <mergeCell ref="M329:N329"/>
    <mergeCell ref="C326:F326"/>
    <mergeCell ref="G326:J326"/>
    <mergeCell ref="AB326:AD326"/>
    <mergeCell ref="AL326:AN326"/>
    <mergeCell ref="K326:L326"/>
    <mergeCell ref="O326:S326"/>
    <mergeCell ref="T326:V326"/>
    <mergeCell ref="W326:X326"/>
    <mergeCell ref="Y326:AA326"/>
    <mergeCell ref="M326:N326"/>
    <mergeCell ref="C327:F327"/>
    <mergeCell ref="G327:J327"/>
    <mergeCell ref="AB327:AD327"/>
    <mergeCell ref="AL327:AN327"/>
    <mergeCell ref="K327:L327"/>
    <mergeCell ref="O327:S327"/>
    <mergeCell ref="T327:V327"/>
    <mergeCell ref="W327:X327"/>
    <mergeCell ref="Y327:AA327"/>
    <mergeCell ref="M327:N327"/>
    <mergeCell ref="C324:F324"/>
    <mergeCell ref="G324:J324"/>
    <mergeCell ref="AB324:AD324"/>
    <mergeCell ref="AL324:AN324"/>
    <mergeCell ref="K324:L324"/>
    <mergeCell ref="O324:S324"/>
    <mergeCell ref="T324:V324"/>
    <mergeCell ref="W324:X324"/>
    <mergeCell ref="Y324:AA324"/>
    <mergeCell ref="C325:F325"/>
    <mergeCell ref="G325:J325"/>
    <mergeCell ref="AB325:AD325"/>
    <mergeCell ref="AL325:AN325"/>
    <mergeCell ref="K325:L325"/>
    <mergeCell ref="O325:S325"/>
    <mergeCell ref="T325:V325"/>
    <mergeCell ref="W325:X325"/>
    <mergeCell ref="Y325:AA325"/>
    <mergeCell ref="M325:N325"/>
    <mergeCell ref="C323:F323"/>
    <mergeCell ref="G323:J323"/>
    <mergeCell ref="AB323:AD323"/>
    <mergeCell ref="AL323:AN323"/>
    <mergeCell ref="K323:L323"/>
    <mergeCell ref="O323:S323"/>
    <mergeCell ref="T323:V323"/>
    <mergeCell ref="W323:X323"/>
    <mergeCell ref="Y323:AA323"/>
    <mergeCell ref="AL274:AN274"/>
    <mergeCell ref="K274:L274"/>
    <mergeCell ref="O274:S274"/>
    <mergeCell ref="T274:V274"/>
    <mergeCell ref="W274:X274"/>
    <mergeCell ref="Y274:AA274"/>
    <mergeCell ref="M274:N274"/>
    <mergeCell ref="C274:F274"/>
    <mergeCell ref="G274:J274"/>
    <mergeCell ref="AB274:AD274"/>
    <mergeCell ref="C277:F277"/>
    <mergeCell ref="G277:J277"/>
    <mergeCell ref="K277:L277"/>
    <mergeCell ref="O277:S277"/>
    <mergeCell ref="C275:F275"/>
    <mergeCell ref="O275:S275"/>
    <mergeCell ref="M275:N275"/>
    <mergeCell ref="AB275:AD275"/>
    <mergeCell ref="T275:V275"/>
    <mergeCell ref="W275:X275"/>
    <mergeCell ref="Y275:AA275"/>
    <mergeCell ref="AL275:AN275"/>
    <mergeCell ref="C276:F276"/>
    <mergeCell ref="G270:J270"/>
    <mergeCell ref="AB270:AD270"/>
    <mergeCell ref="AL270:AN270"/>
    <mergeCell ref="K270:L270"/>
    <mergeCell ref="O270:S270"/>
    <mergeCell ref="T270:V270"/>
    <mergeCell ref="W270:X270"/>
    <mergeCell ref="Y270:AA270"/>
    <mergeCell ref="M270:N270"/>
    <mergeCell ref="G271:J271"/>
    <mergeCell ref="AB271:AD271"/>
    <mergeCell ref="AL271:AN271"/>
    <mergeCell ref="K271:L271"/>
    <mergeCell ref="O271:S271"/>
    <mergeCell ref="T271:V271"/>
    <mergeCell ref="W271:X271"/>
    <mergeCell ref="Y271:AA271"/>
    <mergeCell ref="M271:N271"/>
    <mergeCell ref="C268:F268"/>
    <mergeCell ref="G268:J268"/>
    <mergeCell ref="AB268:AD268"/>
    <mergeCell ref="AL268:AN268"/>
    <mergeCell ref="K268:L268"/>
    <mergeCell ref="O268:S268"/>
    <mergeCell ref="T268:V268"/>
    <mergeCell ref="W268:X268"/>
    <mergeCell ref="Y268:AA268"/>
    <mergeCell ref="M268:N268"/>
    <mergeCell ref="C269:F269"/>
    <mergeCell ref="G269:J269"/>
    <mergeCell ref="AB269:AD269"/>
    <mergeCell ref="AL269:AN269"/>
    <mergeCell ref="K269:L269"/>
    <mergeCell ref="O269:S269"/>
    <mergeCell ref="T269:V269"/>
    <mergeCell ref="W269:X269"/>
    <mergeCell ref="Y269:AA269"/>
    <mergeCell ref="M269:N269"/>
    <mergeCell ref="C266:F266"/>
    <mergeCell ref="G266:J266"/>
    <mergeCell ref="AB266:AD266"/>
    <mergeCell ref="AL266:AN266"/>
    <mergeCell ref="K266:L266"/>
    <mergeCell ref="O266:S266"/>
    <mergeCell ref="T266:V266"/>
    <mergeCell ref="W266:X266"/>
    <mergeCell ref="Y266:AA266"/>
    <mergeCell ref="M266:N266"/>
    <mergeCell ref="C267:F267"/>
    <mergeCell ref="G267:J267"/>
    <mergeCell ref="AB267:AD267"/>
    <mergeCell ref="AL267:AN267"/>
    <mergeCell ref="K267:L267"/>
    <mergeCell ref="O267:S267"/>
    <mergeCell ref="T267:V267"/>
    <mergeCell ref="W267:X267"/>
    <mergeCell ref="Y267:AA267"/>
    <mergeCell ref="M267:N267"/>
    <mergeCell ref="C264:F264"/>
    <mergeCell ref="G264:J264"/>
    <mergeCell ref="AB264:AD264"/>
    <mergeCell ref="AL264:AN264"/>
    <mergeCell ref="K264:L264"/>
    <mergeCell ref="O264:S264"/>
    <mergeCell ref="T264:V264"/>
    <mergeCell ref="W264:X264"/>
    <mergeCell ref="Y264:AA264"/>
    <mergeCell ref="M264:N264"/>
    <mergeCell ref="C265:F265"/>
    <mergeCell ref="G265:J265"/>
    <mergeCell ref="AB265:AD265"/>
    <mergeCell ref="AL265:AN265"/>
    <mergeCell ref="K265:L265"/>
    <mergeCell ref="O265:S265"/>
    <mergeCell ref="T265:V265"/>
    <mergeCell ref="W265:X265"/>
    <mergeCell ref="Y265:AA265"/>
    <mergeCell ref="M265:N265"/>
    <mergeCell ref="C262:F262"/>
    <mergeCell ref="G262:J262"/>
    <mergeCell ref="AB262:AD262"/>
    <mergeCell ref="AL262:AN262"/>
    <mergeCell ref="K262:L262"/>
    <mergeCell ref="O262:S262"/>
    <mergeCell ref="T262:V262"/>
    <mergeCell ref="W262:X262"/>
    <mergeCell ref="Y262:AA262"/>
    <mergeCell ref="M262:N262"/>
    <mergeCell ref="C263:F263"/>
    <mergeCell ref="G263:J263"/>
    <mergeCell ref="AB263:AD263"/>
    <mergeCell ref="AL263:AN263"/>
    <mergeCell ref="K263:L263"/>
    <mergeCell ref="O263:S263"/>
    <mergeCell ref="T263:V263"/>
    <mergeCell ref="W263:X263"/>
    <mergeCell ref="Y263:AA263"/>
    <mergeCell ref="M263:N263"/>
    <mergeCell ref="C260:F260"/>
    <mergeCell ref="G260:J260"/>
    <mergeCell ref="AB260:AD260"/>
    <mergeCell ref="AL260:AN260"/>
    <mergeCell ref="K260:L260"/>
    <mergeCell ref="O260:S260"/>
    <mergeCell ref="T260:V260"/>
    <mergeCell ref="W260:X260"/>
    <mergeCell ref="Y260:AA260"/>
    <mergeCell ref="M260:N260"/>
    <mergeCell ref="C261:F261"/>
    <mergeCell ref="G261:J261"/>
    <mergeCell ref="AB261:AD261"/>
    <mergeCell ref="AL261:AN261"/>
    <mergeCell ref="K261:L261"/>
    <mergeCell ref="O261:S261"/>
    <mergeCell ref="T261:V261"/>
    <mergeCell ref="W261:X261"/>
    <mergeCell ref="Y261:AA261"/>
    <mergeCell ref="M261:N261"/>
    <mergeCell ref="C258:F258"/>
    <mergeCell ref="G258:J258"/>
    <mergeCell ref="AB258:AD258"/>
    <mergeCell ref="AL258:AN258"/>
    <mergeCell ref="K258:L258"/>
    <mergeCell ref="O258:S258"/>
    <mergeCell ref="T258:V258"/>
    <mergeCell ref="W258:X258"/>
    <mergeCell ref="Y258:AA258"/>
    <mergeCell ref="M258:N258"/>
    <mergeCell ref="C259:F259"/>
    <mergeCell ref="G259:J259"/>
    <mergeCell ref="AB259:AD259"/>
    <mergeCell ref="AL259:AN259"/>
    <mergeCell ref="K259:L259"/>
    <mergeCell ref="O259:S259"/>
    <mergeCell ref="T259:V259"/>
    <mergeCell ref="W259:X259"/>
    <mergeCell ref="Y259:AA259"/>
    <mergeCell ref="M259:N259"/>
    <mergeCell ref="C256:F256"/>
    <mergeCell ref="G256:J256"/>
    <mergeCell ref="AB256:AD256"/>
    <mergeCell ref="AL256:AN256"/>
    <mergeCell ref="K256:L256"/>
    <mergeCell ref="O256:S256"/>
    <mergeCell ref="T256:V256"/>
    <mergeCell ref="W256:X256"/>
    <mergeCell ref="Y256:AA256"/>
    <mergeCell ref="M256:N256"/>
    <mergeCell ref="C257:F257"/>
    <mergeCell ref="G257:J257"/>
    <mergeCell ref="AB257:AD257"/>
    <mergeCell ref="AL257:AN257"/>
    <mergeCell ref="K257:L257"/>
    <mergeCell ref="O257:S257"/>
    <mergeCell ref="T257:V257"/>
    <mergeCell ref="W257:X257"/>
    <mergeCell ref="Y257:AA257"/>
    <mergeCell ref="M257:N257"/>
    <mergeCell ref="C254:F254"/>
    <mergeCell ref="G254:J254"/>
    <mergeCell ref="AB254:AD254"/>
    <mergeCell ref="AL254:AN254"/>
    <mergeCell ref="K254:L254"/>
    <mergeCell ref="O254:S254"/>
    <mergeCell ref="T254:V254"/>
    <mergeCell ref="W254:X254"/>
    <mergeCell ref="Y254:AA254"/>
    <mergeCell ref="M254:N254"/>
    <mergeCell ref="C255:F255"/>
    <mergeCell ref="G255:J255"/>
    <mergeCell ref="AB255:AD255"/>
    <mergeCell ref="AL255:AN255"/>
    <mergeCell ref="K255:L255"/>
    <mergeCell ref="O255:S255"/>
    <mergeCell ref="T255:V255"/>
    <mergeCell ref="W255:X255"/>
    <mergeCell ref="Y255:AA255"/>
    <mergeCell ref="M255:N255"/>
    <mergeCell ref="C252:F252"/>
    <mergeCell ref="G252:J252"/>
    <mergeCell ref="AB252:AD252"/>
    <mergeCell ref="AL252:AN252"/>
    <mergeCell ref="K252:L252"/>
    <mergeCell ref="O252:S252"/>
    <mergeCell ref="T252:V252"/>
    <mergeCell ref="W252:X252"/>
    <mergeCell ref="Y252:AA252"/>
    <mergeCell ref="M252:N252"/>
    <mergeCell ref="C253:F253"/>
    <mergeCell ref="G253:J253"/>
    <mergeCell ref="AB253:AD253"/>
    <mergeCell ref="AL253:AN253"/>
    <mergeCell ref="K253:L253"/>
    <mergeCell ref="O253:S253"/>
    <mergeCell ref="T253:V253"/>
    <mergeCell ref="W253:X253"/>
    <mergeCell ref="Y253:AA253"/>
    <mergeCell ref="M253:N253"/>
    <mergeCell ref="C250:F250"/>
    <mergeCell ref="G250:J250"/>
    <mergeCell ref="AB250:AD250"/>
    <mergeCell ref="AL250:AN250"/>
    <mergeCell ref="K250:L250"/>
    <mergeCell ref="O250:S250"/>
    <mergeCell ref="T250:V250"/>
    <mergeCell ref="W250:X250"/>
    <mergeCell ref="Y250:AA250"/>
    <mergeCell ref="M250:N250"/>
    <mergeCell ref="C251:F251"/>
    <mergeCell ref="G251:J251"/>
    <mergeCell ref="AB251:AD251"/>
    <mergeCell ref="AL251:AN251"/>
    <mergeCell ref="K251:L251"/>
    <mergeCell ref="O251:S251"/>
    <mergeCell ref="T251:V251"/>
    <mergeCell ref="W251:X251"/>
    <mergeCell ref="Y251:AA251"/>
    <mergeCell ref="M251:N251"/>
    <mergeCell ref="C248:F248"/>
    <mergeCell ref="G248:J248"/>
    <mergeCell ref="AB248:AD248"/>
    <mergeCell ref="AL248:AN248"/>
    <mergeCell ref="K248:L248"/>
    <mergeCell ref="O248:S248"/>
    <mergeCell ref="T248:V248"/>
    <mergeCell ref="W248:X248"/>
    <mergeCell ref="Y248:AA248"/>
    <mergeCell ref="M248:N248"/>
    <mergeCell ref="C249:F249"/>
    <mergeCell ref="G249:J249"/>
    <mergeCell ref="AB249:AD249"/>
    <mergeCell ref="AL249:AN249"/>
    <mergeCell ref="K249:L249"/>
    <mergeCell ref="O249:S249"/>
    <mergeCell ref="T249:V249"/>
    <mergeCell ref="W249:X249"/>
    <mergeCell ref="Y249:AA249"/>
    <mergeCell ref="M249:N249"/>
    <mergeCell ref="C246:F246"/>
    <mergeCell ref="G246:J246"/>
    <mergeCell ref="AB246:AD246"/>
    <mergeCell ref="AL246:AN246"/>
    <mergeCell ref="K246:L246"/>
    <mergeCell ref="O246:S246"/>
    <mergeCell ref="T246:V246"/>
    <mergeCell ref="W246:X246"/>
    <mergeCell ref="Y246:AA246"/>
    <mergeCell ref="M246:N246"/>
    <mergeCell ref="C247:F247"/>
    <mergeCell ref="G247:J247"/>
    <mergeCell ref="AB247:AD247"/>
    <mergeCell ref="AL247:AN247"/>
    <mergeCell ref="K247:L247"/>
    <mergeCell ref="O247:S247"/>
    <mergeCell ref="T247:V247"/>
    <mergeCell ref="W247:X247"/>
    <mergeCell ref="Y247:AA247"/>
    <mergeCell ref="M247:N247"/>
    <mergeCell ref="C244:F244"/>
    <mergeCell ref="G244:J244"/>
    <mergeCell ref="AB244:AD244"/>
    <mergeCell ref="AL244:AN244"/>
    <mergeCell ref="K244:L244"/>
    <mergeCell ref="O244:S244"/>
    <mergeCell ref="T244:V244"/>
    <mergeCell ref="W244:X244"/>
    <mergeCell ref="Y244:AA244"/>
    <mergeCell ref="M244:N244"/>
    <mergeCell ref="C245:F245"/>
    <mergeCell ref="G245:J245"/>
    <mergeCell ref="AB245:AD245"/>
    <mergeCell ref="AL245:AN245"/>
    <mergeCell ref="K245:L245"/>
    <mergeCell ref="O245:S245"/>
    <mergeCell ref="T245:V245"/>
    <mergeCell ref="W245:X245"/>
    <mergeCell ref="Y245:AA245"/>
    <mergeCell ref="M245:N245"/>
    <mergeCell ref="C242:F242"/>
    <mergeCell ref="G242:J242"/>
    <mergeCell ref="AB242:AD242"/>
    <mergeCell ref="AL242:AN242"/>
    <mergeCell ref="K242:L242"/>
    <mergeCell ref="O242:S242"/>
    <mergeCell ref="T242:V242"/>
    <mergeCell ref="W242:X242"/>
    <mergeCell ref="Y242:AA242"/>
    <mergeCell ref="M242:N242"/>
    <mergeCell ref="C243:F243"/>
    <mergeCell ref="G243:J243"/>
    <mergeCell ref="AB243:AD243"/>
    <mergeCell ref="AL243:AN243"/>
    <mergeCell ref="K243:L243"/>
    <mergeCell ref="O243:S243"/>
    <mergeCell ref="T243:V243"/>
    <mergeCell ref="W243:X243"/>
    <mergeCell ref="Y243:AA243"/>
    <mergeCell ref="M243:N243"/>
    <mergeCell ref="C240:F240"/>
    <mergeCell ref="G240:J240"/>
    <mergeCell ref="AB240:AD240"/>
    <mergeCell ref="AL240:AN240"/>
    <mergeCell ref="K240:L240"/>
    <mergeCell ref="O240:S240"/>
    <mergeCell ref="T240:V240"/>
    <mergeCell ref="W240:X240"/>
    <mergeCell ref="Y240:AA240"/>
    <mergeCell ref="M240:N240"/>
    <mergeCell ref="C241:F241"/>
    <mergeCell ref="G241:J241"/>
    <mergeCell ref="AB241:AD241"/>
    <mergeCell ref="AL241:AN241"/>
    <mergeCell ref="K241:L241"/>
    <mergeCell ref="O241:S241"/>
    <mergeCell ref="T241:V241"/>
    <mergeCell ref="W241:X241"/>
    <mergeCell ref="Y241:AA241"/>
    <mergeCell ref="M241:N241"/>
    <mergeCell ref="C238:F238"/>
    <mergeCell ref="G238:J238"/>
    <mergeCell ref="AB238:AD238"/>
    <mergeCell ref="AL238:AN238"/>
    <mergeCell ref="K238:L238"/>
    <mergeCell ref="O238:S238"/>
    <mergeCell ref="T238:V238"/>
    <mergeCell ref="W238:X238"/>
    <mergeCell ref="Y238:AA238"/>
    <mergeCell ref="M238:N238"/>
    <mergeCell ref="C239:F239"/>
    <mergeCell ref="G239:J239"/>
    <mergeCell ref="AB239:AD239"/>
    <mergeCell ref="AL239:AN239"/>
    <mergeCell ref="K239:L239"/>
    <mergeCell ref="O239:S239"/>
    <mergeCell ref="T239:V239"/>
    <mergeCell ref="W239:X239"/>
    <mergeCell ref="Y239:AA239"/>
    <mergeCell ref="M239:N239"/>
    <mergeCell ref="C236:F236"/>
    <mergeCell ref="G236:J236"/>
    <mergeCell ref="AB236:AD236"/>
    <mergeCell ref="AL236:AN236"/>
    <mergeCell ref="K236:L236"/>
    <mergeCell ref="O236:S236"/>
    <mergeCell ref="T236:V236"/>
    <mergeCell ref="W236:X236"/>
    <mergeCell ref="Y236:AA236"/>
    <mergeCell ref="M236:N236"/>
    <mergeCell ref="C237:F237"/>
    <mergeCell ref="G237:J237"/>
    <mergeCell ref="AB237:AD237"/>
    <mergeCell ref="AL237:AN237"/>
    <mergeCell ref="K237:L237"/>
    <mergeCell ref="O237:S237"/>
    <mergeCell ref="T237:V237"/>
    <mergeCell ref="W237:X237"/>
    <mergeCell ref="Y237:AA237"/>
    <mergeCell ref="M237:N237"/>
    <mergeCell ref="C234:F234"/>
    <mergeCell ref="G234:J234"/>
    <mergeCell ref="AB234:AD234"/>
    <mergeCell ref="AL234:AN234"/>
    <mergeCell ref="K234:L234"/>
    <mergeCell ref="O234:S234"/>
    <mergeCell ref="T234:V234"/>
    <mergeCell ref="W234:X234"/>
    <mergeCell ref="Y234:AA234"/>
    <mergeCell ref="M234:N234"/>
    <mergeCell ref="C235:F235"/>
    <mergeCell ref="G235:J235"/>
    <mergeCell ref="AB235:AD235"/>
    <mergeCell ref="AL235:AN235"/>
    <mergeCell ref="K235:L235"/>
    <mergeCell ref="O235:S235"/>
    <mergeCell ref="T235:V235"/>
    <mergeCell ref="W235:X235"/>
    <mergeCell ref="Y235:AA235"/>
    <mergeCell ref="M235:N235"/>
    <mergeCell ref="C232:F232"/>
    <mergeCell ref="G232:J232"/>
    <mergeCell ref="AB232:AD232"/>
    <mergeCell ref="AL232:AN232"/>
    <mergeCell ref="K232:L232"/>
    <mergeCell ref="O232:S232"/>
    <mergeCell ref="T232:V232"/>
    <mergeCell ref="W232:X232"/>
    <mergeCell ref="Y232:AA232"/>
    <mergeCell ref="M232:N232"/>
    <mergeCell ref="C233:F233"/>
    <mergeCell ref="G233:J233"/>
    <mergeCell ref="AB233:AD233"/>
    <mergeCell ref="AL233:AN233"/>
    <mergeCell ref="K233:L233"/>
    <mergeCell ref="O233:S233"/>
    <mergeCell ref="T233:V233"/>
    <mergeCell ref="W233:X233"/>
    <mergeCell ref="Y233:AA233"/>
    <mergeCell ref="M233:N233"/>
    <mergeCell ref="C230:F230"/>
    <mergeCell ref="G230:J230"/>
    <mergeCell ref="AB230:AD230"/>
    <mergeCell ref="AL230:AN230"/>
    <mergeCell ref="K230:L230"/>
    <mergeCell ref="O230:S230"/>
    <mergeCell ref="T230:V230"/>
    <mergeCell ref="W230:X230"/>
    <mergeCell ref="Y230:AA230"/>
    <mergeCell ref="M230:N230"/>
    <mergeCell ref="C231:F231"/>
    <mergeCell ref="G231:J231"/>
    <mergeCell ref="AB231:AD231"/>
    <mergeCell ref="AL231:AN231"/>
    <mergeCell ref="K231:L231"/>
    <mergeCell ref="O231:S231"/>
    <mergeCell ref="T231:V231"/>
    <mergeCell ref="W231:X231"/>
    <mergeCell ref="Y231:AA231"/>
    <mergeCell ref="M231:N231"/>
    <mergeCell ref="C228:F228"/>
    <mergeCell ref="G228:J228"/>
    <mergeCell ref="AB228:AD228"/>
    <mergeCell ref="AL228:AN228"/>
    <mergeCell ref="K228:L228"/>
    <mergeCell ref="O228:S228"/>
    <mergeCell ref="T228:V228"/>
    <mergeCell ref="W228:X228"/>
    <mergeCell ref="Y228:AA228"/>
    <mergeCell ref="M228:N228"/>
    <mergeCell ref="C229:F229"/>
    <mergeCell ref="G229:J229"/>
    <mergeCell ref="AB229:AD229"/>
    <mergeCell ref="AL229:AN229"/>
    <mergeCell ref="K229:L229"/>
    <mergeCell ref="O229:S229"/>
    <mergeCell ref="T229:V229"/>
    <mergeCell ref="W229:X229"/>
    <mergeCell ref="Y229:AA229"/>
    <mergeCell ref="M229:N229"/>
    <mergeCell ref="C226:F226"/>
    <mergeCell ref="G226:J226"/>
    <mergeCell ref="AB226:AD226"/>
    <mergeCell ref="AL226:AN226"/>
    <mergeCell ref="K226:L226"/>
    <mergeCell ref="O226:S226"/>
    <mergeCell ref="T226:V226"/>
    <mergeCell ref="W226:X226"/>
    <mergeCell ref="Y226:AA226"/>
    <mergeCell ref="M226:N226"/>
    <mergeCell ref="C227:F227"/>
    <mergeCell ref="G227:J227"/>
    <mergeCell ref="AB227:AD227"/>
    <mergeCell ref="AL227:AN227"/>
    <mergeCell ref="K227:L227"/>
    <mergeCell ref="O227:S227"/>
    <mergeCell ref="T227:V227"/>
    <mergeCell ref="W227:X227"/>
    <mergeCell ref="Y227:AA227"/>
    <mergeCell ref="M227:N227"/>
    <mergeCell ref="C224:F224"/>
    <mergeCell ref="G224:J224"/>
    <mergeCell ref="AB224:AD224"/>
    <mergeCell ref="AL224:AN224"/>
    <mergeCell ref="K224:L224"/>
    <mergeCell ref="O224:S224"/>
    <mergeCell ref="T224:V224"/>
    <mergeCell ref="W224:X224"/>
    <mergeCell ref="Y224:AA224"/>
    <mergeCell ref="M224:N224"/>
    <mergeCell ref="C225:F225"/>
    <mergeCell ref="G225:J225"/>
    <mergeCell ref="AB225:AD225"/>
    <mergeCell ref="AL225:AN225"/>
    <mergeCell ref="K225:L225"/>
    <mergeCell ref="O225:S225"/>
    <mergeCell ref="T225:V225"/>
    <mergeCell ref="W225:X225"/>
    <mergeCell ref="Y225:AA225"/>
    <mergeCell ref="M225:N225"/>
    <mergeCell ref="C222:F222"/>
    <mergeCell ref="G222:J222"/>
    <mergeCell ref="AB222:AD222"/>
    <mergeCell ref="AL222:AN222"/>
    <mergeCell ref="K222:L222"/>
    <mergeCell ref="O222:S222"/>
    <mergeCell ref="T222:V222"/>
    <mergeCell ref="W222:X222"/>
    <mergeCell ref="Y222:AA222"/>
    <mergeCell ref="M222:N222"/>
    <mergeCell ref="C223:F223"/>
    <mergeCell ref="G223:J223"/>
    <mergeCell ref="AB223:AD223"/>
    <mergeCell ref="AL223:AN223"/>
    <mergeCell ref="K223:L223"/>
    <mergeCell ref="O223:S223"/>
    <mergeCell ref="T223:V223"/>
    <mergeCell ref="W223:X223"/>
    <mergeCell ref="Y223:AA223"/>
    <mergeCell ref="M223:N223"/>
    <mergeCell ref="C220:F220"/>
    <mergeCell ref="G220:J220"/>
    <mergeCell ref="AB220:AD220"/>
    <mergeCell ref="AL220:AN220"/>
    <mergeCell ref="K220:L220"/>
    <mergeCell ref="O220:S220"/>
    <mergeCell ref="T220:V220"/>
    <mergeCell ref="W220:X220"/>
    <mergeCell ref="Y220:AA220"/>
    <mergeCell ref="M220:N220"/>
    <mergeCell ref="C221:F221"/>
    <mergeCell ref="G221:J221"/>
    <mergeCell ref="AB221:AD221"/>
    <mergeCell ref="AL221:AN221"/>
    <mergeCell ref="K221:L221"/>
    <mergeCell ref="O221:S221"/>
    <mergeCell ref="T221:V221"/>
    <mergeCell ref="W221:X221"/>
    <mergeCell ref="Y221:AA221"/>
    <mergeCell ref="M221:N221"/>
    <mergeCell ref="C218:F218"/>
    <mergeCell ref="G218:J218"/>
    <mergeCell ref="AB218:AD218"/>
    <mergeCell ref="AL218:AN218"/>
    <mergeCell ref="K218:L218"/>
    <mergeCell ref="O218:S218"/>
    <mergeCell ref="T218:V218"/>
    <mergeCell ref="W218:X218"/>
    <mergeCell ref="Y218:AA218"/>
    <mergeCell ref="M218:N218"/>
    <mergeCell ref="C219:F219"/>
    <mergeCell ref="G219:J219"/>
    <mergeCell ref="AB219:AD219"/>
    <mergeCell ref="AL219:AN219"/>
    <mergeCell ref="K219:L219"/>
    <mergeCell ref="O219:S219"/>
    <mergeCell ref="T219:V219"/>
    <mergeCell ref="W219:X219"/>
    <mergeCell ref="Y219:AA219"/>
    <mergeCell ref="M219:N219"/>
    <mergeCell ref="C216:F216"/>
    <mergeCell ref="G216:J216"/>
    <mergeCell ref="AB216:AD216"/>
    <mergeCell ref="AL216:AN216"/>
    <mergeCell ref="K216:L216"/>
    <mergeCell ref="O216:S216"/>
    <mergeCell ref="T216:V216"/>
    <mergeCell ref="W216:X216"/>
    <mergeCell ref="Y216:AA216"/>
    <mergeCell ref="M216:N216"/>
    <mergeCell ref="C217:F217"/>
    <mergeCell ref="G217:J217"/>
    <mergeCell ref="AB217:AD217"/>
    <mergeCell ref="AL217:AN217"/>
    <mergeCell ref="K217:L217"/>
    <mergeCell ref="O217:S217"/>
    <mergeCell ref="T217:V217"/>
    <mergeCell ref="W217:X217"/>
    <mergeCell ref="Y217:AA217"/>
    <mergeCell ref="M217:N217"/>
    <mergeCell ref="C214:F214"/>
    <mergeCell ref="G214:J214"/>
    <mergeCell ref="AB214:AD214"/>
    <mergeCell ref="AL214:AN214"/>
    <mergeCell ref="K214:L214"/>
    <mergeCell ref="O214:S214"/>
    <mergeCell ref="T214:V214"/>
    <mergeCell ref="W214:X214"/>
    <mergeCell ref="Y214:AA214"/>
    <mergeCell ref="M214:N214"/>
    <mergeCell ref="C215:F215"/>
    <mergeCell ref="G215:J215"/>
    <mergeCell ref="AB215:AD215"/>
    <mergeCell ref="AL215:AN215"/>
    <mergeCell ref="K215:L215"/>
    <mergeCell ref="O215:S215"/>
    <mergeCell ref="T215:V215"/>
    <mergeCell ref="W215:X215"/>
    <mergeCell ref="Y215:AA215"/>
    <mergeCell ref="M215:N215"/>
    <mergeCell ref="C212:F212"/>
    <mergeCell ref="G212:J212"/>
    <mergeCell ref="AB212:AD212"/>
    <mergeCell ref="AL212:AN212"/>
    <mergeCell ref="K212:L212"/>
    <mergeCell ref="O212:S212"/>
    <mergeCell ref="T212:V212"/>
    <mergeCell ref="W212:X212"/>
    <mergeCell ref="Y212:AA212"/>
    <mergeCell ref="M212:N212"/>
    <mergeCell ref="C213:F213"/>
    <mergeCell ref="G213:J213"/>
    <mergeCell ref="AB213:AD213"/>
    <mergeCell ref="AL213:AN213"/>
    <mergeCell ref="K213:L213"/>
    <mergeCell ref="O213:S213"/>
    <mergeCell ref="T213:V213"/>
    <mergeCell ref="W213:X213"/>
    <mergeCell ref="Y213:AA213"/>
    <mergeCell ref="M213:N213"/>
    <mergeCell ref="C210:F210"/>
    <mergeCell ref="G210:J210"/>
    <mergeCell ref="AB210:AD210"/>
    <mergeCell ref="AL210:AN210"/>
    <mergeCell ref="K210:L210"/>
    <mergeCell ref="O210:S210"/>
    <mergeCell ref="T210:V210"/>
    <mergeCell ref="W210:X210"/>
    <mergeCell ref="Y210:AA210"/>
    <mergeCell ref="M210:N210"/>
    <mergeCell ref="C211:F211"/>
    <mergeCell ref="G211:J211"/>
    <mergeCell ref="AB211:AD211"/>
    <mergeCell ref="AL211:AN211"/>
    <mergeCell ref="K211:L211"/>
    <mergeCell ref="O211:S211"/>
    <mergeCell ref="T211:V211"/>
    <mergeCell ref="W211:X211"/>
    <mergeCell ref="Y211:AA211"/>
    <mergeCell ref="M211:N211"/>
    <mergeCell ref="C208:F208"/>
    <mergeCell ref="G208:J208"/>
    <mergeCell ref="AB208:AD208"/>
    <mergeCell ref="AL208:AN208"/>
    <mergeCell ref="K208:L208"/>
    <mergeCell ref="O208:S208"/>
    <mergeCell ref="T208:V208"/>
    <mergeCell ref="W208:X208"/>
    <mergeCell ref="Y208:AA208"/>
    <mergeCell ref="M208:N208"/>
    <mergeCell ref="C209:F209"/>
    <mergeCell ref="G209:J209"/>
    <mergeCell ref="AB209:AD209"/>
    <mergeCell ref="AL209:AN209"/>
    <mergeCell ref="K209:L209"/>
    <mergeCell ref="O209:S209"/>
    <mergeCell ref="T209:V209"/>
    <mergeCell ref="W209:X209"/>
    <mergeCell ref="Y209:AA209"/>
    <mergeCell ref="M209:N209"/>
    <mergeCell ref="C206:F206"/>
    <mergeCell ref="G206:J206"/>
    <mergeCell ref="AB206:AD206"/>
    <mergeCell ref="AL206:AN206"/>
    <mergeCell ref="K206:L206"/>
    <mergeCell ref="O206:S206"/>
    <mergeCell ref="T206:V206"/>
    <mergeCell ref="W206:X206"/>
    <mergeCell ref="Y206:AA206"/>
    <mergeCell ref="M206:N206"/>
    <mergeCell ref="C207:F207"/>
    <mergeCell ref="G207:J207"/>
    <mergeCell ref="AB207:AD207"/>
    <mergeCell ref="AL207:AN207"/>
    <mergeCell ref="K207:L207"/>
    <mergeCell ref="O207:S207"/>
    <mergeCell ref="T207:V207"/>
    <mergeCell ref="W207:X207"/>
    <mergeCell ref="Y207:AA207"/>
    <mergeCell ref="M207:N207"/>
    <mergeCell ref="C204:F204"/>
    <mergeCell ref="G204:J204"/>
    <mergeCell ref="AB204:AD204"/>
    <mergeCell ref="AL204:AN204"/>
    <mergeCell ref="K204:L204"/>
    <mergeCell ref="O204:S204"/>
    <mergeCell ref="T204:V204"/>
    <mergeCell ref="W204:X204"/>
    <mergeCell ref="Y204:AA204"/>
    <mergeCell ref="M204:N204"/>
    <mergeCell ref="C205:F205"/>
    <mergeCell ref="G205:J205"/>
    <mergeCell ref="AB205:AD205"/>
    <mergeCell ref="AL205:AN205"/>
    <mergeCell ref="K205:L205"/>
    <mergeCell ref="O205:S205"/>
    <mergeCell ref="T205:V205"/>
    <mergeCell ref="W205:X205"/>
    <mergeCell ref="Y205:AA205"/>
    <mergeCell ref="M205:N205"/>
    <mergeCell ref="C202:F202"/>
    <mergeCell ref="G202:J202"/>
    <mergeCell ref="AB202:AD202"/>
    <mergeCell ref="AL202:AN202"/>
    <mergeCell ref="K202:L202"/>
    <mergeCell ref="O202:S202"/>
    <mergeCell ref="T202:V202"/>
    <mergeCell ref="W202:X202"/>
    <mergeCell ref="Y202:AA202"/>
    <mergeCell ref="M202:N202"/>
    <mergeCell ref="C203:F203"/>
    <mergeCell ref="G203:J203"/>
    <mergeCell ref="AB203:AD203"/>
    <mergeCell ref="AL203:AN203"/>
    <mergeCell ref="K203:L203"/>
    <mergeCell ref="O203:S203"/>
    <mergeCell ref="T203:V203"/>
    <mergeCell ref="W203:X203"/>
    <mergeCell ref="Y203:AA203"/>
    <mergeCell ref="M203:N203"/>
    <mergeCell ref="C200:F200"/>
    <mergeCell ref="G200:J200"/>
    <mergeCell ref="AB200:AD200"/>
    <mergeCell ref="AL200:AN200"/>
    <mergeCell ref="K200:L200"/>
    <mergeCell ref="O200:S200"/>
    <mergeCell ref="T200:V200"/>
    <mergeCell ref="W200:X200"/>
    <mergeCell ref="Y200:AA200"/>
    <mergeCell ref="M200:N200"/>
    <mergeCell ref="C201:F201"/>
    <mergeCell ref="G201:J201"/>
    <mergeCell ref="AB201:AD201"/>
    <mergeCell ref="AL201:AN201"/>
    <mergeCell ref="K201:L201"/>
    <mergeCell ref="O201:S201"/>
    <mergeCell ref="T201:V201"/>
    <mergeCell ref="W201:X201"/>
    <mergeCell ref="Y201:AA201"/>
    <mergeCell ref="M201:N201"/>
    <mergeCell ref="C198:F198"/>
    <mergeCell ref="G198:J198"/>
    <mergeCell ref="AB198:AD198"/>
    <mergeCell ref="AL198:AN198"/>
    <mergeCell ref="K198:L198"/>
    <mergeCell ref="O198:S198"/>
    <mergeCell ref="T198:V198"/>
    <mergeCell ref="W198:X198"/>
    <mergeCell ref="Y198:AA198"/>
    <mergeCell ref="M198:N198"/>
    <mergeCell ref="C199:F199"/>
    <mergeCell ref="G199:J199"/>
    <mergeCell ref="AB199:AD199"/>
    <mergeCell ref="AL199:AN199"/>
    <mergeCell ref="K199:L199"/>
    <mergeCell ref="O199:S199"/>
    <mergeCell ref="T199:V199"/>
    <mergeCell ref="W199:X199"/>
    <mergeCell ref="Y199:AA199"/>
    <mergeCell ref="M199:N199"/>
    <mergeCell ref="C196:F196"/>
    <mergeCell ref="G196:J196"/>
    <mergeCell ref="AB196:AD196"/>
    <mergeCell ref="AL196:AN196"/>
    <mergeCell ref="K196:L196"/>
    <mergeCell ref="O196:S196"/>
    <mergeCell ref="T196:V196"/>
    <mergeCell ref="W196:X196"/>
    <mergeCell ref="Y196:AA196"/>
    <mergeCell ref="M196:N196"/>
    <mergeCell ref="C197:F197"/>
    <mergeCell ref="G197:J197"/>
    <mergeCell ref="AB197:AD197"/>
    <mergeCell ref="AL197:AN197"/>
    <mergeCell ref="K197:L197"/>
    <mergeCell ref="O197:S197"/>
    <mergeCell ref="T197:V197"/>
    <mergeCell ref="W197:X197"/>
    <mergeCell ref="Y197:AA197"/>
    <mergeCell ref="M197:N197"/>
    <mergeCell ref="C194:F194"/>
    <mergeCell ref="G194:J194"/>
    <mergeCell ref="AB194:AD194"/>
    <mergeCell ref="AL194:AN194"/>
    <mergeCell ref="K194:L194"/>
    <mergeCell ref="O194:S194"/>
    <mergeCell ref="T194:V194"/>
    <mergeCell ref="W194:X194"/>
    <mergeCell ref="Y194:AA194"/>
    <mergeCell ref="M194:N194"/>
    <mergeCell ref="C195:F195"/>
    <mergeCell ref="G195:J195"/>
    <mergeCell ref="AB195:AD195"/>
    <mergeCell ref="AL195:AN195"/>
    <mergeCell ref="K195:L195"/>
    <mergeCell ref="O195:S195"/>
    <mergeCell ref="T195:V195"/>
    <mergeCell ref="W195:X195"/>
    <mergeCell ref="Y195:AA195"/>
    <mergeCell ref="M195:N195"/>
    <mergeCell ref="C192:F192"/>
    <mergeCell ref="G192:J192"/>
    <mergeCell ref="AB192:AD192"/>
    <mergeCell ref="AL192:AN192"/>
    <mergeCell ref="K192:L192"/>
    <mergeCell ref="O192:S192"/>
    <mergeCell ref="T192:V192"/>
    <mergeCell ref="W192:X192"/>
    <mergeCell ref="Y192:AA192"/>
    <mergeCell ref="M192:N192"/>
    <mergeCell ref="C193:F193"/>
    <mergeCell ref="G193:J193"/>
    <mergeCell ref="AB193:AD193"/>
    <mergeCell ref="AL193:AN193"/>
    <mergeCell ref="K193:L193"/>
    <mergeCell ref="O193:S193"/>
    <mergeCell ref="T193:V193"/>
    <mergeCell ref="W193:X193"/>
    <mergeCell ref="Y193:AA193"/>
    <mergeCell ref="M193:N193"/>
    <mergeCell ref="C190:F190"/>
    <mergeCell ref="G190:J190"/>
    <mergeCell ref="AB190:AD190"/>
    <mergeCell ref="AL190:AN190"/>
    <mergeCell ref="K190:L190"/>
    <mergeCell ref="O190:S190"/>
    <mergeCell ref="T190:V190"/>
    <mergeCell ref="W190:X190"/>
    <mergeCell ref="Y190:AA190"/>
    <mergeCell ref="M190:N190"/>
    <mergeCell ref="C191:F191"/>
    <mergeCell ref="G191:J191"/>
    <mergeCell ref="AB191:AD191"/>
    <mergeCell ref="AL191:AN191"/>
    <mergeCell ref="K191:L191"/>
    <mergeCell ref="O191:S191"/>
    <mergeCell ref="T191:V191"/>
    <mergeCell ref="W191:X191"/>
    <mergeCell ref="Y191:AA191"/>
    <mergeCell ref="M191:N191"/>
    <mergeCell ref="C188:F188"/>
    <mergeCell ref="G188:J188"/>
    <mergeCell ref="AB188:AD188"/>
    <mergeCell ref="AL188:AN188"/>
    <mergeCell ref="K188:L188"/>
    <mergeCell ref="O188:S188"/>
    <mergeCell ref="T188:V188"/>
    <mergeCell ref="W188:X188"/>
    <mergeCell ref="Y188:AA188"/>
    <mergeCell ref="M188:N188"/>
    <mergeCell ref="C189:F189"/>
    <mergeCell ref="G189:J189"/>
    <mergeCell ref="AB189:AD189"/>
    <mergeCell ref="AL189:AN189"/>
    <mergeCell ref="K189:L189"/>
    <mergeCell ref="O189:S189"/>
    <mergeCell ref="T189:V189"/>
    <mergeCell ref="W189:X189"/>
    <mergeCell ref="Y189:AA189"/>
    <mergeCell ref="M189:N189"/>
    <mergeCell ref="C186:F186"/>
    <mergeCell ref="G186:J186"/>
    <mergeCell ref="AB186:AD186"/>
    <mergeCell ref="AL186:AN186"/>
    <mergeCell ref="K186:L186"/>
    <mergeCell ref="O186:S186"/>
    <mergeCell ref="T186:V186"/>
    <mergeCell ref="W186:X186"/>
    <mergeCell ref="Y186:AA186"/>
    <mergeCell ref="M186:N186"/>
    <mergeCell ref="C187:F187"/>
    <mergeCell ref="G187:J187"/>
    <mergeCell ref="AB187:AD187"/>
    <mergeCell ref="AL187:AN187"/>
    <mergeCell ref="K187:L187"/>
    <mergeCell ref="O187:S187"/>
    <mergeCell ref="T187:V187"/>
    <mergeCell ref="W187:X187"/>
    <mergeCell ref="Y187:AA187"/>
    <mergeCell ref="M187:N187"/>
    <mergeCell ref="C184:F184"/>
    <mergeCell ref="G184:J184"/>
    <mergeCell ref="AB184:AD184"/>
    <mergeCell ref="AL184:AN184"/>
    <mergeCell ref="K184:L184"/>
    <mergeCell ref="O184:S184"/>
    <mergeCell ref="T184:V184"/>
    <mergeCell ref="W184:X184"/>
    <mergeCell ref="Y184:AA184"/>
    <mergeCell ref="M184:N184"/>
    <mergeCell ref="C185:F185"/>
    <mergeCell ref="G185:J185"/>
    <mergeCell ref="AB185:AD185"/>
    <mergeCell ref="AL185:AN185"/>
    <mergeCell ref="K185:L185"/>
    <mergeCell ref="O185:S185"/>
    <mergeCell ref="T185:V185"/>
    <mergeCell ref="W185:X185"/>
    <mergeCell ref="Y185:AA185"/>
    <mergeCell ref="M185:N185"/>
    <mergeCell ref="C182:F182"/>
    <mergeCell ref="G182:J182"/>
    <mergeCell ref="AB182:AD182"/>
    <mergeCell ref="AL182:AN182"/>
    <mergeCell ref="K182:L182"/>
    <mergeCell ref="O182:S182"/>
    <mergeCell ref="T182:V182"/>
    <mergeCell ref="W182:X182"/>
    <mergeCell ref="Y182:AA182"/>
    <mergeCell ref="M182:N182"/>
    <mergeCell ref="C183:F183"/>
    <mergeCell ref="G183:J183"/>
    <mergeCell ref="AB183:AD183"/>
    <mergeCell ref="AL183:AN183"/>
    <mergeCell ref="K183:L183"/>
    <mergeCell ref="O183:S183"/>
    <mergeCell ref="T183:V183"/>
    <mergeCell ref="W183:X183"/>
    <mergeCell ref="Y183:AA183"/>
    <mergeCell ref="M183:N183"/>
    <mergeCell ref="C180:F180"/>
    <mergeCell ref="G180:J180"/>
    <mergeCell ref="AB180:AD180"/>
    <mergeCell ref="AL180:AN180"/>
    <mergeCell ref="K180:L180"/>
    <mergeCell ref="O180:S180"/>
    <mergeCell ref="T180:V180"/>
    <mergeCell ref="W180:X180"/>
    <mergeCell ref="Y180:AA180"/>
    <mergeCell ref="M180:N180"/>
    <mergeCell ref="C181:F181"/>
    <mergeCell ref="G181:J181"/>
    <mergeCell ref="AB181:AD181"/>
    <mergeCell ref="AL181:AN181"/>
    <mergeCell ref="K181:L181"/>
    <mergeCell ref="O181:S181"/>
    <mergeCell ref="T181:V181"/>
    <mergeCell ref="W181:X181"/>
    <mergeCell ref="Y181:AA181"/>
    <mergeCell ref="M181:N181"/>
    <mergeCell ref="C178:F178"/>
    <mergeCell ref="G178:J178"/>
    <mergeCell ref="AB178:AD178"/>
    <mergeCell ref="AL178:AN178"/>
    <mergeCell ref="K178:L178"/>
    <mergeCell ref="O178:S178"/>
    <mergeCell ref="T178:V178"/>
    <mergeCell ref="W178:X178"/>
    <mergeCell ref="Y178:AA178"/>
    <mergeCell ref="M178:N178"/>
    <mergeCell ref="C179:F179"/>
    <mergeCell ref="G179:J179"/>
    <mergeCell ref="AB179:AD179"/>
    <mergeCell ref="AL179:AN179"/>
    <mergeCell ref="K179:L179"/>
    <mergeCell ref="O179:S179"/>
    <mergeCell ref="T179:V179"/>
    <mergeCell ref="W179:X179"/>
    <mergeCell ref="Y179:AA179"/>
    <mergeCell ref="M179:N179"/>
    <mergeCell ref="C176:F176"/>
    <mergeCell ref="G176:J176"/>
    <mergeCell ref="AB176:AD176"/>
    <mergeCell ref="AL176:AN176"/>
    <mergeCell ref="K176:L176"/>
    <mergeCell ref="O176:S176"/>
    <mergeCell ref="T176:V176"/>
    <mergeCell ref="W176:X176"/>
    <mergeCell ref="Y176:AA176"/>
    <mergeCell ref="M176:N176"/>
    <mergeCell ref="C177:F177"/>
    <mergeCell ref="G177:J177"/>
    <mergeCell ref="AB177:AD177"/>
    <mergeCell ref="AL177:AN177"/>
    <mergeCell ref="K177:L177"/>
    <mergeCell ref="O177:S177"/>
    <mergeCell ref="T177:V177"/>
    <mergeCell ref="W177:X177"/>
    <mergeCell ref="Y177:AA177"/>
    <mergeCell ref="M177:N177"/>
    <mergeCell ref="C174:F174"/>
    <mergeCell ref="G174:J174"/>
    <mergeCell ref="C77:F77"/>
    <mergeCell ref="G77:J77"/>
    <mergeCell ref="K77:L77"/>
    <mergeCell ref="O77:S77"/>
    <mergeCell ref="AB174:AD174"/>
    <mergeCell ref="AL174:AN174"/>
    <mergeCell ref="K174:L174"/>
    <mergeCell ref="O174:S174"/>
    <mergeCell ref="T174:V174"/>
    <mergeCell ref="W174:X174"/>
    <mergeCell ref="Y174:AA174"/>
    <mergeCell ref="M174:N174"/>
    <mergeCell ref="C175:F175"/>
    <mergeCell ref="G175:J175"/>
    <mergeCell ref="AB175:AD175"/>
    <mergeCell ref="AL175:AN175"/>
    <mergeCell ref="K175:L175"/>
    <mergeCell ref="O175:S175"/>
    <mergeCell ref="T175:V175"/>
    <mergeCell ref="W175:X175"/>
    <mergeCell ref="Y175:AA175"/>
    <mergeCell ref="M175:N175"/>
    <mergeCell ref="C79:F79"/>
    <mergeCell ref="G79:J79"/>
    <mergeCell ref="K79:L79"/>
    <mergeCell ref="O79:S79"/>
    <mergeCell ref="M79:N79"/>
    <mergeCell ref="Y79:AA79"/>
    <mergeCell ref="C80:F80"/>
    <mergeCell ref="G80:J80"/>
    <mergeCell ref="C173:F173"/>
    <mergeCell ref="G173:J173"/>
    <mergeCell ref="AB173:AD173"/>
    <mergeCell ref="AL173:AN173"/>
    <mergeCell ref="K173:L173"/>
    <mergeCell ref="O173:S173"/>
    <mergeCell ref="T173:V173"/>
    <mergeCell ref="W173:X173"/>
    <mergeCell ref="Y173:AA173"/>
    <mergeCell ref="AB79:AD79"/>
    <mergeCell ref="T79:V79"/>
    <mergeCell ref="W79:X79"/>
    <mergeCell ref="AL79:AN79"/>
    <mergeCell ref="AB76:AD76"/>
    <mergeCell ref="AL76:AN76"/>
    <mergeCell ref="Y77:AA77"/>
    <mergeCell ref="AL77:AN77"/>
    <mergeCell ref="AL78:AN78"/>
    <mergeCell ref="K76:L76"/>
    <mergeCell ref="O76:S76"/>
    <mergeCell ref="T76:V76"/>
    <mergeCell ref="M173:N173"/>
    <mergeCell ref="AB80:AD80"/>
    <mergeCell ref="AL80:AN80"/>
    <mergeCell ref="K80:L80"/>
    <mergeCell ref="O80:S80"/>
    <mergeCell ref="T80:V80"/>
    <mergeCell ref="W80:X80"/>
    <mergeCell ref="Y80:AA80"/>
    <mergeCell ref="M80:N80"/>
    <mergeCell ref="AL81:AN81"/>
    <mergeCell ref="C81:F81"/>
    <mergeCell ref="C71:F71"/>
    <mergeCell ref="G71:J71"/>
    <mergeCell ref="AB71:AD71"/>
    <mergeCell ref="AL71:AN71"/>
    <mergeCell ref="K71:L71"/>
    <mergeCell ref="O71:S71"/>
    <mergeCell ref="T71:V71"/>
    <mergeCell ref="W71:X71"/>
    <mergeCell ref="Y71:AA71"/>
    <mergeCell ref="M71:N71"/>
    <mergeCell ref="C72:F72"/>
    <mergeCell ref="G72:J72"/>
    <mergeCell ref="AB72:AD72"/>
    <mergeCell ref="AL72:AN72"/>
    <mergeCell ref="K72:L72"/>
    <mergeCell ref="O72:S72"/>
    <mergeCell ref="T72:V72"/>
    <mergeCell ref="W72:X72"/>
    <mergeCell ref="Y72:AA72"/>
    <mergeCell ref="M72:N72"/>
    <mergeCell ref="C69:F69"/>
    <mergeCell ref="G69:J69"/>
    <mergeCell ref="AB69:AD69"/>
    <mergeCell ref="AL69:AN69"/>
    <mergeCell ref="K69:L69"/>
    <mergeCell ref="O69:S69"/>
    <mergeCell ref="T69:V69"/>
    <mergeCell ref="W69:X69"/>
    <mergeCell ref="Y69:AA69"/>
    <mergeCell ref="M69:N69"/>
    <mergeCell ref="C70:F70"/>
    <mergeCell ref="G70:J70"/>
    <mergeCell ref="AB70:AD70"/>
    <mergeCell ref="AL70:AN70"/>
    <mergeCell ref="K70:L70"/>
    <mergeCell ref="O70:S70"/>
    <mergeCell ref="T70:V70"/>
    <mergeCell ref="W70:X70"/>
    <mergeCell ref="Y70:AA70"/>
    <mergeCell ref="M70:N70"/>
    <mergeCell ref="C67:F67"/>
    <mergeCell ref="G67:J67"/>
    <mergeCell ref="AB67:AD67"/>
    <mergeCell ref="AL67:AN67"/>
    <mergeCell ref="K67:L67"/>
    <mergeCell ref="O67:S67"/>
    <mergeCell ref="T67:V67"/>
    <mergeCell ref="W67:X67"/>
    <mergeCell ref="Y67:AA67"/>
    <mergeCell ref="M67:N67"/>
    <mergeCell ref="C68:F68"/>
    <mergeCell ref="G68:J68"/>
    <mergeCell ref="AB68:AD68"/>
    <mergeCell ref="AL68:AN68"/>
    <mergeCell ref="K68:L68"/>
    <mergeCell ref="O68:S68"/>
    <mergeCell ref="T68:V68"/>
    <mergeCell ref="W68:X68"/>
    <mergeCell ref="Y68:AA68"/>
    <mergeCell ref="M68:N68"/>
    <mergeCell ref="C65:F65"/>
    <mergeCell ref="G65:J65"/>
    <mergeCell ref="AB65:AD65"/>
    <mergeCell ref="AL65:AN65"/>
    <mergeCell ref="K65:L65"/>
    <mergeCell ref="O65:S65"/>
    <mergeCell ref="T65:V65"/>
    <mergeCell ref="W65:X65"/>
    <mergeCell ref="Y65:AA65"/>
    <mergeCell ref="M65:N65"/>
    <mergeCell ref="C66:F66"/>
    <mergeCell ref="G66:J66"/>
    <mergeCell ref="AB66:AD66"/>
    <mergeCell ref="AL66:AN66"/>
    <mergeCell ref="K66:L66"/>
    <mergeCell ref="O66:S66"/>
    <mergeCell ref="T66:V66"/>
    <mergeCell ref="W66:X66"/>
    <mergeCell ref="Y66:AA66"/>
    <mergeCell ref="M66:N66"/>
    <mergeCell ref="C63:F63"/>
    <mergeCell ref="G63:J63"/>
    <mergeCell ref="AB63:AD63"/>
    <mergeCell ref="AL63:AN63"/>
    <mergeCell ref="K63:L63"/>
    <mergeCell ref="O63:S63"/>
    <mergeCell ref="T63:V63"/>
    <mergeCell ref="W63:X63"/>
    <mergeCell ref="Y63:AA63"/>
    <mergeCell ref="M63:N63"/>
    <mergeCell ref="C64:F64"/>
    <mergeCell ref="G64:J64"/>
    <mergeCell ref="AB64:AD64"/>
    <mergeCell ref="AL64:AN64"/>
    <mergeCell ref="K64:L64"/>
    <mergeCell ref="O64:S64"/>
    <mergeCell ref="T64:V64"/>
    <mergeCell ref="W64:X64"/>
    <mergeCell ref="Y64:AA64"/>
    <mergeCell ref="M64:N64"/>
    <mergeCell ref="C61:F61"/>
    <mergeCell ref="G61:J61"/>
    <mergeCell ref="AB61:AD61"/>
    <mergeCell ref="AL61:AN61"/>
    <mergeCell ref="K61:L61"/>
    <mergeCell ref="O61:S61"/>
    <mergeCell ref="T61:V61"/>
    <mergeCell ref="W61:X61"/>
    <mergeCell ref="Y61:AA61"/>
    <mergeCell ref="M61:N61"/>
    <mergeCell ref="C62:F62"/>
    <mergeCell ref="G62:J62"/>
    <mergeCell ref="AB62:AD62"/>
    <mergeCell ref="AL62:AN62"/>
    <mergeCell ref="K62:L62"/>
    <mergeCell ref="O62:S62"/>
    <mergeCell ref="T62:V62"/>
    <mergeCell ref="W62:X62"/>
    <mergeCell ref="Y62:AA62"/>
    <mergeCell ref="M62:N62"/>
    <mergeCell ref="C59:F59"/>
    <mergeCell ref="G59:J59"/>
    <mergeCell ref="AB59:AD59"/>
    <mergeCell ref="AL59:AN59"/>
    <mergeCell ref="K59:L59"/>
    <mergeCell ref="O59:S59"/>
    <mergeCell ref="T59:V59"/>
    <mergeCell ref="W59:X59"/>
    <mergeCell ref="Y59:AA59"/>
    <mergeCell ref="M59:N59"/>
    <mergeCell ref="C60:F60"/>
    <mergeCell ref="G60:J60"/>
    <mergeCell ref="AB60:AD60"/>
    <mergeCell ref="AL60:AN60"/>
    <mergeCell ref="K60:L60"/>
    <mergeCell ref="O60:S60"/>
    <mergeCell ref="T60:V60"/>
    <mergeCell ref="W60:X60"/>
    <mergeCell ref="Y60:AA60"/>
    <mergeCell ref="M60:N60"/>
    <mergeCell ref="C57:F57"/>
    <mergeCell ref="G57:J57"/>
    <mergeCell ref="AB57:AD57"/>
    <mergeCell ref="AL57:AN57"/>
    <mergeCell ref="K57:L57"/>
    <mergeCell ref="O57:S57"/>
    <mergeCell ref="T57:V57"/>
    <mergeCell ref="W57:X57"/>
    <mergeCell ref="Y57:AA57"/>
    <mergeCell ref="M57:N57"/>
    <mergeCell ref="C58:F58"/>
    <mergeCell ref="G58:J58"/>
    <mergeCell ref="AB58:AD58"/>
    <mergeCell ref="AL58:AN58"/>
    <mergeCell ref="K58:L58"/>
    <mergeCell ref="O58:S58"/>
    <mergeCell ref="T58:V58"/>
    <mergeCell ref="W58:X58"/>
    <mergeCell ref="Y58:AA58"/>
    <mergeCell ref="M58:N58"/>
    <mergeCell ref="C55:F55"/>
    <mergeCell ref="G55:J55"/>
    <mergeCell ref="AB55:AD55"/>
    <mergeCell ref="AL55:AN55"/>
    <mergeCell ref="K55:L55"/>
    <mergeCell ref="O55:S55"/>
    <mergeCell ref="T55:V55"/>
    <mergeCell ref="W55:X55"/>
    <mergeCell ref="Y55:AA55"/>
    <mergeCell ref="M55:N55"/>
    <mergeCell ref="C56:F56"/>
    <mergeCell ref="G56:J56"/>
    <mergeCell ref="AB56:AD56"/>
    <mergeCell ref="AL56:AN56"/>
    <mergeCell ref="K56:L56"/>
    <mergeCell ref="O56:S56"/>
    <mergeCell ref="T56:V56"/>
    <mergeCell ref="W56:X56"/>
    <mergeCell ref="Y56:AA56"/>
    <mergeCell ref="M56:N56"/>
    <mergeCell ref="C53:F53"/>
    <mergeCell ref="G53:J53"/>
    <mergeCell ref="AB53:AD53"/>
    <mergeCell ref="AL53:AN53"/>
    <mergeCell ref="K53:L53"/>
    <mergeCell ref="O53:S53"/>
    <mergeCell ref="T53:V53"/>
    <mergeCell ref="W53:X53"/>
    <mergeCell ref="Y53:AA53"/>
    <mergeCell ref="M53:N53"/>
    <mergeCell ref="C54:F54"/>
    <mergeCell ref="G54:J54"/>
    <mergeCell ref="AB54:AD54"/>
    <mergeCell ref="AL54:AN54"/>
    <mergeCell ref="K54:L54"/>
    <mergeCell ref="O54:S54"/>
    <mergeCell ref="T54:V54"/>
    <mergeCell ref="W54:X54"/>
    <mergeCell ref="Y54:AA54"/>
    <mergeCell ref="M54:N54"/>
    <mergeCell ref="C51:F51"/>
    <mergeCell ref="G51:J51"/>
    <mergeCell ref="AB51:AD51"/>
    <mergeCell ref="AL51:AN51"/>
    <mergeCell ref="K51:L51"/>
    <mergeCell ref="O51:S51"/>
    <mergeCell ref="T51:V51"/>
    <mergeCell ref="W51:X51"/>
    <mergeCell ref="Y51:AA51"/>
    <mergeCell ref="M51:N51"/>
    <mergeCell ref="C52:F52"/>
    <mergeCell ref="G52:J52"/>
    <mergeCell ref="AB52:AD52"/>
    <mergeCell ref="AL52:AN52"/>
    <mergeCell ref="K52:L52"/>
    <mergeCell ref="O52:S52"/>
    <mergeCell ref="T52:V52"/>
    <mergeCell ref="W52:X52"/>
    <mergeCell ref="Y52:AA52"/>
    <mergeCell ref="M52:N52"/>
    <mergeCell ref="C49:F49"/>
    <mergeCell ref="G49:J49"/>
    <mergeCell ref="AB49:AD49"/>
    <mergeCell ref="AL49:AN49"/>
    <mergeCell ref="K49:L49"/>
    <mergeCell ref="O49:S49"/>
    <mergeCell ref="T49:V49"/>
    <mergeCell ref="W49:X49"/>
    <mergeCell ref="Y49:AA49"/>
    <mergeCell ref="M49:N49"/>
    <mergeCell ref="C50:F50"/>
    <mergeCell ref="G50:J50"/>
    <mergeCell ref="AB50:AD50"/>
    <mergeCell ref="AL50:AN50"/>
    <mergeCell ref="K50:L50"/>
    <mergeCell ref="O50:S50"/>
    <mergeCell ref="T50:V50"/>
    <mergeCell ref="W50:X50"/>
    <mergeCell ref="Y50:AA50"/>
    <mergeCell ref="M50:N50"/>
    <mergeCell ref="C47:F47"/>
    <mergeCell ref="G47:J47"/>
    <mergeCell ref="AB47:AD47"/>
    <mergeCell ref="AL47:AN47"/>
    <mergeCell ref="K47:L47"/>
    <mergeCell ref="O47:S47"/>
    <mergeCell ref="T47:V47"/>
    <mergeCell ref="W47:X47"/>
    <mergeCell ref="Y47:AA47"/>
    <mergeCell ref="M47:N47"/>
    <mergeCell ref="C48:F48"/>
    <mergeCell ref="G48:J48"/>
    <mergeCell ref="AB48:AD48"/>
    <mergeCell ref="AL48:AN48"/>
    <mergeCell ref="K48:L48"/>
    <mergeCell ref="O48:S48"/>
    <mergeCell ref="T48:V48"/>
    <mergeCell ref="W48:X48"/>
    <mergeCell ref="Y48:AA48"/>
    <mergeCell ref="M48:N48"/>
    <mergeCell ref="C45:F45"/>
    <mergeCell ref="G45:J45"/>
    <mergeCell ref="AB45:AD45"/>
    <mergeCell ref="AL45:AN45"/>
    <mergeCell ref="K45:L45"/>
    <mergeCell ref="O45:S45"/>
    <mergeCell ref="T45:V45"/>
    <mergeCell ref="W45:X45"/>
    <mergeCell ref="Y45:AA45"/>
    <mergeCell ref="M45:N45"/>
    <mergeCell ref="C46:F46"/>
    <mergeCell ref="G46:J46"/>
    <mergeCell ref="AB46:AD46"/>
    <mergeCell ref="AL46:AN46"/>
    <mergeCell ref="K46:L46"/>
    <mergeCell ref="O46:S46"/>
    <mergeCell ref="T46:V46"/>
    <mergeCell ref="W46:X46"/>
    <mergeCell ref="Y46:AA46"/>
    <mergeCell ref="M46:N46"/>
    <mergeCell ref="C43:F43"/>
    <mergeCell ref="G43:J43"/>
    <mergeCell ref="AB43:AD43"/>
    <mergeCell ref="AL43:AN43"/>
    <mergeCell ref="K43:L43"/>
    <mergeCell ref="O43:S43"/>
    <mergeCell ref="T43:V43"/>
    <mergeCell ref="W43:X43"/>
    <mergeCell ref="Y43:AA43"/>
    <mergeCell ref="M43:N43"/>
    <mergeCell ref="C44:F44"/>
    <mergeCell ref="G44:J44"/>
    <mergeCell ref="AB44:AD44"/>
    <mergeCell ref="AL44:AN44"/>
    <mergeCell ref="K44:L44"/>
    <mergeCell ref="O44:S44"/>
    <mergeCell ref="T44:V44"/>
    <mergeCell ref="W44:X44"/>
    <mergeCell ref="Y44:AA44"/>
    <mergeCell ref="M44:N44"/>
    <mergeCell ref="C41:F41"/>
    <mergeCell ref="G41:J41"/>
    <mergeCell ref="AB41:AD41"/>
    <mergeCell ref="AL41:AN41"/>
    <mergeCell ref="K41:L41"/>
    <mergeCell ref="O41:S41"/>
    <mergeCell ref="T41:V41"/>
    <mergeCell ref="W41:X41"/>
    <mergeCell ref="Y41:AA41"/>
    <mergeCell ref="M41:N41"/>
    <mergeCell ref="C42:F42"/>
    <mergeCell ref="G42:J42"/>
    <mergeCell ref="AB42:AD42"/>
    <mergeCell ref="AL42:AN42"/>
    <mergeCell ref="K42:L42"/>
    <mergeCell ref="O42:S42"/>
    <mergeCell ref="T42:V42"/>
    <mergeCell ref="W42:X42"/>
    <mergeCell ref="Y42:AA42"/>
    <mergeCell ref="M42:N42"/>
    <mergeCell ref="C39:F39"/>
    <mergeCell ref="G39:J39"/>
    <mergeCell ref="AB39:AD39"/>
    <mergeCell ref="AL39:AN39"/>
    <mergeCell ref="K39:L39"/>
    <mergeCell ref="O39:S39"/>
    <mergeCell ref="T39:V39"/>
    <mergeCell ref="W39:X39"/>
    <mergeCell ref="Y39:AA39"/>
    <mergeCell ref="M39:N39"/>
    <mergeCell ref="C40:F40"/>
    <mergeCell ref="G40:J40"/>
    <mergeCell ref="AB40:AD40"/>
    <mergeCell ref="AL40:AN40"/>
    <mergeCell ref="K40:L40"/>
    <mergeCell ref="O40:S40"/>
    <mergeCell ref="T40:V40"/>
    <mergeCell ref="W40:X40"/>
    <mergeCell ref="Y40:AA40"/>
    <mergeCell ref="M40:N40"/>
    <mergeCell ref="C37:F37"/>
    <mergeCell ref="G37:J37"/>
    <mergeCell ref="AB37:AD37"/>
    <mergeCell ref="AL37:AN37"/>
    <mergeCell ref="K37:L37"/>
    <mergeCell ref="O37:S37"/>
    <mergeCell ref="T37:V37"/>
    <mergeCell ref="W37:X37"/>
    <mergeCell ref="Y37:AA37"/>
    <mergeCell ref="M37:N37"/>
    <mergeCell ref="C38:F38"/>
    <mergeCell ref="G38:J38"/>
    <mergeCell ref="AB38:AD38"/>
    <mergeCell ref="AL38:AN38"/>
    <mergeCell ref="K38:L38"/>
    <mergeCell ref="O38:S38"/>
    <mergeCell ref="T38:V38"/>
    <mergeCell ref="W38:X38"/>
    <mergeCell ref="Y38:AA38"/>
    <mergeCell ref="M38:N38"/>
    <mergeCell ref="C35:F35"/>
    <mergeCell ref="G35:J35"/>
    <mergeCell ref="AB35:AD35"/>
    <mergeCell ref="AL35:AN35"/>
    <mergeCell ref="K35:L35"/>
    <mergeCell ref="O35:S35"/>
    <mergeCell ref="T35:V35"/>
    <mergeCell ref="W35:X35"/>
    <mergeCell ref="Y35:AA35"/>
    <mergeCell ref="M35:N35"/>
    <mergeCell ref="C36:F36"/>
    <mergeCell ref="G36:J36"/>
    <mergeCell ref="AB36:AD36"/>
    <mergeCell ref="AL36:AN36"/>
    <mergeCell ref="K36:L36"/>
    <mergeCell ref="O36:S36"/>
    <mergeCell ref="T36:V36"/>
    <mergeCell ref="W36:X36"/>
    <mergeCell ref="Y36:AA36"/>
    <mergeCell ref="M36:N36"/>
    <mergeCell ref="C33:F33"/>
    <mergeCell ref="G33:J33"/>
    <mergeCell ref="AB33:AD33"/>
    <mergeCell ref="AL33:AN33"/>
    <mergeCell ref="K33:L33"/>
    <mergeCell ref="O33:S33"/>
    <mergeCell ref="T33:V33"/>
    <mergeCell ref="W33:X33"/>
    <mergeCell ref="Y33:AA33"/>
    <mergeCell ref="M33:N33"/>
    <mergeCell ref="C34:F34"/>
    <mergeCell ref="G34:J34"/>
    <mergeCell ref="AB34:AD34"/>
    <mergeCell ref="AL34:AN34"/>
    <mergeCell ref="K34:L34"/>
    <mergeCell ref="O34:S34"/>
    <mergeCell ref="T34:V34"/>
    <mergeCell ref="W34:X34"/>
    <mergeCell ref="Y34:AA34"/>
    <mergeCell ref="M34:N34"/>
    <mergeCell ref="C31:F31"/>
    <mergeCell ref="G31:J31"/>
    <mergeCell ref="AB31:AD31"/>
    <mergeCell ref="M30:N30"/>
    <mergeCell ref="AL31:AN31"/>
    <mergeCell ref="K31:L31"/>
    <mergeCell ref="O31:S31"/>
    <mergeCell ref="T31:V31"/>
    <mergeCell ref="W31:X31"/>
    <mergeCell ref="Y31:AA31"/>
    <mergeCell ref="M31:N31"/>
    <mergeCell ref="C32:F32"/>
    <mergeCell ref="G32:J32"/>
    <mergeCell ref="AB32:AD32"/>
    <mergeCell ref="AL32:AN32"/>
    <mergeCell ref="K32:L32"/>
    <mergeCell ref="O32:S32"/>
    <mergeCell ref="T32:V32"/>
    <mergeCell ref="W32:X32"/>
    <mergeCell ref="Y32:AA32"/>
    <mergeCell ref="M32:N32"/>
    <mergeCell ref="AS28:AU28"/>
    <mergeCell ref="BB28:BD28"/>
    <mergeCell ref="BE28:BG28"/>
    <mergeCell ref="AV28:AX28"/>
    <mergeCell ref="AY28:BA28"/>
    <mergeCell ref="C29:F29"/>
    <mergeCell ref="G29:J29"/>
    <mergeCell ref="AB29:AD29"/>
    <mergeCell ref="AL29:AN29"/>
    <mergeCell ref="K29:L29"/>
    <mergeCell ref="O29:S29"/>
    <mergeCell ref="T29:V29"/>
    <mergeCell ref="W29:X29"/>
    <mergeCell ref="Y29:AA29"/>
    <mergeCell ref="M29:N29"/>
    <mergeCell ref="AL30:AN30"/>
    <mergeCell ref="AB30:AD30"/>
    <mergeCell ref="K30:L30"/>
    <mergeCell ref="O30:S30"/>
    <mergeCell ref="T30:V30"/>
    <mergeCell ref="W30:X30"/>
    <mergeCell ref="Y30:AA30"/>
    <mergeCell ref="C30:F30"/>
    <mergeCell ref="G30:J30"/>
    <mergeCell ref="Y28:AA28"/>
    <mergeCell ref="M28:N28"/>
    <mergeCell ref="AB18:AD18"/>
    <mergeCell ref="C15:F15"/>
    <mergeCell ref="C28:F28"/>
    <mergeCell ref="G28:J28"/>
    <mergeCell ref="K28:L28"/>
    <mergeCell ref="C16:F16"/>
    <mergeCell ref="G16:J16"/>
    <mergeCell ref="AL28:AN28"/>
    <mergeCell ref="AB16:AD16"/>
    <mergeCell ref="K16:L16"/>
    <mergeCell ref="O16:S16"/>
    <mergeCell ref="AO28:AP28"/>
    <mergeCell ref="AQ28:AR28"/>
    <mergeCell ref="O28:S28"/>
    <mergeCell ref="AB28:AD28"/>
    <mergeCell ref="T28:V28"/>
    <mergeCell ref="W28:X28"/>
    <mergeCell ref="AQ15:AR15"/>
    <mergeCell ref="T16:V16"/>
    <mergeCell ref="W16:X16"/>
    <mergeCell ref="Y16:AA16"/>
    <mergeCell ref="M16:N16"/>
    <mergeCell ref="AB19:AD19"/>
    <mergeCell ref="K19:L19"/>
    <mergeCell ref="O19:S19"/>
    <mergeCell ref="T19:V19"/>
    <mergeCell ref="W19:X19"/>
    <mergeCell ref="Y19:AA19"/>
    <mergeCell ref="M19:N19"/>
    <mergeCell ref="O18:S18"/>
    <mergeCell ref="M14:N14"/>
    <mergeCell ref="C13:F13"/>
    <mergeCell ref="G13:J13"/>
    <mergeCell ref="AB13:AD13"/>
    <mergeCell ref="K13:L13"/>
    <mergeCell ref="O13:S13"/>
    <mergeCell ref="T13:V13"/>
    <mergeCell ref="W13:X13"/>
    <mergeCell ref="Y13:AA13"/>
    <mergeCell ref="M13:N13"/>
    <mergeCell ref="M15:N15"/>
    <mergeCell ref="Y15:AA15"/>
    <mergeCell ref="C14:F14"/>
    <mergeCell ref="G14:J14"/>
    <mergeCell ref="AB14:AD14"/>
    <mergeCell ref="K14:L14"/>
    <mergeCell ref="O14:S14"/>
    <mergeCell ref="T14:V14"/>
    <mergeCell ref="W14:X14"/>
    <mergeCell ref="Y14:AA14"/>
    <mergeCell ref="G15:J15"/>
    <mergeCell ref="AB15:AD15"/>
    <mergeCell ref="K15:L15"/>
    <mergeCell ref="O15:S15"/>
    <mergeCell ref="T15:V15"/>
    <mergeCell ref="W15:X15"/>
    <mergeCell ref="AQ12:AR12"/>
    <mergeCell ref="AB12:AD12"/>
    <mergeCell ref="AO12:AP12"/>
    <mergeCell ref="AO15:AP15"/>
    <mergeCell ref="AL14:AN14"/>
    <mergeCell ref="M12:N12"/>
    <mergeCell ref="AL12:AN12"/>
    <mergeCell ref="BB12:BD12"/>
    <mergeCell ref="BE12:BG12"/>
    <mergeCell ref="AS13:AU13"/>
    <mergeCell ref="AV13:AX13"/>
    <mergeCell ref="BE13:BG13"/>
    <mergeCell ref="AY13:BA13"/>
    <mergeCell ref="BB13:BD13"/>
    <mergeCell ref="AV12:AX12"/>
    <mergeCell ref="AL13:AN13"/>
    <mergeCell ref="AY12:BA12"/>
    <mergeCell ref="AO14:AP14"/>
    <mergeCell ref="AS14:AU14"/>
    <mergeCell ref="BB14:BD14"/>
    <mergeCell ref="BE14:BG14"/>
    <mergeCell ref="AV14:AX14"/>
    <mergeCell ref="AQ13:AR13"/>
    <mergeCell ref="AQ14:AR14"/>
    <mergeCell ref="AS12:AU12"/>
    <mergeCell ref="AO13:AP13"/>
    <mergeCell ref="BB15:BD15"/>
    <mergeCell ref="BE15:BG15"/>
    <mergeCell ref="AV15:AX15"/>
    <mergeCell ref="AY14:BA14"/>
    <mergeCell ref="AY15:BA15"/>
    <mergeCell ref="AS15:AU15"/>
    <mergeCell ref="T18:V18"/>
    <mergeCell ref="W18:X18"/>
    <mergeCell ref="Y18:AA18"/>
    <mergeCell ref="C19:F19"/>
    <mergeCell ref="G19:J19"/>
    <mergeCell ref="K18:L18"/>
    <mergeCell ref="AB17:AD17"/>
    <mergeCell ref="K17:L17"/>
    <mergeCell ref="O17:S17"/>
    <mergeCell ref="T17:V17"/>
    <mergeCell ref="W17:X17"/>
    <mergeCell ref="Y17:AA17"/>
    <mergeCell ref="M17:N17"/>
    <mergeCell ref="C17:F17"/>
    <mergeCell ref="G17:J17"/>
    <mergeCell ref="C18:F18"/>
    <mergeCell ref="G18:J18"/>
    <mergeCell ref="M18:N18"/>
    <mergeCell ref="C21:F21"/>
    <mergeCell ref="G21:J21"/>
    <mergeCell ref="AB21:AD21"/>
    <mergeCell ref="K21:L21"/>
    <mergeCell ref="O21:S21"/>
    <mergeCell ref="T21:V21"/>
    <mergeCell ref="W21:X21"/>
    <mergeCell ref="Y21:AA21"/>
    <mergeCell ref="M21:N21"/>
    <mergeCell ref="C20:F20"/>
    <mergeCell ref="G20:J20"/>
    <mergeCell ref="AB20:AD20"/>
    <mergeCell ref="K20:L20"/>
    <mergeCell ref="O20:S20"/>
    <mergeCell ref="T20:V20"/>
    <mergeCell ref="W20:X20"/>
    <mergeCell ref="Y20:AA20"/>
    <mergeCell ref="M20:N20"/>
    <mergeCell ref="C23:F23"/>
    <mergeCell ref="G23:J23"/>
    <mergeCell ref="AB23:AD23"/>
    <mergeCell ref="K23:L23"/>
    <mergeCell ref="O23:S23"/>
    <mergeCell ref="T23:V23"/>
    <mergeCell ref="W23:X23"/>
    <mergeCell ref="Y23:AA23"/>
    <mergeCell ref="M23:N23"/>
    <mergeCell ref="C22:F22"/>
    <mergeCell ref="G22:J22"/>
    <mergeCell ref="AB22:AD22"/>
    <mergeCell ref="K22:L22"/>
    <mergeCell ref="O22:S22"/>
    <mergeCell ref="T22:V22"/>
    <mergeCell ref="W22:X22"/>
    <mergeCell ref="Y22:AA22"/>
    <mergeCell ref="M22:N22"/>
    <mergeCell ref="Y26:AA26"/>
    <mergeCell ref="M26:N26"/>
    <mergeCell ref="C25:F25"/>
    <mergeCell ref="G25:J25"/>
    <mergeCell ref="AB25:AD25"/>
    <mergeCell ref="K25:L25"/>
    <mergeCell ref="O25:S25"/>
    <mergeCell ref="T25:V25"/>
    <mergeCell ref="W25:X25"/>
    <mergeCell ref="Y25:AA25"/>
    <mergeCell ref="M25:N25"/>
    <mergeCell ref="C24:F24"/>
    <mergeCell ref="G24:J24"/>
    <mergeCell ref="AB24:AD24"/>
    <mergeCell ref="K24:L24"/>
    <mergeCell ref="O24:S24"/>
    <mergeCell ref="T24:V24"/>
    <mergeCell ref="W24:X24"/>
    <mergeCell ref="Y24:AA24"/>
    <mergeCell ref="M24:N24"/>
    <mergeCell ref="AS27:AU27"/>
    <mergeCell ref="AS26:AU26"/>
    <mergeCell ref="BB26:BD26"/>
    <mergeCell ref="AQ26:AR26"/>
    <mergeCell ref="AY26:BA26"/>
    <mergeCell ref="AY27:BA27"/>
    <mergeCell ref="BE26:BG26"/>
    <mergeCell ref="BB27:BD27"/>
    <mergeCell ref="BE27:BG27"/>
    <mergeCell ref="AL27:AN27"/>
    <mergeCell ref="AV27:AX27"/>
    <mergeCell ref="AO27:AP27"/>
    <mergeCell ref="AQ27:AR27"/>
    <mergeCell ref="AL26:AN26"/>
    <mergeCell ref="AV26:AX26"/>
    <mergeCell ref="AO26:AP26"/>
    <mergeCell ref="C27:F27"/>
    <mergeCell ref="G27:J27"/>
    <mergeCell ref="AB27:AD27"/>
    <mergeCell ref="K27:L27"/>
    <mergeCell ref="O27:S27"/>
    <mergeCell ref="T27:V27"/>
    <mergeCell ref="W27:X27"/>
    <mergeCell ref="Y27:AA27"/>
    <mergeCell ref="M27:N27"/>
    <mergeCell ref="C26:F26"/>
    <mergeCell ref="G26:J26"/>
    <mergeCell ref="AB26:AD26"/>
    <mergeCell ref="K26:L26"/>
    <mergeCell ref="O26:S26"/>
    <mergeCell ref="T26:V26"/>
    <mergeCell ref="W26:X26"/>
    <mergeCell ref="D5:G5"/>
    <mergeCell ref="O4:Z4"/>
    <mergeCell ref="AL6:AN6"/>
    <mergeCell ref="C12:F12"/>
    <mergeCell ref="G12:J12"/>
    <mergeCell ref="K12:L12"/>
    <mergeCell ref="O12:S12"/>
    <mergeCell ref="T12:V12"/>
    <mergeCell ref="W12:X12"/>
    <mergeCell ref="Y12:AA12"/>
    <mergeCell ref="AL1:AN1"/>
    <mergeCell ref="AL2:AN2"/>
    <mergeCell ref="O3:U3"/>
    <mergeCell ref="V3:X3"/>
    <mergeCell ref="AL3:AN3"/>
    <mergeCell ref="AL8:AN8"/>
    <mergeCell ref="AL9:AN9"/>
    <mergeCell ref="AL10:AN10"/>
    <mergeCell ref="AL11:AN11"/>
    <mergeCell ref="AL4:AN4"/>
    <mergeCell ref="AL5:AN5"/>
    <mergeCell ref="AL7:AN7"/>
    <mergeCell ref="AY18:BA18"/>
    <mergeCell ref="BB18:BD18"/>
    <mergeCell ref="BE18:BG18"/>
    <mergeCell ref="AY19:BA19"/>
    <mergeCell ref="BB19:BD19"/>
    <mergeCell ref="AV17:AX17"/>
    <mergeCell ref="BE17:BG17"/>
    <mergeCell ref="AL16:AN16"/>
    <mergeCell ref="AV16:AX16"/>
    <mergeCell ref="AO16:AP16"/>
    <mergeCell ref="AQ16:AR16"/>
    <mergeCell ref="AY16:BA16"/>
    <mergeCell ref="BB16:BD16"/>
    <mergeCell ref="BE16:BG16"/>
    <mergeCell ref="AS16:AU16"/>
    <mergeCell ref="AL19:AN19"/>
    <mergeCell ref="AV19:AX19"/>
    <mergeCell ref="AO19:AP19"/>
    <mergeCell ref="AQ19:AR19"/>
    <mergeCell ref="AL18:AN18"/>
    <mergeCell ref="AV18:AX18"/>
    <mergeCell ref="AO18:AP18"/>
    <mergeCell ref="AQ18:AR18"/>
    <mergeCell ref="AS18:AU18"/>
    <mergeCell ref="AY17:BA17"/>
    <mergeCell ref="AL17:AN17"/>
    <mergeCell ref="AO17:AP17"/>
    <mergeCell ref="AQ17:AR17"/>
    <mergeCell ref="AS17:AU17"/>
    <mergeCell ref="AL22:AN22"/>
    <mergeCell ref="AV22:AX22"/>
    <mergeCell ref="AO22:AP22"/>
    <mergeCell ref="AQ22:AR22"/>
    <mergeCell ref="AL15:AN15"/>
    <mergeCell ref="BE21:BG21"/>
    <mergeCell ref="AS21:AU21"/>
    <mergeCell ref="AY21:BA21"/>
    <mergeCell ref="BB21:BD21"/>
    <mergeCell ref="AY20:BA20"/>
    <mergeCell ref="BB20:BD20"/>
    <mergeCell ref="AL21:AN21"/>
    <mergeCell ref="AV21:AX21"/>
    <mergeCell ref="AO21:AP21"/>
    <mergeCell ref="BE23:BG23"/>
    <mergeCell ref="AS23:AU23"/>
    <mergeCell ref="AY22:BA22"/>
    <mergeCell ref="BB22:BD22"/>
    <mergeCell ref="BE22:BG22"/>
    <mergeCell ref="AY23:BA23"/>
    <mergeCell ref="BB23:BD23"/>
    <mergeCell ref="AS22:AU22"/>
    <mergeCell ref="AQ21:AR21"/>
    <mergeCell ref="BE20:BG20"/>
    <mergeCell ref="AS20:AU20"/>
    <mergeCell ref="AL20:AN20"/>
    <mergeCell ref="AV20:AX20"/>
    <mergeCell ref="AO20:AP20"/>
    <mergeCell ref="AQ20:AR20"/>
    <mergeCell ref="BB17:BD17"/>
    <mergeCell ref="BE19:BG19"/>
    <mergeCell ref="AS19:AU19"/>
    <mergeCell ref="AY25:BA25"/>
    <mergeCell ref="BB25:BD25"/>
    <mergeCell ref="BE25:BG25"/>
    <mergeCell ref="AL25:AN25"/>
    <mergeCell ref="AO25:AP25"/>
    <mergeCell ref="AS25:AU25"/>
    <mergeCell ref="AV25:AX25"/>
    <mergeCell ref="AQ25:AR25"/>
    <mergeCell ref="AY24:BA24"/>
    <mergeCell ref="BB24:BD24"/>
    <mergeCell ref="BE24:BG24"/>
    <mergeCell ref="AL24:AN24"/>
    <mergeCell ref="AO24:AP24"/>
    <mergeCell ref="AQ24:AR24"/>
    <mergeCell ref="AS24:AU24"/>
    <mergeCell ref="AV24:AX24"/>
    <mergeCell ref="AL23:AN23"/>
    <mergeCell ref="AV23:AX23"/>
    <mergeCell ref="AO23:AP23"/>
    <mergeCell ref="AQ23:AR23"/>
    <mergeCell ref="AY31:BA31"/>
    <mergeCell ref="BB31:BD31"/>
    <mergeCell ref="BE31:BG31"/>
    <mergeCell ref="AO31:AP31"/>
    <mergeCell ref="AS31:AU31"/>
    <mergeCell ref="AQ31:AR31"/>
    <mergeCell ref="AV31:AX31"/>
    <mergeCell ref="AY30:BA30"/>
    <mergeCell ref="BB30:BD30"/>
    <mergeCell ref="BE30:BG30"/>
    <mergeCell ref="AO30:AP30"/>
    <mergeCell ref="AQ30:AR30"/>
    <mergeCell ref="AS30:AU30"/>
    <mergeCell ref="AV30:AX30"/>
    <mergeCell ref="AY29:BA29"/>
    <mergeCell ref="BB29:BD29"/>
    <mergeCell ref="BE29:BG29"/>
    <mergeCell ref="AO29:AP29"/>
    <mergeCell ref="AS29:AU29"/>
    <mergeCell ref="AQ29:AR29"/>
    <mergeCell ref="AV29:AX29"/>
    <mergeCell ref="AY34:BA34"/>
    <mergeCell ref="BB34:BD34"/>
    <mergeCell ref="BE34:BG34"/>
    <mergeCell ref="AO34:AP34"/>
    <mergeCell ref="AQ34:AR34"/>
    <mergeCell ref="AS34:AU34"/>
    <mergeCell ref="AV34:AX34"/>
    <mergeCell ref="AY33:BA33"/>
    <mergeCell ref="BB33:BD33"/>
    <mergeCell ref="BE33:BG33"/>
    <mergeCell ref="AO33:AP33"/>
    <mergeCell ref="AS33:AU33"/>
    <mergeCell ref="AQ33:AR33"/>
    <mergeCell ref="AV33:AX33"/>
    <mergeCell ref="AY32:BA32"/>
    <mergeCell ref="BB32:BD32"/>
    <mergeCell ref="BE32:BG32"/>
    <mergeCell ref="AO32:AP32"/>
    <mergeCell ref="AQ32:AR32"/>
    <mergeCell ref="AS32:AU32"/>
    <mergeCell ref="AV32:AX32"/>
    <mergeCell ref="AY37:BA37"/>
    <mergeCell ref="BB37:BD37"/>
    <mergeCell ref="BE37:BG37"/>
    <mergeCell ref="AO37:AP37"/>
    <mergeCell ref="AS37:AU37"/>
    <mergeCell ref="AQ37:AR37"/>
    <mergeCell ref="AV37:AX37"/>
    <mergeCell ref="AY36:BA36"/>
    <mergeCell ref="BB36:BD36"/>
    <mergeCell ref="BE36:BG36"/>
    <mergeCell ref="AO36:AP36"/>
    <mergeCell ref="AQ36:AR36"/>
    <mergeCell ref="AS36:AU36"/>
    <mergeCell ref="AV36:AX36"/>
    <mergeCell ref="AY35:BA35"/>
    <mergeCell ref="BB35:BD35"/>
    <mergeCell ref="BE35:BG35"/>
    <mergeCell ref="AO35:AP35"/>
    <mergeCell ref="AS35:AU35"/>
    <mergeCell ref="AQ35:AR35"/>
    <mergeCell ref="AV35:AX35"/>
    <mergeCell ref="AY40:BA40"/>
    <mergeCell ref="BB40:BD40"/>
    <mergeCell ref="BE40:BG40"/>
    <mergeCell ref="AO40:AP40"/>
    <mergeCell ref="AQ40:AR40"/>
    <mergeCell ref="AS40:AU40"/>
    <mergeCell ref="AV40:AX40"/>
    <mergeCell ref="AY39:BA39"/>
    <mergeCell ref="BB39:BD39"/>
    <mergeCell ref="BE39:BG39"/>
    <mergeCell ref="AO39:AP39"/>
    <mergeCell ref="AS39:AU39"/>
    <mergeCell ref="AQ39:AR39"/>
    <mergeCell ref="AV39:AX39"/>
    <mergeCell ref="AY38:BA38"/>
    <mergeCell ref="BB38:BD38"/>
    <mergeCell ref="BE38:BG38"/>
    <mergeCell ref="AO38:AP38"/>
    <mergeCell ref="AQ38:AR38"/>
    <mergeCell ref="AS38:AU38"/>
    <mergeCell ref="AV38:AX38"/>
    <mergeCell ref="AY43:BA43"/>
    <mergeCell ref="BB43:BD43"/>
    <mergeCell ref="BE43:BG43"/>
    <mergeCell ref="AO43:AP43"/>
    <mergeCell ref="AS43:AU43"/>
    <mergeCell ref="AQ43:AR43"/>
    <mergeCell ref="AV43:AX43"/>
    <mergeCell ref="AY42:BA42"/>
    <mergeCell ref="BB42:BD42"/>
    <mergeCell ref="BE42:BG42"/>
    <mergeCell ref="AO42:AP42"/>
    <mergeCell ref="AQ42:AR42"/>
    <mergeCell ref="AS42:AU42"/>
    <mergeCell ref="AV42:AX42"/>
    <mergeCell ref="AY41:BA41"/>
    <mergeCell ref="BB41:BD41"/>
    <mergeCell ref="BE41:BG41"/>
    <mergeCell ref="AO41:AP41"/>
    <mergeCell ref="AS41:AU41"/>
    <mergeCell ref="AQ41:AR41"/>
    <mergeCell ref="AV41:AX41"/>
    <mergeCell ref="AY46:BA46"/>
    <mergeCell ref="BB46:BD46"/>
    <mergeCell ref="BE46:BG46"/>
    <mergeCell ref="AO46:AP46"/>
    <mergeCell ref="AQ46:AR46"/>
    <mergeCell ref="AS46:AU46"/>
    <mergeCell ref="AV46:AX46"/>
    <mergeCell ref="AY45:BA45"/>
    <mergeCell ref="BB45:BD45"/>
    <mergeCell ref="BE45:BG45"/>
    <mergeCell ref="AO45:AP45"/>
    <mergeCell ref="AS45:AU45"/>
    <mergeCell ref="AQ45:AR45"/>
    <mergeCell ref="AV45:AX45"/>
    <mergeCell ref="AY44:BA44"/>
    <mergeCell ref="BB44:BD44"/>
    <mergeCell ref="BE44:BG44"/>
    <mergeCell ref="AO44:AP44"/>
    <mergeCell ref="AQ44:AR44"/>
    <mergeCell ref="AS44:AU44"/>
    <mergeCell ref="AV44:AX44"/>
    <mergeCell ref="AY49:BA49"/>
    <mergeCell ref="BB49:BD49"/>
    <mergeCell ref="BE49:BG49"/>
    <mergeCell ref="AO49:AP49"/>
    <mergeCell ref="AS49:AU49"/>
    <mergeCell ref="AQ49:AR49"/>
    <mergeCell ref="AV49:AX49"/>
    <mergeCell ref="AY48:BA48"/>
    <mergeCell ref="BB48:BD48"/>
    <mergeCell ref="BE48:BG48"/>
    <mergeCell ref="AO48:AP48"/>
    <mergeCell ref="AQ48:AR48"/>
    <mergeCell ref="AS48:AU48"/>
    <mergeCell ref="AV48:AX48"/>
    <mergeCell ref="AY47:BA47"/>
    <mergeCell ref="BB47:BD47"/>
    <mergeCell ref="BE47:BG47"/>
    <mergeCell ref="AO47:AP47"/>
    <mergeCell ref="AS47:AU47"/>
    <mergeCell ref="AQ47:AR47"/>
    <mergeCell ref="AV47:AX47"/>
    <mergeCell ref="AY52:BA52"/>
    <mergeCell ref="BB52:BD52"/>
    <mergeCell ref="BE52:BG52"/>
    <mergeCell ref="AO52:AP52"/>
    <mergeCell ref="AQ52:AR52"/>
    <mergeCell ref="AS52:AU52"/>
    <mergeCell ref="AV52:AX52"/>
    <mergeCell ref="AY51:BA51"/>
    <mergeCell ref="BB51:BD51"/>
    <mergeCell ref="BE51:BG51"/>
    <mergeCell ref="AO51:AP51"/>
    <mergeCell ref="AS51:AU51"/>
    <mergeCell ref="AQ51:AR51"/>
    <mergeCell ref="AV51:AX51"/>
    <mergeCell ref="AY50:BA50"/>
    <mergeCell ref="BB50:BD50"/>
    <mergeCell ref="BE50:BG50"/>
    <mergeCell ref="AO50:AP50"/>
    <mergeCell ref="AQ50:AR50"/>
    <mergeCell ref="AS50:AU50"/>
    <mergeCell ref="AV50:AX50"/>
    <mergeCell ref="AY55:BA55"/>
    <mergeCell ref="BB55:BD55"/>
    <mergeCell ref="BE55:BG55"/>
    <mergeCell ref="AO55:AP55"/>
    <mergeCell ref="AS55:AU55"/>
    <mergeCell ref="AQ55:AR55"/>
    <mergeCell ref="AV55:AX55"/>
    <mergeCell ref="AY54:BA54"/>
    <mergeCell ref="BB54:BD54"/>
    <mergeCell ref="BE54:BG54"/>
    <mergeCell ref="AO54:AP54"/>
    <mergeCell ref="AQ54:AR54"/>
    <mergeCell ref="AS54:AU54"/>
    <mergeCell ref="AV54:AX54"/>
    <mergeCell ref="AY53:BA53"/>
    <mergeCell ref="BB53:BD53"/>
    <mergeCell ref="BE53:BG53"/>
    <mergeCell ref="AO53:AP53"/>
    <mergeCell ref="AS53:AU53"/>
    <mergeCell ref="AQ53:AR53"/>
    <mergeCell ref="AV53:AX53"/>
    <mergeCell ref="AY58:BA58"/>
    <mergeCell ref="BB58:BD58"/>
    <mergeCell ref="BE58:BG58"/>
    <mergeCell ref="AO58:AP58"/>
    <mergeCell ref="AQ58:AR58"/>
    <mergeCell ref="AS58:AU58"/>
    <mergeCell ref="AV58:AX58"/>
    <mergeCell ref="AY57:BA57"/>
    <mergeCell ref="BB57:BD57"/>
    <mergeCell ref="BE57:BG57"/>
    <mergeCell ref="AO57:AP57"/>
    <mergeCell ref="AS57:AU57"/>
    <mergeCell ref="AQ57:AR57"/>
    <mergeCell ref="AV57:AX57"/>
    <mergeCell ref="AY56:BA56"/>
    <mergeCell ref="BB56:BD56"/>
    <mergeCell ref="BE56:BG56"/>
    <mergeCell ref="AO56:AP56"/>
    <mergeCell ref="AQ56:AR56"/>
    <mergeCell ref="AS56:AU56"/>
    <mergeCell ref="AV56:AX56"/>
    <mergeCell ref="AY61:BA61"/>
    <mergeCell ref="BB61:BD61"/>
    <mergeCell ref="BE61:BG61"/>
    <mergeCell ref="AO61:AP61"/>
    <mergeCell ref="AS61:AU61"/>
    <mergeCell ref="AQ61:AR61"/>
    <mergeCell ref="AV61:AX61"/>
    <mergeCell ref="AY60:BA60"/>
    <mergeCell ref="BB60:BD60"/>
    <mergeCell ref="BE60:BG60"/>
    <mergeCell ref="AO60:AP60"/>
    <mergeCell ref="AQ60:AR60"/>
    <mergeCell ref="AS60:AU60"/>
    <mergeCell ref="AV60:AX60"/>
    <mergeCell ref="AY59:BA59"/>
    <mergeCell ref="BB59:BD59"/>
    <mergeCell ref="BE59:BG59"/>
    <mergeCell ref="AO59:AP59"/>
    <mergeCell ref="AS59:AU59"/>
    <mergeCell ref="AQ59:AR59"/>
    <mergeCell ref="AV59:AX59"/>
    <mergeCell ref="AY64:BA64"/>
    <mergeCell ref="BB64:BD64"/>
    <mergeCell ref="BE64:BG64"/>
    <mergeCell ref="AO64:AP64"/>
    <mergeCell ref="AQ64:AR64"/>
    <mergeCell ref="AS64:AU64"/>
    <mergeCell ref="AV64:AX64"/>
    <mergeCell ref="AY63:BA63"/>
    <mergeCell ref="BB63:BD63"/>
    <mergeCell ref="BE63:BG63"/>
    <mergeCell ref="AO63:AP63"/>
    <mergeCell ref="AS63:AU63"/>
    <mergeCell ref="AQ63:AR63"/>
    <mergeCell ref="AV63:AX63"/>
    <mergeCell ref="AY62:BA62"/>
    <mergeCell ref="BB62:BD62"/>
    <mergeCell ref="BE62:BG62"/>
    <mergeCell ref="AO62:AP62"/>
    <mergeCell ref="AQ62:AR62"/>
    <mergeCell ref="AS62:AU62"/>
    <mergeCell ref="AV62:AX62"/>
    <mergeCell ref="AY67:BA67"/>
    <mergeCell ref="BB67:BD67"/>
    <mergeCell ref="BE67:BG67"/>
    <mergeCell ref="AO67:AP67"/>
    <mergeCell ref="AS67:AU67"/>
    <mergeCell ref="AQ67:AR67"/>
    <mergeCell ref="AV67:AX67"/>
    <mergeCell ref="AY66:BA66"/>
    <mergeCell ref="BB66:BD66"/>
    <mergeCell ref="BE66:BG66"/>
    <mergeCell ref="AO66:AP66"/>
    <mergeCell ref="AQ66:AR66"/>
    <mergeCell ref="AS66:AU66"/>
    <mergeCell ref="AV66:AX66"/>
    <mergeCell ref="AY65:BA65"/>
    <mergeCell ref="BB65:BD65"/>
    <mergeCell ref="BE65:BG65"/>
    <mergeCell ref="AO65:AP65"/>
    <mergeCell ref="AS65:AU65"/>
    <mergeCell ref="AQ65:AR65"/>
    <mergeCell ref="AV65:AX65"/>
    <mergeCell ref="AY70:BA70"/>
    <mergeCell ref="BB70:BD70"/>
    <mergeCell ref="BE70:BG70"/>
    <mergeCell ref="AO70:AP70"/>
    <mergeCell ref="AQ70:AR70"/>
    <mergeCell ref="AS70:AU70"/>
    <mergeCell ref="AV70:AX70"/>
    <mergeCell ref="AY69:BA69"/>
    <mergeCell ref="BB69:BD69"/>
    <mergeCell ref="BE69:BG69"/>
    <mergeCell ref="AO69:AP69"/>
    <mergeCell ref="AS69:AU69"/>
    <mergeCell ref="AQ69:AR69"/>
    <mergeCell ref="AV69:AX69"/>
    <mergeCell ref="AY68:BA68"/>
    <mergeCell ref="BB68:BD68"/>
    <mergeCell ref="BE68:BG68"/>
    <mergeCell ref="AO68:AP68"/>
    <mergeCell ref="AQ68:AR68"/>
    <mergeCell ref="AS68:AU68"/>
    <mergeCell ref="AV68:AX68"/>
    <mergeCell ref="AY72:BA72"/>
    <mergeCell ref="BB72:BD72"/>
    <mergeCell ref="BE72:BG72"/>
    <mergeCell ref="BE73:BG73"/>
    <mergeCell ref="AO72:AP72"/>
    <mergeCell ref="AQ72:AR72"/>
    <mergeCell ref="AS72:AU72"/>
    <mergeCell ref="AV72:AX72"/>
    <mergeCell ref="AV73:AX73"/>
    <mergeCell ref="AY71:BA71"/>
    <mergeCell ref="BB71:BD71"/>
    <mergeCell ref="BE71:BG71"/>
    <mergeCell ref="AO71:AP71"/>
    <mergeCell ref="AS71:AU71"/>
    <mergeCell ref="AQ71:AR71"/>
    <mergeCell ref="AV71:AX71"/>
    <mergeCell ref="BE75:BG75"/>
    <mergeCell ref="AS74:AU74"/>
    <mergeCell ref="AV74:AX74"/>
    <mergeCell ref="AY74:BA74"/>
    <mergeCell ref="BB74:BD74"/>
    <mergeCell ref="AO75:AP75"/>
    <mergeCell ref="AQ75:AR75"/>
    <mergeCell ref="AS75:AU75"/>
    <mergeCell ref="BB75:BD75"/>
    <mergeCell ref="AV75:AX75"/>
    <mergeCell ref="AY75:BA75"/>
    <mergeCell ref="BE74:BG74"/>
    <mergeCell ref="AQ78:AR78"/>
    <mergeCell ref="AS78:AU78"/>
    <mergeCell ref="AV79:AX79"/>
    <mergeCell ref="AY79:BA79"/>
    <mergeCell ref="AO79:AP79"/>
    <mergeCell ref="AQ79:AR79"/>
    <mergeCell ref="AS79:AU79"/>
    <mergeCell ref="AS81:AU81"/>
    <mergeCell ref="AO81:AP81"/>
    <mergeCell ref="AS80:AU80"/>
    <mergeCell ref="AV80:AX80"/>
    <mergeCell ref="BB78:BD78"/>
    <mergeCell ref="BE78:BG78"/>
    <mergeCell ref="BB79:BD79"/>
    <mergeCell ref="BE79:BG79"/>
    <mergeCell ref="AO76:AP76"/>
    <mergeCell ref="AQ76:AR76"/>
    <mergeCell ref="AS76:AU76"/>
    <mergeCell ref="AV76:AX76"/>
    <mergeCell ref="BB77:BD77"/>
    <mergeCell ref="AY76:BA76"/>
    <mergeCell ref="BB76:BD76"/>
    <mergeCell ref="AO77:AP77"/>
    <mergeCell ref="AQ77:AR77"/>
    <mergeCell ref="AS77:AU77"/>
    <mergeCell ref="BB84:BD84"/>
    <mergeCell ref="BB85:BD85"/>
    <mergeCell ref="AY85:BA85"/>
    <mergeCell ref="AY86:BA86"/>
    <mergeCell ref="AV78:AX78"/>
    <mergeCell ref="BE76:BG76"/>
    <mergeCell ref="BE77:BG77"/>
    <mergeCell ref="AV77:AX77"/>
    <mergeCell ref="AY77:BA77"/>
    <mergeCell ref="AY78:BA78"/>
    <mergeCell ref="AO82:AP82"/>
    <mergeCell ref="AQ82:AR82"/>
    <mergeCell ref="AY82:BA82"/>
    <mergeCell ref="AO86:AP86"/>
    <mergeCell ref="BB83:BD83"/>
    <mergeCell ref="BE83:BG83"/>
    <mergeCell ref="BB82:BD82"/>
    <mergeCell ref="BE82:BG82"/>
    <mergeCell ref="BB90:BD90"/>
    <mergeCell ref="BE90:BG90"/>
    <mergeCell ref="AO90:AP90"/>
    <mergeCell ref="AQ90:AR90"/>
    <mergeCell ref="AS90:AU90"/>
    <mergeCell ref="AV90:AX90"/>
    <mergeCell ref="AO88:AP88"/>
    <mergeCell ref="AQ88:AR88"/>
    <mergeCell ref="AS88:AU88"/>
    <mergeCell ref="AV88:AX88"/>
    <mergeCell ref="BB91:BD91"/>
    <mergeCell ref="BE91:BG91"/>
    <mergeCell ref="BB89:BD89"/>
    <mergeCell ref="BE89:BG89"/>
    <mergeCell ref="AQ89:AR89"/>
    <mergeCell ref="AS89:AU89"/>
    <mergeCell ref="BB86:BD86"/>
    <mergeCell ref="BE86:BG86"/>
    <mergeCell ref="AO89:AP89"/>
    <mergeCell ref="AV89:AX89"/>
    <mergeCell ref="AY89:BA89"/>
    <mergeCell ref="BB87:BD87"/>
    <mergeCell ref="BE87:BG87"/>
    <mergeCell ref="AQ86:AR86"/>
    <mergeCell ref="AS86:AU86"/>
    <mergeCell ref="BB98:BD98"/>
    <mergeCell ref="BE98:BG98"/>
    <mergeCell ref="AO98:AP98"/>
    <mergeCell ref="AQ98:AR98"/>
    <mergeCell ref="AS98:AU98"/>
    <mergeCell ref="AV98:AX98"/>
    <mergeCell ref="AY96:BA96"/>
    <mergeCell ref="BB96:BD96"/>
    <mergeCell ref="BE96:BG96"/>
    <mergeCell ref="AO96:AP96"/>
    <mergeCell ref="AQ96:AR96"/>
    <mergeCell ref="AS96:AU96"/>
    <mergeCell ref="AV96:AX96"/>
    <mergeCell ref="BB94:BD94"/>
    <mergeCell ref="BE94:BG94"/>
    <mergeCell ref="AO94:AP94"/>
    <mergeCell ref="AQ94:AR94"/>
    <mergeCell ref="AS94:AU94"/>
    <mergeCell ref="AV94:AX94"/>
    <mergeCell ref="BB95:BD95"/>
    <mergeCell ref="BE95:BG95"/>
    <mergeCell ref="AY88:BA88"/>
    <mergeCell ref="BB88:BD88"/>
    <mergeCell ref="BE88:BG88"/>
    <mergeCell ref="AO92:AP92"/>
    <mergeCell ref="AQ92:AR92"/>
    <mergeCell ref="AS92:AU92"/>
    <mergeCell ref="AV92:AX92"/>
    <mergeCell ref="AS104:AU104"/>
    <mergeCell ref="AV104:AX104"/>
    <mergeCell ref="BB102:BD102"/>
    <mergeCell ref="BE102:BG102"/>
    <mergeCell ref="BB105:BD105"/>
    <mergeCell ref="BE105:BG105"/>
    <mergeCell ref="BE104:BG104"/>
    <mergeCell ref="AY106:BA106"/>
    <mergeCell ref="AO102:AP102"/>
    <mergeCell ref="AQ102:AR102"/>
    <mergeCell ref="AS102:AU102"/>
    <mergeCell ref="AV102:AX102"/>
    <mergeCell ref="AY100:BA100"/>
    <mergeCell ref="BB100:BD100"/>
    <mergeCell ref="AS101:AU101"/>
    <mergeCell ref="AV101:AX101"/>
    <mergeCell ref="AY101:BA101"/>
    <mergeCell ref="AY102:BA102"/>
    <mergeCell ref="BE100:BG100"/>
    <mergeCell ref="AO100:AP100"/>
    <mergeCell ref="AQ100:AR100"/>
    <mergeCell ref="AS100:AU100"/>
    <mergeCell ref="AV100:AX100"/>
    <mergeCell ref="BB103:BD103"/>
    <mergeCell ref="BE103:BG103"/>
    <mergeCell ref="BB101:BD101"/>
    <mergeCell ref="BE101:BG101"/>
    <mergeCell ref="AQ101:AR101"/>
    <mergeCell ref="AO105:AP105"/>
    <mergeCell ref="AS105:AU105"/>
    <mergeCell ref="AV105:AX105"/>
    <mergeCell ref="AY105:BA105"/>
    <mergeCell ref="BB110:BD110"/>
    <mergeCell ref="BE110:BG110"/>
    <mergeCell ref="AO110:AP110"/>
    <mergeCell ref="AQ110:AR110"/>
    <mergeCell ref="AS110:AU110"/>
    <mergeCell ref="AV110:AX110"/>
    <mergeCell ref="AY108:BA108"/>
    <mergeCell ref="BB108:BD108"/>
    <mergeCell ref="BE108:BG108"/>
    <mergeCell ref="AO108:AP108"/>
    <mergeCell ref="AQ108:AR108"/>
    <mergeCell ref="AS108:AU108"/>
    <mergeCell ref="AV108:AX108"/>
    <mergeCell ref="BB106:BD106"/>
    <mergeCell ref="BE106:BG106"/>
    <mergeCell ref="AO106:AP106"/>
    <mergeCell ref="AQ106:AR106"/>
    <mergeCell ref="AS106:AU106"/>
    <mergeCell ref="AV106:AX106"/>
    <mergeCell ref="BB107:BD107"/>
    <mergeCell ref="BE107:BG107"/>
    <mergeCell ref="AS116:AU116"/>
    <mergeCell ref="AV116:AX116"/>
    <mergeCell ref="BB114:BD114"/>
    <mergeCell ref="BE114:BG114"/>
    <mergeCell ref="BB117:BD117"/>
    <mergeCell ref="BE117:BG117"/>
    <mergeCell ref="BE116:BG116"/>
    <mergeCell ref="AY118:BA118"/>
    <mergeCell ref="AO114:AP114"/>
    <mergeCell ref="AQ114:AR114"/>
    <mergeCell ref="AS114:AU114"/>
    <mergeCell ref="AV114:AX114"/>
    <mergeCell ref="AY112:BA112"/>
    <mergeCell ref="BB112:BD112"/>
    <mergeCell ref="AS113:AU113"/>
    <mergeCell ref="AV113:AX113"/>
    <mergeCell ref="AY113:BA113"/>
    <mergeCell ref="AY114:BA114"/>
    <mergeCell ref="BE112:BG112"/>
    <mergeCell ref="AO112:AP112"/>
    <mergeCell ref="AQ112:AR112"/>
    <mergeCell ref="AS112:AU112"/>
    <mergeCell ref="AV112:AX112"/>
    <mergeCell ref="BB115:BD115"/>
    <mergeCell ref="BE115:BG115"/>
    <mergeCell ref="BB113:BD113"/>
    <mergeCell ref="BE113:BG113"/>
    <mergeCell ref="AQ113:AR113"/>
    <mergeCell ref="AO117:AP117"/>
    <mergeCell ref="AS117:AU117"/>
    <mergeCell ref="AV117:AX117"/>
    <mergeCell ref="AY117:BA117"/>
    <mergeCell ref="BB122:BD122"/>
    <mergeCell ref="BE122:BG122"/>
    <mergeCell ref="AO122:AP122"/>
    <mergeCell ref="AQ122:AR122"/>
    <mergeCell ref="AS122:AU122"/>
    <mergeCell ref="AV122:AX122"/>
    <mergeCell ref="AY120:BA120"/>
    <mergeCell ref="BB120:BD120"/>
    <mergeCell ref="BE120:BG120"/>
    <mergeCell ref="AO120:AP120"/>
    <mergeCell ref="AQ120:AR120"/>
    <mergeCell ref="AS120:AU120"/>
    <mergeCell ref="AV120:AX120"/>
    <mergeCell ref="BB118:BD118"/>
    <mergeCell ref="BE118:BG118"/>
    <mergeCell ref="AO118:AP118"/>
    <mergeCell ref="AQ118:AR118"/>
    <mergeCell ref="AS118:AU118"/>
    <mergeCell ref="AV118:AX118"/>
    <mergeCell ref="BB119:BD119"/>
    <mergeCell ref="BE119:BG119"/>
    <mergeCell ref="AS128:AU128"/>
    <mergeCell ref="AV128:AX128"/>
    <mergeCell ref="BB126:BD126"/>
    <mergeCell ref="BE126:BG126"/>
    <mergeCell ref="BB129:BD129"/>
    <mergeCell ref="BE129:BG129"/>
    <mergeCell ref="BE128:BG128"/>
    <mergeCell ref="AY130:BA130"/>
    <mergeCell ref="AO126:AP126"/>
    <mergeCell ref="AQ126:AR126"/>
    <mergeCell ref="AS126:AU126"/>
    <mergeCell ref="AV126:AX126"/>
    <mergeCell ref="AY124:BA124"/>
    <mergeCell ref="BB124:BD124"/>
    <mergeCell ref="AS125:AU125"/>
    <mergeCell ref="AV125:AX125"/>
    <mergeCell ref="AY125:BA125"/>
    <mergeCell ref="AY126:BA126"/>
    <mergeCell ref="BE124:BG124"/>
    <mergeCell ref="AO124:AP124"/>
    <mergeCell ref="AQ124:AR124"/>
    <mergeCell ref="AS124:AU124"/>
    <mergeCell ref="AV124:AX124"/>
    <mergeCell ref="BB127:BD127"/>
    <mergeCell ref="BE127:BG127"/>
    <mergeCell ref="BB125:BD125"/>
    <mergeCell ref="BE125:BG125"/>
    <mergeCell ref="AQ125:AR125"/>
    <mergeCell ref="AO129:AP129"/>
    <mergeCell ref="AS129:AU129"/>
    <mergeCell ref="AV129:AX129"/>
    <mergeCell ref="AY129:BA129"/>
    <mergeCell ref="BB134:BD134"/>
    <mergeCell ref="BE134:BG134"/>
    <mergeCell ref="AO134:AP134"/>
    <mergeCell ref="AQ134:AR134"/>
    <mergeCell ref="AS134:AU134"/>
    <mergeCell ref="AV134:AX134"/>
    <mergeCell ref="AY132:BA132"/>
    <mergeCell ref="BB132:BD132"/>
    <mergeCell ref="BE132:BG132"/>
    <mergeCell ref="AO132:AP132"/>
    <mergeCell ref="AQ132:AR132"/>
    <mergeCell ref="AS132:AU132"/>
    <mergeCell ref="AV132:AX132"/>
    <mergeCell ref="BB130:BD130"/>
    <mergeCell ref="BE130:BG130"/>
    <mergeCell ref="AO130:AP130"/>
    <mergeCell ref="AQ130:AR130"/>
    <mergeCell ref="AS130:AU130"/>
    <mergeCell ref="AV130:AX130"/>
    <mergeCell ref="BB131:BD131"/>
    <mergeCell ref="BE131:BG131"/>
    <mergeCell ref="AS140:AU140"/>
    <mergeCell ref="AV140:AX140"/>
    <mergeCell ref="BB138:BD138"/>
    <mergeCell ref="BE138:BG138"/>
    <mergeCell ref="BB141:BD141"/>
    <mergeCell ref="BE141:BG141"/>
    <mergeCell ref="BE140:BG140"/>
    <mergeCell ref="AY142:BA142"/>
    <mergeCell ref="AO138:AP138"/>
    <mergeCell ref="AQ138:AR138"/>
    <mergeCell ref="AS138:AU138"/>
    <mergeCell ref="AV138:AX138"/>
    <mergeCell ref="AY136:BA136"/>
    <mergeCell ref="BB136:BD136"/>
    <mergeCell ref="AS137:AU137"/>
    <mergeCell ref="AV137:AX137"/>
    <mergeCell ref="AY137:BA137"/>
    <mergeCell ref="AY138:BA138"/>
    <mergeCell ref="BE136:BG136"/>
    <mergeCell ref="AO136:AP136"/>
    <mergeCell ref="AQ136:AR136"/>
    <mergeCell ref="AS136:AU136"/>
    <mergeCell ref="AV136:AX136"/>
    <mergeCell ref="BB139:BD139"/>
    <mergeCell ref="BE139:BG139"/>
    <mergeCell ref="BB137:BD137"/>
    <mergeCell ref="BE137:BG137"/>
    <mergeCell ref="AQ137:AR137"/>
    <mergeCell ref="AO141:AP141"/>
    <mergeCell ref="AS141:AU141"/>
    <mergeCell ref="AV141:AX141"/>
    <mergeCell ref="AY141:BA141"/>
    <mergeCell ref="BB146:BD146"/>
    <mergeCell ref="BE146:BG146"/>
    <mergeCell ref="AO146:AP146"/>
    <mergeCell ref="AQ146:AR146"/>
    <mergeCell ref="AS146:AU146"/>
    <mergeCell ref="AV146:AX146"/>
    <mergeCell ref="AY144:BA144"/>
    <mergeCell ref="BB144:BD144"/>
    <mergeCell ref="BE144:BG144"/>
    <mergeCell ref="AO144:AP144"/>
    <mergeCell ref="AQ144:AR144"/>
    <mergeCell ref="AS144:AU144"/>
    <mergeCell ref="AV144:AX144"/>
    <mergeCell ref="BB142:BD142"/>
    <mergeCell ref="BE142:BG142"/>
    <mergeCell ref="AO142:AP142"/>
    <mergeCell ref="AQ142:AR142"/>
    <mergeCell ref="AS142:AU142"/>
    <mergeCell ref="AV142:AX142"/>
    <mergeCell ref="BB143:BD143"/>
    <mergeCell ref="BE143:BG143"/>
    <mergeCell ref="BB150:BD150"/>
    <mergeCell ref="BE150:BG150"/>
    <mergeCell ref="BB153:BD153"/>
    <mergeCell ref="BE153:BG153"/>
    <mergeCell ref="BE152:BG152"/>
    <mergeCell ref="AY154:BA154"/>
    <mergeCell ref="AO150:AP150"/>
    <mergeCell ref="AQ150:AR150"/>
    <mergeCell ref="AS150:AU150"/>
    <mergeCell ref="AV150:AX150"/>
    <mergeCell ref="AY148:BA148"/>
    <mergeCell ref="BB148:BD148"/>
    <mergeCell ref="AS149:AU149"/>
    <mergeCell ref="AV149:AX149"/>
    <mergeCell ref="AY149:BA149"/>
    <mergeCell ref="AY150:BA150"/>
    <mergeCell ref="BE148:BG148"/>
    <mergeCell ref="AO148:AP148"/>
    <mergeCell ref="AQ148:AR148"/>
    <mergeCell ref="AS148:AU148"/>
    <mergeCell ref="AV148:AX148"/>
    <mergeCell ref="BB151:BD151"/>
    <mergeCell ref="BE151:BG151"/>
    <mergeCell ref="BB149:BD149"/>
    <mergeCell ref="BE149:BG149"/>
    <mergeCell ref="AQ149:AR149"/>
    <mergeCell ref="AO153:AP153"/>
    <mergeCell ref="AS153:AU153"/>
    <mergeCell ref="AV153:AX153"/>
    <mergeCell ref="AY153:BA153"/>
    <mergeCell ref="AY152:BA152"/>
    <mergeCell ref="BB152:BD152"/>
    <mergeCell ref="AS156:AU156"/>
    <mergeCell ref="AV156:AX156"/>
    <mergeCell ref="BB154:BD154"/>
    <mergeCell ref="BE154:BG154"/>
    <mergeCell ref="AO154:AP154"/>
    <mergeCell ref="AQ154:AR154"/>
    <mergeCell ref="AS154:AU154"/>
    <mergeCell ref="AV154:AX154"/>
    <mergeCell ref="BB155:BD155"/>
    <mergeCell ref="BE155:BG155"/>
    <mergeCell ref="AS152:AU152"/>
    <mergeCell ref="AV152:AX152"/>
    <mergeCell ref="AO152:AP152"/>
    <mergeCell ref="AQ152:AR152"/>
    <mergeCell ref="AQ153:AR153"/>
    <mergeCell ref="AY160:BA160"/>
    <mergeCell ref="BB160:BD160"/>
    <mergeCell ref="AS161:AU161"/>
    <mergeCell ref="AV161:AX161"/>
    <mergeCell ref="AY161:BA161"/>
    <mergeCell ref="AY162:BA162"/>
    <mergeCell ref="BE160:BG160"/>
    <mergeCell ref="AO160:AP160"/>
    <mergeCell ref="AQ160:AR160"/>
    <mergeCell ref="AS160:AU160"/>
    <mergeCell ref="AV160:AX160"/>
    <mergeCell ref="BB163:BD163"/>
    <mergeCell ref="BE163:BG163"/>
    <mergeCell ref="BB161:BD161"/>
    <mergeCell ref="BE161:BG161"/>
    <mergeCell ref="AQ161:AR161"/>
    <mergeCell ref="BB158:BD158"/>
    <mergeCell ref="BE158:BG158"/>
    <mergeCell ref="AO158:AP158"/>
    <mergeCell ref="AQ158:AR158"/>
    <mergeCell ref="AS158:AU158"/>
    <mergeCell ref="AV158:AX158"/>
    <mergeCell ref="BB159:BD159"/>
    <mergeCell ref="BE159:BG159"/>
    <mergeCell ref="AO161:AP161"/>
    <mergeCell ref="BB166:BD166"/>
    <mergeCell ref="BE166:BG166"/>
    <mergeCell ref="AO166:AP166"/>
    <mergeCell ref="AQ166:AR166"/>
    <mergeCell ref="AS166:AU166"/>
    <mergeCell ref="AV166:AX166"/>
    <mergeCell ref="BB167:BD167"/>
    <mergeCell ref="BE167:BG167"/>
    <mergeCell ref="AS164:AU164"/>
    <mergeCell ref="AV164:AX164"/>
    <mergeCell ref="BB162:BD162"/>
    <mergeCell ref="BE162:BG162"/>
    <mergeCell ref="BB165:BD165"/>
    <mergeCell ref="BE165:BG165"/>
    <mergeCell ref="BE164:BG164"/>
    <mergeCell ref="AY166:BA166"/>
    <mergeCell ref="AO162:AP162"/>
    <mergeCell ref="AQ162:AR162"/>
    <mergeCell ref="AS162:AU162"/>
    <mergeCell ref="AV162:AX162"/>
    <mergeCell ref="AO165:AP165"/>
    <mergeCell ref="AS165:AU165"/>
    <mergeCell ref="AV165:AX165"/>
    <mergeCell ref="AY165:BA165"/>
    <mergeCell ref="AY164:BA164"/>
    <mergeCell ref="BB164:BD164"/>
    <mergeCell ref="AO164:AP164"/>
    <mergeCell ref="AQ164:AR164"/>
    <mergeCell ref="AQ165:AR165"/>
    <mergeCell ref="AY172:BA172"/>
    <mergeCell ref="BB172:BD172"/>
    <mergeCell ref="BE172:BG172"/>
    <mergeCell ref="AO172:AP172"/>
    <mergeCell ref="AQ172:AR172"/>
    <mergeCell ref="AS172:AU172"/>
    <mergeCell ref="AV172:AX172"/>
    <mergeCell ref="BB170:BD170"/>
    <mergeCell ref="BE170:BG170"/>
    <mergeCell ref="AO170:AP170"/>
    <mergeCell ref="AQ170:AR170"/>
    <mergeCell ref="AS170:AU170"/>
    <mergeCell ref="AV170:AX170"/>
    <mergeCell ref="AY168:BA168"/>
    <mergeCell ref="BB168:BD168"/>
    <mergeCell ref="BE168:BG168"/>
    <mergeCell ref="AO168:AP168"/>
    <mergeCell ref="AQ168:AR168"/>
    <mergeCell ref="AS168:AU168"/>
    <mergeCell ref="AV168:AX168"/>
    <mergeCell ref="BB171:BD171"/>
    <mergeCell ref="BE171:BG171"/>
    <mergeCell ref="AY175:BA175"/>
    <mergeCell ref="BB175:BD175"/>
    <mergeCell ref="BE175:BG175"/>
    <mergeCell ref="AO175:AP175"/>
    <mergeCell ref="AS175:AU175"/>
    <mergeCell ref="AQ175:AR175"/>
    <mergeCell ref="AV175:AX175"/>
    <mergeCell ref="AY174:BA174"/>
    <mergeCell ref="BB174:BD174"/>
    <mergeCell ref="BE174:BG174"/>
    <mergeCell ref="AO174:AP174"/>
    <mergeCell ref="AQ174:AR174"/>
    <mergeCell ref="AS174:AU174"/>
    <mergeCell ref="AV174:AX174"/>
    <mergeCell ref="AY173:BA173"/>
    <mergeCell ref="BB173:BD173"/>
    <mergeCell ref="BE173:BG173"/>
    <mergeCell ref="AO173:AP173"/>
    <mergeCell ref="AS173:AU173"/>
    <mergeCell ref="AQ173:AR173"/>
    <mergeCell ref="AV173:AX173"/>
    <mergeCell ref="AY178:BA178"/>
    <mergeCell ref="BB178:BD178"/>
    <mergeCell ref="BE178:BG178"/>
    <mergeCell ref="AO178:AP178"/>
    <mergeCell ref="AQ178:AR178"/>
    <mergeCell ref="AS178:AU178"/>
    <mergeCell ref="AV178:AX178"/>
    <mergeCell ref="AY177:BA177"/>
    <mergeCell ref="BB177:BD177"/>
    <mergeCell ref="BE177:BG177"/>
    <mergeCell ref="AO177:AP177"/>
    <mergeCell ref="AS177:AU177"/>
    <mergeCell ref="AQ177:AR177"/>
    <mergeCell ref="AV177:AX177"/>
    <mergeCell ref="AY176:BA176"/>
    <mergeCell ref="BB176:BD176"/>
    <mergeCell ref="BE176:BG176"/>
    <mergeCell ref="AO176:AP176"/>
    <mergeCell ref="AQ176:AR176"/>
    <mergeCell ref="AS176:AU176"/>
    <mergeCell ref="AV176:AX176"/>
    <mergeCell ref="AY181:BA181"/>
    <mergeCell ref="BB181:BD181"/>
    <mergeCell ref="BE181:BG181"/>
    <mergeCell ref="AO181:AP181"/>
    <mergeCell ref="AS181:AU181"/>
    <mergeCell ref="AQ181:AR181"/>
    <mergeCell ref="AV181:AX181"/>
    <mergeCell ref="AY180:BA180"/>
    <mergeCell ref="BB180:BD180"/>
    <mergeCell ref="BE180:BG180"/>
    <mergeCell ref="AO180:AP180"/>
    <mergeCell ref="AQ180:AR180"/>
    <mergeCell ref="AS180:AU180"/>
    <mergeCell ref="AV180:AX180"/>
    <mergeCell ref="AY179:BA179"/>
    <mergeCell ref="BB179:BD179"/>
    <mergeCell ref="BE179:BG179"/>
    <mergeCell ref="AO179:AP179"/>
    <mergeCell ref="AS179:AU179"/>
    <mergeCell ref="AQ179:AR179"/>
    <mergeCell ref="AV179:AX179"/>
    <mergeCell ref="AY184:BA184"/>
    <mergeCell ref="BB184:BD184"/>
    <mergeCell ref="BE184:BG184"/>
    <mergeCell ref="AO184:AP184"/>
    <mergeCell ref="AQ184:AR184"/>
    <mergeCell ref="AS184:AU184"/>
    <mergeCell ref="AV184:AX184"/>
    <mergeCell ref="AY183:BA183"/>
    <mergeCell ref="BB183:BD183"/>
    <mergeCell ref="BE183:BG183"/>
    <mergeCell ref="AO183:AP183"/>
    <mergeCell ref="AS183:AU183"/>
    <mergeCell ref="AQ183:AR183"/>
    <mergeCell ref="AV183:AX183"/>
    <mergeCell ref="AY182:BA182"/>
    <mergeCell ref="BB182:BD182"/>
    <mergeCell ref="BE182:BG182"/>
    <mergeCell ref="AO182:AP182"/>
    <mergeCell ref="AQ182:AR182"/>
    <mergeCell ref="AS182:AU182"/>
    <mergeCell ref="AV182:AX182"/>
    <mergeCell ref="AY187:BA187"/>
    <mergeCell ref="BB187:BD187"/>
    <mergeCell ref="BE187:BG187"/>
    <mergeCell ref="AO187:AP187"/>
    <mergeCell ref="AS187:AU187"/>
    <mergeCell ref="AQ187:AR187"/>
    <mergeCell ref="AV187:AX187"/>
    <mergeCell ref="AY186:BA186"/>
    <mergeCell ref="BB186:BD186"/>
    <mergeCell ref="BE186:BG186"/>
    <mergeCell ref="AO186:AP186"/>
    <mergeCell ref="AQ186:AR186"/>
    <mergeCell ref="AS186:AU186"/>
    <mergeCell ref="AV186:AX186"/>
    <mergeCell ref="AY185:BA185"/>
    <mergeCell ref="BB185:BD185"/>
    <mergeCell ref="BE185:BG185"/>
    <mergeCell ref="AO185:AP185"/>
    <mergeCell ref="AS185:AU185"/>
    <mergeCell ref="AQ185:AR185"/>
    <mergeCell ref="AV185:AX185"/>
    <mergeCell ref="AY190:BA190"/>
    <mergeCell ref="BB190:BD190"/>
    <mergeCell ref="BE190:BG190"/>
    <mergeCell ref="AO190:AP190"/>
    <mergeCell ref="AQ190:AR190"/>
    <mergeCell ref="AS190:AU190"/>
    <mergeCell ref="AV190:AX190"/>
    <mergeCell ref="AY189:BA189"/>
    <mergeCell ref="BB189:BD189"/>
    <mergeCell ref="BE189:BG189"/>
    <mergeCell ref="AO189:AP189"/>
    <mergeCell ref="AS189:AU189"/>
    <mergeCell ref="AQ189:AR189"/>
    <mergeCell ref="AV189:AX189"/>
    <mergeCell ref="AY188:BA188"/>
    <mergeCell ref="BB188:BD188"/>
    <mergeCell ref="BE188:BG188"/>
    <mergeCell ref="AO188:AP188"/>
    <mergeCell ref="AQ188:AR188"/>
    <mergeCell ref="AS188:AU188"/>
    <mergeCell ref="AV188:AX188"/>
    <mergeCell ref="AY193:BA193"/>
    <mergeCell ref="BB193:BD193"/>
    <mergeCell ref="BE193:BG193"/>
    <mergeCell ref="AO193:AP193"/>
    <mergeCell ref="AS193:AU193"/>
    <mergeCell ref="AQ193:AR193"/>
    <mergeCell ref="AV193:AX193"/>
    <mergeCell ref="AY192:BA192"/>
    <mergeCell ref="BB192:BD192"/>
    <mergeCell ref="BE192:BG192"/>
    <mergeCell ref="AO192:AP192"/>
    <mergeCell ref="AQ192:AR192"/>
    <mergeCell ref="AS192:AU192"/>
    <mergeCell ref="AV192:AX192"/>
    <mergeCell ref="AY191:BA191"/>
    <mergeCell ref="BB191:BD191"/>
    <mergeCell ref="BE191:BG191"/>
    <mergeCell ref="AO191:AP191"/>
    <mergeCell ref="AS191:AU191"/>
    <mergeCell ref="AQ191:AR191"/>
    <mergeCell ref="AV191:AX191"/>
    <mergeCell ref="AY196:BA196"/>
    <mergeCell ref="BB196:BD196"/>
    <mergeCell ref="BE196:BG196"/>
    <mergeCell ref="AO196:AP196"/>
    <mergeCell ref="AQ196:AR196"/>
    <mergeCell ref="AS196:AU196"/>
    <mergeCell ref="AV196:AX196"/>
    <mergeCell ref="AY195:BA195"/>
    <mergeCell ref="BB195:BD195"/>
    <mergeCell ref="BE195:BG195"/>
    <mergeCell ref="AO195:AP195"/>
    <mergeCell ref="AS195:AU195"/>
    <mergeCell ref="AQ195:AR195"/>
    <mergeCell ref="AV195:AX195"/>
    <mergeCell ref="AY194:BA194"/>
    <mergeCell ref="BB194:BD194"/>
    <mergeCell ref="BE194:BG194"/>
    <mergeCell ref="AO194:AP194"/>
    <mergeCell ref="AQ194:AR194"/>
    <mergeCell ref="AS194:AU194"/>
    <mergeCell ref="AV194:AX194"/>
    <mergeCell ref="AY199:BA199"/>
    <mergeCell ref="BB199:BD199"/>
    <mergeCell ref="BE199:BG199"/>
    <mergeCell ref="AO199:AP199"/>
    <mergeCell ref="AS199:AU199"/>
    <mergeCell ref="AQ199:AR199"/>
    <mergeCell ref="AV199:AX199"/>
    <mergeCell ref="AY198:BA198"/>
    <mergeCell ref="BB198:BD198"/>
    <mergeCell ref="BE198:BG198"/>
    <mergeCell ref="AO198:AP198"/>
    <mergeCell ref="AQ198:AR198"/>
    <mergeCell ref="AS198:AU198"/>
    <mergeCell ref="AV198:AX198"/>
    <mergeCell ref="AY197:BA197"/>
    <mergeCell ref="BB197:BD197"/>
    <mergeCell ref="BE197:BG197"/>
    <mergeCell ref="AO197:AP197"/>
    <mergeCell ref="AS197:AU197"/>
    <mergeCell ref="AQ197:AR197"/>
    <mergeCell ref="AV197:AX197"/>
    <mergeCell ref="AY202:BA202"/>
    <mergeCell ref="BB202:BD202"/>
    <mergeCell ref="BE202:BG202"/>
    <mergeCell ref="AO202:AP202"/>
    <mergeCell ref="AQ202:AR202"/>
    <mergeCell ref="AS202:AU202"/>
    <mergeCell ref="AV202:AX202"/>
    <mergeCell ref="AY201:BA201"/>
    <mergeCell ref="BB201:BD201"/>
    <mergeCell ref="BE201:BG201"/>
    <mergeCell ref="AO201:AP201"/>
    <mergeCell ref="AS201:AU201"/>
    <mergeCell ref="AQ201:AR201"/>
    <mergeCell ref="AV201:AX201"/>
    <mergeCell ref="AY200:BA200"/>
    <mergeCell ref="BB200:BD200"/>
    <mergeCell ref="BE200:BG200"/>
    <mergeCell ref="AO200:AP200"/>
    <mergeCell ref="AQ200:AR200"/>
    <mergeCell ref="AS200:AU200"/>
    <mergeCell ref="AV200:AX200"/>
    <mergeCell ref="AY205:BA205"/>
    <mergeCell ref="BB205:BD205"/>
    <mergeCell ref="BE205:BG205"/>
    <mergeCell ref="AO205:AP205"/>
    <mergeCell ref="AS205:AU205"/>
    <mergeCell ref="AQ205:AR205"/>
    <mergeCell ref="AV205:AX205"/>
    <mergeCell ref="AY204:BA204"/>
    <mergeCell ref="BB204:BD204"/>
    <mergeCell ref="BE204:BG204"/>
    <mergeCell ref="AO204:AP204"/>
    <mergeCell ref="AQ204:AR204"/>
    <mergeCell ref="AS204:AU204"/>
    <mergeCell ref="AV204:AX204"/>
    <mergeCell ref="AY203:BA203"/>
    <mergeCell ref="BB203:BD203"/>
    <mergeCell ref="BE203:BG203"/>
    <mergeCell ref="AO203:AP203"/>
    <mergeCell ref="AS203:AU203"/>
    <mergeCell ref="AQ203:AR203"/>
    <mergeCell ref="AV203:AX203"/>
    <mergeCell ref="AY208:BA208"/>
    <mergeCell ref="BB208:BD208"/>
    <mergeCell ref="BE208:BG208"/>
    <mergeCell ref="AO208:AP208"/>
    <mergeCell ref="AQ208:AR208"/>
    <mergeCell ref="AS208:AU208"/>
    <mergeCell ref="AV208:AX208"/>
    <mergeCell ref="AY207:BA207"/>
    <mergeCell ref="BB207:BD207"/>
    <mergeCell ref="BE207:BG207"/>
    <mergeCell ref="AO207:AP207"/>
    <mergeCell ref="AS207:AU207"/>
    <mergeCell ref="AQ207:AR207"/>
    <mergeCell ref="AV207:AX207"/>
    <mergeCell ref="AY206:BA206"/>
    <mergeCell ref="BB206:BD206"/>
    <mergeCell ref="BE206:BG206"/>
    <mergeCell ref="AO206:AP206"/>
    <mergeCell ref="AQ206:AR206"/>
    <mergeCell ref="AS206:AU206"/>
    <mergeCell ref="AV206:AX206"/>
    <mergeCell ref="AY211:BA211"/>
    <mergeCell ref="BB211:BD211"/>
    <mergeCell ref="BE211:BG211"/>
    <mergeCell ref="AO211:AP211"/>
    <mergeCell ref="AS211:AU211"/>
    <mergeCell ref="AQ211:AR211"/>
    <mergeCell ref="AV211:AX211"/>
    <mergeCell ref="AY210:BA210"/>
    <mergeCell ref="BB210:BD210"/>
    <mergeCell ref="BE210:BG210"/>
    <mergeCell ref="AO210:AP210"/>
    <mergeCell ref="AQ210:AR210"/>
    <mergeCell ref="AS210:AU210"/>
    <mergeCell ref="AV210:AX210"/>
    <mergeCell ref="AY209:BA209"/>
    <mergeCell ref="BB209:BD209"/>
    <mergeCell ref="BE209:BG209"/>
    <mergeCell ref="AO209:AP209"/>
    <mergeCell ref="AS209:AU209"/>
    <mergeCell ref="AQ209:AR209"/>
    <mergeCell ref="AV209:AX209"/>
    <mergeCell ref="AY214:BA214"/>
    <mergeCell ref="BB214:BD214"/>
    <mergeCell ref="BE214:BG214"/>
    <mergeCell ref="AO214:AP214"/>
    <mergeCell ref="AQ214:AR214"/>
    <mergeCell ref="AS214:AU214"/>
    <mergeCell ref="AV214:AX214"/>
    <mergeCell ref="AY213:BA213"/>
    <mergeCell ref="BB213:BD213"/>
    <mergeCell ref="BE213:BG213"/>
    <mergeCell ref="AO213:AP213"/>
    <mergeCell ref="AS213:AU213"/>
    <mergeCell ref="AQ213:AR213"/>
    <mergeCell ref="AV213:AX213"/>
    <mergeCell ref="AY212:BA212"/>
    <mergeCell ref="BB212:BD212"/>
    <mergeCell ref="BE212:BG212"/>
    <mergeCell ref="AO212:AP212"/>
    <mergeCell ref="AQ212:AR212"/>
    <mergeCell ref="AS212:AU212"/>
    <mergeCell ref="AV212:AX212"/>
    <mergeCell ref="AY217:BA217"/>
    <mergeCell ref="BB217:BD217"/>
    <mergeCell ref="BE217:BG217"/>
    <mergeCell ref="AO217:AP217"/>
    <mergeCell ref="AS217:AU217"/>
    <mergeCell ref="AQ217:AR217"/>
    <mergeCell ref="AV217:AX217"/>
    <mergeCell ref="AY216:BA216"/>
    <mergeCell ref="BB216:BD216"/>
    <mergeCell ref="BE216:BG216"/>
    <mergeCell ref="AO216:AP216"/>
    <mergeCell ref="AQ216:AR216"/>
    <mergeCell ref="AS216:AU216"/>
    <mergeCell ref="AV216:AX216"/>
    <mergeCell ref="AY215:BA215"/>
    <mergeCell ref="BB215:BD215"/>
    <mergeCell ref="BE215:BG215"/>
    <mergeCell ref="AO215:AP215"/>
    <mergeCell ref="AS215:AU215"/>
    <mergeCell ref="AQ215:AR215"/>
    <mergeCell ref="AV215:AX215"/>
    <mergeCell ref="AY220:BA220"/>
    <mergeCell ref="BB220:BD220"/>
    <mergeCell ref="BE220:BG220"/>
    <mergeCell ref="AO220:AP220"/>
    <mergeCell ref="AQ220:AR220"/>
    <mergeCell ref="AS220:AU220"/>
    <mergeCell ref="AV220:AX220"/>
    <mergeCell ref="AY219:BA219"/>
    <mergeCell ref="BB219:BD219"/>
    <mergeCell ref="BE219:BG219"/>
    <mergeCell ref="AO219:AP219"/>
    <mergeCell ref="AS219:AU219"/>
    <mergeCell ref="AQ219:AR219"/>
    <mergeCell ref="AV219:AX219"/>
    <mergeCell ref="AY218:BA218"/>
    <mergeCell ref="BB218:BD218"/>
    <mergeCell ref="BE218:BG218"/>
    <mergeCell ref="AO218:AP218"/>
    <mergeCell ref="AQ218:AR218"/>
    <mergeCell ref="AS218:AU218"/>
    <mergeCell ref="AV218:AX218"/>
    <mergeCell ref="AY223:BA223"/>
    <mergeCell ref="BB223:BD223"/>
    <mergeCell ref="BE223:BG223"/>
    <mergeCell ref="AO223:AP223"/>
    <mergeCell ref="AS223:AU223"/>
    <mergeCell ref="AQ223:AR223"/>
    <mergeCell ref="AV223:AX223"/>
    <mergeCell ref="AY222:BA222"/>
    <mergeCell ref="BB222:BD222"/>
    <mergeCell ref="BE222:BG222"/>
    <mergeCell ref="AO222:AP222"/>
    <mergeCell ref="AQ222:AR222"/>
    <mergeCell ref="AS222:AU222"/>
    <mergeCell ref="AV222:AX222"/>
    <mergeCell ref="AY221:BA221"/>
    <mergeCell ref="BB221:BD221"/>
    <mergeCell ref="BE221:BG221"/>
    <mergeCell ref="AO221:AP221"/>
    <mergeCell ref="AS221:AU221"/>
    <mergeCell ref="AQ221:AR221"/>
    <mergeCell ref="AV221:AX221"/>
    <mergeCell ref="AY226:BA226"/>
    <mergeCell ref="BB226:BD226"/>
    <mergeCell ref="BE226:BG226"/>
    <mergeCell ref="AO226:AP226"/>
    <mergeCell ref="AQ226:AR226"/>
    <mergeCell ref="AS226:AU226"/>
    <mergeCell ref="AV226:AX226"/>
    <mergeCell ref="AY225:BA225"/>
    <mergeCell ref="BB225:BD225"/>
    <mergeCell ref="BE225:BG225"/>
    <mergeCell ref="AO225:AP225"/>
    <mergeCell ref="AS225:AU225"/>
    <mergeCell ref="AQ225:AR225"/>
    <mergeCell ref="AV225:AX225"/>
    <mergeCell ref="AY224:BA224"/>
    <mergeCell ref="BB224:BD224"/>
    <mergeCell ref="BE224:BG224"/>
    <mergeCell ref="AO224:AP224"/>
    <mergeCell ref="AQ224:AR224"/>
    <mergeCell ref="AS224:AU224"/>
    <mergeCell ref="AV224:AX224"/>
    <mergeCell ref="AY229:BA229"/>
    <mergeCell ref="BB229:BD229"/>
    <mergeCell ref="BE229:BG229"/>
    <mergeCell ref="AO229:AP229"/>
    <mergeCell ref="AS229:AU229"/>
    <mergeCell ref="AQ229:AR229"/>
    <mergeCell ref="AV229:AX229"/>
    <mergeCell ref="AY228:BA228"/>
    <mergeCell ref="BB228:BD228"/>
    <mergeCell ref="BE228:BG228"/>
    <mergeCell ref="AO228:AP228"/>
    <mergeCell ref="AQ228:AR228"/>
    <mergeCell ref="AS228:AU228"/>
    <mergeCell ref="AV228:AX228"/>
    <mergeCell ref="AY227:BA227"/>
    <mergeCell ref="BB227:BD227"/>
    <mergeCell ref="BE227:BG227"/>
    <mergeCell ref="AO227:AP227"/>
    <mergeCell ref="AS227:AU227"/>
    <mergeCell ref="AQ227:AR227"/>
    <mergeCell ref="AV227:AX227"/>
    <mergeCell ref="AY232:BA232"/>
    <mergeCell ref="BB232:BD232"/>
    <mergeCell ref="BE232:BG232"/>
    <mergeCell ref="AO232:AP232"/>
    <mergeCell ref="AQ232:AR232"/>
    <mergeCell ref="AS232:AU232"/>
    <mergeCell ref="AV232:AX232"/>
    <mergeCell ref="AY231:BA231"/>
    <mergeCell ref="BB231:BD231"/>
    <mergeCell ref="BE231:BG231"/>
    <mergeCell ref="AO231:AP231"/>
    <mergeCell ref="AS231:AU231"/>
    <mergeCell ref="AQ231:AR231"/>
    <mergeCell ref="AV231:AX231"/>
    <mergeCell ref="AY230:BA230"/>
    <mergeCell ref="BB230:BD230"/>
    <mergeCell ref="BE230:BG230"/>
    <mergeCell ref="AO230:AP230"/>
    <mergeCell ref="AQ230:AR230"/>
    <mergeCell ref="AS230:AU230"/>
    <mergeCell ref="AV230:AX230"/>
    <mergeCell ref="AY235:BA235"/>
    <mergeCell ref="BB235:BD235"/>
    <mergeCell ref="BE235:BG235"/>
    <mergeCell ref="AO235:AP235"/>
    <mergeCell ref="AS235:AU235"/>
    <mergeCell ref="AQ235:AR235"/>
    <mergeCell ref="AV235:AX235"/>
    <mergeCell ref="AY234:BA234"/>
    <mergeCell ref="BB234:BD234"/>
    <mergeCell ref="BE234:BG234"/>
    <mergeCell ref="AO234:AP234"/>
    <mergeCell ref="AQ234:AR234"/>
    <mergeCell ref="AS234:AU234"/>
    <mergeCell ref="AV234:AX234"/>
    <mergeCell ref="AY233:BA233"/>
    <mergeCell ref="BB233:BD233"/>
    <mergeCell ref="BE233:BG233"/>
    <mergeCell ref="AO233:AP233"/>
    <mergeCell ref="AS233:AU233"/>
    <mergeCell ref="AQ233:AR233"/>
    <mergeCell ref="AV233:AX233"/>
    <mergeCell ref="AY238:BA238"/>
    <mergeCell ref="BB238:BD238"/>
    <mergeCell ref="BE238:BG238"/>
    <mergeCell ref="AO238:AP238"/>
    <mergeCell ref="AQ238:AR238"/>
    <mergeCell ref="AS238:AU238"/>
    <mergeCell ref="AV238:AX238"/>
    <mergeCell ref="AY237:BA237"/>
    <mergeCell ref="BB237:BD237"/>
    <mergeCell ref="BE237:BG237"/>
    <mergeCell ref="AO237:AP237"/>
    <mergeCell ref="AS237:AU237"/>
    <mergeCell ref="AQ237:AR237"/>
    <mergeCell ref="AV237:AX237"/>
    <mergeCell ref="AY236:BA236"/>
    <mergeCell ref="BB236:BD236"/>
    <mergeCell ref="BE236:BG236"/>
    <mergeCell ref="AO236:AP236"/>
    <mergeCell ref="AQ236:AR236"/>
    <mergeCell ref="AS236:AU236"/>
    <mergeCell ref="AV236:AX236"/>
    <mergeCell ref="AY241:BA241"/>
    <mergeCell ref="BB241:BD241"/>
    <mergeCell ref="BE241:BG241"/>
    <mergeCell ref="AO241:AP241"/>
    <mergeCell ref="AS241:AU241"/>
    <mergeCell ref="AQ241:AR241"/>
    <mergeCell ref="AV241:AX241"/>
    <mergeCell ref="AY240:BA240"/>
    <mergeCell ref="BB240:BD240"/>
    <mergeCell ref="BE240:BG240"/>
    <mergeCell ref="AO240:AP240"/>
    <mergeCell ref="AQ240:AR240"/>
    <mergeCell ref="AS240:AU240"/>
    <mergeCell ref="AV240:AX240"/>
    <mergeCell ref="AY239:BA239"/>
    <mergeCell ref="BB239:BD239"/>
    <mergeCell ref="BE239:BG239"/>
    <mergeCell ref="AO239:AP239"/>
    <mergeCell ref="AS239:AU239"/>
    <mergeCell ref="AQ239:AR239"/>
    <mergeCell ref="AV239:AX239"/>
    <mergeCell ref="AY244:BA244"/>
    <mergeCell ref="BB244:BD244"/>
    <mergeCell ref="BE244:BG244"/>
    <mergeCell ref="AO244:AP244"/>
    <mergeCell ref="AQ244:AR244"/>
    <mergeCell ref="AS244:AU244"/>
    <mergeCell ref="AV244:AX244"/>
    <mergeCell ref="AY243:BA243"/>
    <mergeCell ref="BB243:BD243"/>
    <mergeCell ref="BE243:BG243"/>
    <mergeCell ref="AO243:AP243"/>
    <mergeCell ref="AS243:AU243"/>
    <mergeCell ref="AQ243:AR243"/>
    <mergeCell ref="AV243:AX243"/>
    <mergeCell ref="AY242:BA242"/>
    <mergeCell ref="BB242:BD242"/>
    <mergeCell ref="BE242:BG242"/>
    <mergeCell ref="AO242:AP242"/>
    <mergeCell ref="AQ242:AR242"/>
    <mergeCell ref="AS242:AU242"/>
    <mergeCell ref="AV242:AX242"/>
    <mergeCell ref="AY247:BA247"/>
    <mergeCell ref="BB247:BD247"/>
    <mergeCell ref="BE247:BG247"/>
    <mergeCell ref="AO247:AP247"/>
    <mergeCell ref="AS247:AU247"/>
    <mergeCell ref="AQ247:AR247"/>
    <mergeCell ref="AV247:AX247"/>
    <mergeCell ref="AY246:BA246"/>
    <mergeCell ref="BB246:BD246"/>
    <mergeCell ref="BE246:BG246"/>
    <mergeCell ref="AO246:AP246"/>
    <mergeCell ref="AQ246:AR246"/>
    <mergeCell ref="AS246:AU246"/>
    <mergeCell ref="AV246:AX246"/>
    <mergeCell ref="AY245:BA245"/>
    <mergeCell ref="BB245:BD245"/>
    <mergeCell ref="BE245:BG245"/>
    <mergeCell ref="AO245:AP245"/>
    <mergeCell ref="AS245:AU245"/>
    <mergeCell ref="AQ245:AR245"/>
    <mergeCell ref="AV245:AX245"/>
    <mergeCell ref="AY250:BA250"/>
    <mergeCell ref="BB250:BD250"/>
    <mergeCell ref="BE250:BG250"/>
    <mergeCell ref="AO250:AP250"/>
    <mergeCell ref="AQ250:AR250"/>
    <mergeCell ref="AS250:AU250"/>
    <mergeCell ref="AV250:AX250"/>
    <mergeCell ref="AY249:BA249"/>
    <mergeCell ref="BB249:BD249"/>
    <mergeCell ref="BE249:BG249"/>
    <mergeCell ref="AO249:AP249"/>
    <mergeCell ref="AS249:AU249"/>
    <mergeCell ref="AQ249:AR249"/>
    <mergeCell ref="AV249:AX249"/>
    <mergeCell ref="AY248:BA248"/>
    <mergeCell ref="BB248:BD248"/>
    <mergeCell ref="BE248:BG248"/>
    <mergeCell ref="AO248:AP248"/>
    <mergeCell ref="AQ248:AR248"/>
    <mergeCell ref="AS248:AU248"/>
    <mergeCell ref="AV248:AX248"/>
    <mergeCell ref="AY253:BA253"/>
    <mergeCell ref="BB253:BD253"/>
    <mergeCell ref="BE253:BG253"/>
    <mergeCell ref="AO253:AP253"/>
    <mergeCell ref="AS253:AU253"/>
    <mergeCell ref="AQ253:AR253"/>
    <mergeCell ref="AV253:AX253"/>
    <mergeCell ref="AY252:BA252"/>
    <mergeCell ref="BB252:BD252"/>
    <mergeCell ref="BE252:BG252"/>
    <mergeCell ref="AO252:AP252"/>
    <mergeCell ref="AQ252:AR252"/>
    <mergeCell ref="AS252:AU252"/>
    <mergeCell ref="AV252:AX252"/>
    <mergeCell ref="AY251:BA251"/>
    <mergeCell ref="BB251:BD251"/>
    <mergeCell ref="BE251:BG251"/>
    <mergeCell ref="AO251:AP251"/>
    <mergeCell ref="AS251:AU251"/>
    <mergeCell ref="AQ251:AR251"/>
    <mergeCell ref="AV251:AX251"/>
    <mergeCell ref="AY256:BA256"/>
    <mergeCell ref="BB256:BD256"/>
    <mergeCell ref="BE256:BG256"/>
    <mergeCell ref="AO256:AP256"/>
    <mergeCell ref="AQ256:AR256"/>
    <mergeCell ref="AS256:AU256"/>
    <mergeCell ref="AV256:AX256"/>
    <mergeCell ref="AY255:BA255"/>
    <mergeCell ref="BB255:BD255"/>
    <mergeCell ref="BE255:BG255"/>
    <mergeCell ref="AO255:AP255"/>
    <mergeCell ref="AS255:AU255"/>
    <mergeCell ref="AQ255:AR255"/>
    <mergeCell ref="AV255:AX255"/>
    <mergeCell ref="AY254:BA254"/>
    <mergeCell ref="BB254:BD254"/>
    <mergeCell ref="BE254:BG254"/>
    <mergeCell ref="AO254:AP254"/>
    <mergeCell ref="AQ254:AR254"/>
    <mergeCell ref="AS254:AU254"/>
    <mergeCell ref="AV254:AX254"/>
    <mergeCell ref="AY259:BA259"/>
    <mergeCell ref="BB259:BD259"/>
    <mergeCell ref="BE259:BG259"/>
    <mergeCell ref="AO259:AP259"/>
    <mergeCell ref="AS259:AU259"/>
    <mergeCell ref="AQ259:AR259"/>
    <mergeCell ref="AV259:AX259"/>
    <mergeCell ref="AY258:BA258"/>
    <mergeCell ref="BB258:BD258"/>
    <mergeCell ref="BE258:BG258"/>
    <mergeCell ref="AO258:AP258"/>
    <mergeCell ref="AQ258:AR258"/>
    <mergeCell ref="AS258:AU258"/>
    <mergeCell ref="AV258:AX258"/>
    <mergeCell ref="AY257:BA257"/>
    <mergeCell ref="BB257:BD257"/>
    <mergeCell ref="BE257:BG257"/>
    <mergeCell ref="AO257:AP257"/>
    <mergeCell ref="AS257:AU257"/>
    <mergeCell ref="AQ257:AR257"/>
    <mergeCell ref="AV257:AX257"/>
    <mergeCell ref="AY262:BA262"/>
    <mergeCell ref="BB262:BD262"/>
    <mergeCell ref="BE262:BG262"/>
    <mergeCell ref="AO262:AP262"/>
    <mergeCell ref="AQ262:AR262"/>
    <mergeCell ref="AS262:AU262"/>
    <mergeCell ref="AV262:AX262"/>
    <mergeCell ref="AY261:BA261"/>
    <mergeCell ref="BB261:BD261"/>
    <mergeCell ref="BE261:BG261"/>
    <mergeCell ref="AO261:AP261"/>
    <mergeCell ref="AS261:AU261"/>
    <mergeCell ref="AQ261:AR261"/>
    <mergeCell ref="AV261:AX261"/>
    <mergeCell ref="AY260:BA260"/>
    <mergeCell ref="BB260:BD260"/>
    <mergeCell ref="BE260:BG260"/>
    <mergeCell ref="AO260:AP260"/>
    <mergeCell ref="AQ260:AR260"/>
    <mergeCell ref="AS260:AU260"/>
    <mergeCell ref="AV260:AX260"/>
    <mergeCell ref="AY265:BA265"/>
    <mergeCell ref="BB265:BD265"/>
    <mergeCell ref="BE265:BG265"/>
    <mergeCell ref="AO265:AP265"/>
    <mergeCell ref="AS265:AU265"/>
    <mergeCell ref="AQ265:AR265"/>
    <mergeCell ref="AV265:AX265"/>
    <mergeCell ref="AY264:BA264"/>
    <mergeCell ref="BB264:BD264"/>
    <mergeCell ref="BE264:BG264"/>
    <mergeCell ref="AO264:AP264"/>
    <mergeCell ref="AQ264:AR264"/>
    <mergeCell ref="AS264:AU264"/>
    <mergeCell ref="AV264:AX264"/>
    <mergeCell ref="AY263:BA263"/>
    <mergeCell ref="BB263:BD263"/>
    <mergeCell ref="BE263:BG263"/>
    <mergeCell ref="AO263:AP263"/>
    <mergeCell ref="AS263:AU263"/>
    <mergeCell ref="AQ263:AR263"/>
    <mergeCell ref="AV263:AX263"/>
    <mergeCell ref="AY268:BA268"/>
    <mergeCell ref="BB268:BD268"/>
    <mergeCell ref="BE268:BG268"/>
    <mergeCell ref="AO268:AP268"/>
    <mergeCell ref="AQ268:AR268"/>
    <mergeCell ref="AS268:AU268"/>
    <mergeCell ref="AV268:AX268"/>
    <mergeCell ref="AY267:BA267"/>
    <mergeCell ref="BB267:BD267"/>
    <mergeCell ref="BE267:BG267"/>
    <mergeCell ref="AO267:AP267"/>
    <mergeCell ref="AS267:AU267"/>
    <mergeCell ref="AQ267:AR267"/>
    <mergeCell ref="AV267:AX267"/>
    <mergeCell ref="AY266:BA266"/>
    <mergeCell ref="BB266:BD266"/>
    <mergeCell ref="BE266:BG266"/>
    <mergeCell ref="AO266:AP266"/>
    <mergeCell ref="AQ266:AR266"/>
    <mergeCell ref="AS266:AU266"/>
    <mergeCell ref="AV266:AX266"/>
    <mergeCell ref="AY271:BA271"/>
    <mergeCell ref="BB271:BD271"/>
    <mergeCell ref="BE271:BG271"/>
    <mergeCell ref="AO271:AP271"/>
    <mergeCell ref="AS271:AU271"/>
    <mergeCell ref="AQ271:AR271"/>
    <mergeCell ref="AV271:AX271"/>
    <mergeCell ref="AY270:BA270"/>
    <mergeCell ref="BB270:BD270"/>
    <mergeCell ref="BE270:BG270"/>
    <mergeCell ref="AO270:AP270"/>
    <mergeCell ref="AQ270:AR270"/>
    <mergeCell ref="AS270:AU270"/>
    <mergeCell ref="AV270:AX270"/>
    <mergeCell ref="AY269:BA269"/>
    <mergeCell ref="BB269:BD269"/>
    <mergeCell ref="BE269:BG269"/>
    <mergeCell ref="AO269:AP269"/>
    <mergeCell ref="AS269:AU269"/>
    <mergeCell ref="AQ269:AR269"/>
    <mergeCell ref="AV269:AX269"/>
    <mergeCell ref="AQ279:AR279"/>
    <mergeCell ref="AS279:AU279"/>
    <mergeCell ref="BB274:BD274"/>
    <mergeCell ref="BE274:BG274"/>
    <mergeCell ref="AO274:AP274"/>
    <mergeCell ref="AQ274:AR274"/>
    <mergeCell ref="AS274:AU274"/>
    <mergeCell ref="AV274:AX274"/>
    <mergeCell ref="AY272:BA272"/>
    <mergeCell ref="BB272:BD272"/>
    <mergeCell ref="BE272:BG272"/>
    <mergeCell ref="AO272:AP272"/>
    <mergeCell ref="AQ272:AR272"/>
    <mergeCell ref="AS272:AU272"/>
    <mergeCell ref="AV272:AX272"/>
    <mergeCell ref="BB273:BD273"/>
    <mergeCell ref="BE273:BG273"/>
    <mergeCell ref="AO273:AP273"/>
    <mergeCell ref="AQ273:AR273"/>
    <mergeCell ref="AS273:AU273"/>
    <mergeCell ref="AV273:AX273"/>
    <mergeCell ref="AY273:BA273"/>
    <mergeCell ref="AV275:AX275"/>
    <mergeCell ref="AO275:AP275"/>
    <mergeCell ref="AQ275:AR275"/>
    <mergeCell ref="AS275:AU275"/>
    <mergeCell ref="AY275:BA275"/>
    <mergeCell ref="AY274:BA274"/>
    <mergeCell ref="BB275:BD275"/>
    <mergeCell ref="BE275:BG275"/>
    <mergeCell ref="AO278:AP278"/>
    <mergeCell ref="AQ278:AR278"/>
    <mergeCell ref="BB280:BD280"/>
    <mergeCell ref="BE280:BG280"/>
    <mergeCell ref="BB282:BD282"/>
    <mergeCell ref="BE282:BG282"/>
    <mergeCell ref="BB281:BD281"/>
    <mergeCell ref="AY281:BA281"/>
    <mergeCell ref="AY276:BA276"/>
    <mergeCell ref="BB276:BD276"/>
    <mergeCell ref="BB283:BD283"/>
    <mergeCell ref="BE283:BG283"/>
    <mergeCell ref="AS280:AU280"/>
    <mergeCell ref="AV280:AX280"/>
    <mergeCell ref="BB278:BD278"/>
    <mergeCell ref="BE278:BG278"/>
    <mergeCell ref="BE281:BG281"/>
    <mergeCell ref="AY280:BA280"/>
    <mergeCell ref="BE276:BG276"/>
    <mergeCell ref="BB277:BD277"/>
    <mergeCell ref="BE277:BG277"/>
    <mergeCell ref="AS277:AU277"/>
    <mergeCell ref="AV277:AX277"/>
    <mergeCell ref="AY277:BA277"/>
    <mergeCell ref="AS281:AU281"/>
    <mergeCell ref="AV281:AX281"/>
    <mergeCell ref="BB279:BD279"/>
    <mergeCell ref="BE279:BG279"/>
    <mergeCell ref="AY278:BA278"/>
    <mergeCell ref="AV279:AX279"/>
    <mergeCell ref="AY279:BA279"/>
    <mergeCell ref="BB286:BD286"/>
    <mergeCell ref="BE286:BG286"/>
    <mergeCell ref="AO286:AP286"/>
    <mergeCell ref="AQ286:AR286"/>
    <mergeCell ref="AS286:AU286"/>
    <mergeCell ref="AV286:AX286"/>
    <mergeCell ref="AY286:BA286"/>
    <mergeCell ref="BB284:BD284"/>
    <mergeCell ref="BE284:BG284"/>
    <mergeCell ref="AO284:AP284"/>
    <mergeCell ref="AQ284:AR284"/>
    <mergeCell ref="AS284:AU284"/>
    <mergeCell ref="AV284:AX284"/>
    <mergeCell ref="AO282:AP282"/>
    <mergeCell ref="AQ282:AR282"/>
    <mergeCell ref="AS282:AU282"/>
    <mergeCell ref="AV282:AX282"/>
    <mergeCell ref="AY282:BA282"/>
    <mergeCell ref="AY284:BA284"/>
    <mergeCell ref="AQ283:AR283"/>
    <mergeCell ref="AS283:AU283"/>
    <mergeCell ref="BE285:BG285"/>
    <mergeCell ref="BB290:BD290"/>
    <mergeCell ref="BE290:BG290"/>
    <mergeCell ref="BB293:BD293"/>
    <mergeCell ref="BE293:BG293"/>
    <mergeCell ref="BE292:BG292"/>
    <mergeCell ref="AY294:BA294"/>
    <mergeCell ref="AO290:AP290"/>
    <mergeCell ref="AQ290:AR290"/>
    <mergeCell ref="AS290:AU290"/>
    <mergeCell ref="AV290:AX290"/>
    <mergeCell ref="AY288:BA288"/>
    <mergeCell ref="BB288:BD288"/>
    <mergeCell ref="AS289:AU289"/>
    <mergeCell ref="AV289:AX289"/>
    <mergeCell ref="AY289:BA289"/>
    <mergeCell ref="AY290:BA290"/>
    <mergeCell ref="BE288:BG288"/>
    <mergeCell ref="AO288:AP288"/>
    <mergeCell ref="AQ288:AR288"/>
    <mergeCell ref="AS288:AU288"/>
    <mergeCell ref="AV288:AX288"/>
    <mergeCell ref="BB291:BD291"/>
    <mergeCell ref="BE291:BG291"/>
    <mergeCell ref="BB289:BD289"/>
    <mergeCell ref="BE289:BG289"/>
    <mergeCell ref="AQ289:AR289"/>
    <mergeCell ref="AO293:AP293"/>
    <mergeCell ref="AS293:AU293"/>
    <mergeCell ref="AV293:AX293"/>
    <mergeCell ref="AY293:BA293"/>
    <mergeCell ref="AY292:BA292"/>
    <mergeCell ref="BB292:BD292"/>
    <mergeCell ref="AS296:AU296"/>
    <mergeCell ref="AV296:AX296"/>
    <mergeCell ref="BB294:BD294"/>
    <mergeCell ref="BE294:BG294"/>
    <mergeCell ref="AO294:AP294"/>
    <mergeCell ref="AQ294:AR294"/>
    <mergeCell ref="AS294:AU294"/>
    <mergeCell ref="AV294:AX294"/>
    <mergeCell ref="BB295:BD295"/>
    <mergeCell ref="BE295:BG295"/>
    <mergeCell ref="AS292:AU292"/>
    <mergeCell ref="AV292:AX292"/>
    <mergeCell ref="AO292:AP292"/>
    <mergeCell ref="AQ292:AR292"/>
    <mergeCell ref="AQ293:AR293"/>
    <mergeCell ref="AY300:BA300"/>
    <mergeCell ref="BB300:BD300"/>
    <mergeCell ref="AS301:AU301"/>
    <mergeCell ref="AV301:AX301"/>
    <mergeCell ref="AY301:BA301"/>
    <mergeCell ref="AY302:BA302"/>
    <mergeCell ref="BE300:BG300"/>
    <mergeCell ref="AO300:AP300"/>
    <mergeCell ref="AQ300:AR300"/>
    <mergeCell ref="AS300:AU300"/>
    <mergeCell ref="AV300:AX300"/>
    <mergeCell ref="BB303:BD303"/>
    <mergeCell ref="BE303:BG303"/>
    <mergeCell ref="BB301:BD301"/>
    <mergeCell ref="BE301:BG301"/>
    <mergeCell ref="AQ301:AR301"/>
    <mergeCell ref="BB298:BD298"/>
    <mergeCell ref="BE298:BG298"/>
    <mergeCell ref="AO298:AP298"/>
    <mergeCell ref="AQ298:AR298"/>
    <mergeCell ref="AS298:AU298"/>
    <mergeCell ref="AV298:AX298"/>
    <mergeCell ref="BB299:BD299"/>
    <mergeCell ref="BE299:BG299"/>
    <mergeCell ref="AO301:AP301"/>
    <mergeCell ref="BB306:BD306"/>
    <mergeCell ref="BE306:BG306"/>
    <mergeCell ref="AO306:AP306"/>
    <mergeCell ref="AQ306:AR306"/>
    <mergeCell ref="AS306:AU306"/>
    <mergeCell ref="AV306:AX306"/>
    <mergeCell ref="BB307:BD307"/>
    <mergeCell ref="BE307:BG307"/>
    <mergeCell ref="AS304:AU304"/>
    <mergeCell ref="AV304:AX304"/>
    <mergeCell ref="BB302:BD302"/>
    <mergeCell ref="BE302:BG302"/>
    <mergeCell ref="BB305:BD305"/>
    <mergeCell ref="BE305:BG305"/>
    <mergeCell ref="BE304:BG304"/>
    <mergeCell ref="AO302:AP302"/>
    <mergeCell ref="AQ302:AR302"/>
    <mergeCell ref="AS302:AU302"/>
    <mergeCell ref="AV302:AX302"/>
    <mergeCell ref="AO305:AP305"/>
    <mergeCell ref="AS305:AU305"/>
    <mergeCell ref="AV305:AX305"/>
    <mergeCell ref="AY305:BA305"/>
    <mergeCell ref="AY304:BA304"/>
    <mergeCell ref="BB304:BD304"/>
    <mergeCell ref="AO304:AP304"/>
    <mergeCell ref="AQ304:AR304"/>
    <mergeCell ref="AQ305:AR305"/>
    <mergeCell ref="BB310:BD310"/>
    <mergeCell ref="BE310:BG310"/>
    <mergeCell ref="BB313:BD313"/>
    <mergeCell ref="BE313:BG313"/>
    <mergeCell ref="AV315:AX315"/>
    <mergeCell ref="AO310:AP310"/>
    <mergeCell ref="AQ310:AR310"/>
    <mergeCell ref="AS310:AU310"/>
    <mergeCell ref="AV310:AX310"/>
    <mergeCell ref="AY308:BA308"/>
    <mergeCell ref="BB308:BD308"/>
    <mergeCell ref="BB309:BD309"/>
    <mergeCell ref="AY309:BA309"/>
    <mergeCell ref="AY310:BA310"/>
    <mergeCell ref="BE308:BG308"/>
    <mergeCell ref="AO308:AP308"/>
    <mergeCell ref="AQ308:AR308"/>
    <mergeCell ref="AS308:AU308"/>
    <mergeCell ref="AV308:AX308"/>
    <mergeCell ref="BB311:BD311"/>
    <mergeCell ref="BE311:BG311"/>
    <mergeCell ref="AY312:BA312"/>
    <mergeCell ref="BB312:BD312"/>
    <mergeCell ref="BE312:BG312"/>
    <mergeCell ref="AO312:AP312"/>
    <mergeCell ref="AQ312:AR312"/>
    <mergeCell ref="AS312:AU312"/>
    <mergeCell ref="AV312:AX312"/>
    <mergeCell ref="BB315:BD315"/>
    <mergeCell ref="BE315:BG315"/>
    <mergeCell ref="AY314:BA314"/>
    <mergeCell ref="AV317:AX317"/>
    <mergeCell ref="AY317:BA317"/>
    <mergeCell ref="AY316:BA316"/>
    <mergeCell ref="BB316:BD316"/>
    <mergeCell ref="BE316:BG316"/>
    <mergeCell ref="BB317:BD317"/>
    <mergeCell ref="BE317:BG317"/>
    <mergeCell ref="BB318:BD318"/>
    <mergeCell ref="AS324:AU324"/>
    <mergeCell ref="AV324:AX324"/>
    <mergeCell ref="AY323:BA323"/>
    <mergeCell ref="BB323:BD323"/>
    <mergeCell ref="BE323:BG323"/>
    <mergeCell ref="AO323:AP323"/>
    <mergeCell ref="AS323:AU323"/>
    <mergeCell ref="AQ323:AR323"/>
    <mergeCell ref="AV323:AX323"/>
    <mergeCell ref="AL322:AN322"/>
    <mergeCell ref="AO322:AP322"/>
    <mergeCell ref="AV316:AX316"/>
    <mergeCell ref="BB314:BD314"/>
    <mergeCell ref="AY315:BA315"/>
    <mergeCell ref="AL315:AN315"/>
    <mergeCell ref="AO315:AP315"/>
    <mergeCell ref="AQ315:AR315"/>
    <mergeCell ref="AQ319:AR319"/>
    <mergeCell ref="BE314:BG314"/>
    <mergeCell ref="AO314:AP314"/>
    <mergeCell ref="AQ314:AR314"/>
    <mergeCell ref="AS314:AU314"/>
    <mergeCell ref="AV314:AX314"/>
    <mergeCell ref="AL318:AN318"/>
    <mergeCell ref="BB319:BD319"/>
    <mergeCell ref="BE319:BG319"/>
    <mergeCell ref="BE322:BG322"/>
    <mergeCell ref="AQ322:AR322"/>
    <mergeCell ref="AS322:AU322"/>
    <mergeCell ref="AV322:AX322"/>
    <mergeCell ref="BE321:BG321"/>
    <mergeCell ref="AY327:BA327"/>
    <mergeCell ref="BB327:BD327"/>
    <mergeCell ref="BE327:BG327"/>
    <mergeCell ref="AO327:AP327"/>
    <mergeCell ref="AS327:AU327"/>
    <mergeCell ref="AQ327:AR327"/>
    <mergeCell ref="AV327:AX327"/>
    <mergeCell ref="AQ325:AR325"/>
    <mergeCell ref="AV325:AX325"/>
    <mergeCell ref="AY326:BA326"/>
    <mergeCell ref="BB326:BD326"/>
    <mergeCell ref="BE326:BG326"/>
    <mergeCell ref="AO326:AP326"/>
    <mergeCell ref="AQ326:AR326"/>
    <mergeCell ref="AS326:AU326"/>
    <mergeCell ref="AV326:AX326"/>
    <mergeCell ref="BE318:BG318"/>
    <mergeCell ref="AO318:AP318"/>
    <mergeCell ref="AQ318:AR318"/>
    <mergeCell ref="AS318:AU318"/>
    <mergeCell ref="AV318:AX318"/>
    <mergeCell ref="AY325:BA325"/>
    <mergeCell ref="BB325:BD325"/>
    <mergeCell ref="BE325:BG325"/>
    <mergeCell ref="AO325:AP325"/>
    <mergeCell ref="AS325:AU325"/>
    <mergeCell ref="AS319:AU319"/>
    <mergeCell ref="AY324:BA324"/>
    <mergeCell ref="BB324:BD324"/>
    <mergeCell ref="BE324:BG324"/>
    <mergeCell ref="AO324:AP324"/>
    <mergeCell ref="AQ324:AR324"/>
    <mergeCell ref="AY330:BA330"/>
    <mergeCell ref="BB330:BD330"/>
    <mergeCell ref="BE330:BG330"/>
    <mergeCell ref="AO330:AP330"/>
    <mergeCell ref="AQ330:AR330"/>
    <mergeCell ref="AS330:AU330"/>
    <mergeCell ref="AV330:AX330"/>
    <mergeCell ref="AY329:BA329"/>
    <mergeCell ref="BB329:BD329"/>
    <mergeCell ref="BE329:BG329"/>
    <mergeCell ref="AO329:AP329"/>
    <mergeCell ref="AS329:AU329"/>
    <mergeCell ref="AQ329:AR329"/>
    <mergeCell ref="AV329:AX329"/>
    <mergeCell ref="AY328:BA328"/>
    <mergeCell ref="BB328:BD328"/>
    <mergeCell ref="BE328:BG328"/>
    <mergeCell ref="AO328:AP328"/>
    <mergeCell ref="AQ328:AR328"/>
    <mergeCell ref="AS328:AU328"/>
    <mergeCell ref="AV328:AX328"/>
    <mergeCell ref="AY333:BA333"/>
    <mergeCell ref="BB333:BD333"/>
    <mergeCell ref="BE333:BG333"/>
    <mergeCell ref="AO333:AP333"/>
    <mergeCell ref="AS333:AU333"/>
    <mergeCell ref="AQ333:AR333"/>
    <mergeCell ref="AV333:AX333"/>
    <mergeCell ref="AY332:BA332"/>
    <mergeCell ref="BB332:BD332"/>
    <mergeCell ref="BE332:BG332"/>
    <mergeCell ref="AO332:AP332"/>
    <mergeCell ref="AQ332:AR332"/>
    <mergeCell ref="AS332:AU332"/>
    <mergeCell ref="AV332:AX332"/>
    <mergeCell ref="AY331:BA331"/>
    <mergeCell ref="BB331:BD331"/>
    <mergeCell ref="BE331:BG331"/>
    <mergeCell ref="AO331:AP331"/>
    <mergeCell ref="AS331:AU331"/>
    <mergeCell ref="AQ331:AR331"/>
    <mergeCell ref="AV331:AX331"/>
    <mergeCell ref="AY336:BA336"/>
    <mergeCell ref="BB336:BD336"/>
    <mergeCell ref="BE336:BG336"/>
    <mergeCell ref="AO336:AP336"/>
    <mergeCell ref="AQ336:AR336"/>
    <mergeCell ref="AS336:AU336"/>
    <mergeCell ref="AV336:AX336"/>
    <mergeCell ref="AY335:BA335"/>
    <mergeCell ref="BB335:BD335"/>
    <mergeCell ref="BE335:BG335"/>
    <mergeCell ref="AO335:AP335"/>
    <mergeCell ref="AS335:AU335"/>
    <mergeCell ref="AQ335:AR335"/>
    <mergeCell ref="AV335:AX335"/>
    <mergeCell ref="AY334:BA334"/>
    <mergeCell ref="BB334:BD334"/>
    <mergeCell ref="BE334:BG334"/>
    <mergeCell ref="AO334:AP334"/>
    <mergeCell ref="AQ334:AR334"/>
    <mergeCell ref="AS334:AU334"/>
    <mergeCell ref="AV334:AX334"/>
    <mergeCell ref="AY339:BA339"/>
    <mergeCell ref="BB339:BD339"/>
    <mergeCell ref="BE339:BG339"/>
    <mergeCell ref="AO339:AP339"/>
    <mergeCell ref="AS339:AU339"/>
    <mergeCell ref="AQ339:AR339"/>
    <mergeCell ref="AV339:AX339"/>
    <mergeCell ref="AY338:BA338"/>
    <mergeCell ref="BB338:BD338"/>
    <mergeCell ref="BE338:BG338"/>
    <mergeCell ref="AO338:AP338"/>
    <mergeCell ref="AQ338:AR338"/>
    <mergeCell ref="AS338:AU338"/>
    <mergeCell ref="AV338:AX338"/>
    <mergeCell ref="AY337:BA337"/>
    <mergeCell ref="BB337:BD337"/>
    <mergeCell ref="BE337:BG337"/>
    <mergeCell ref="AO337:AP337"/>
    <mergeCell ref="AS337:AU337"/>
    <mergeCell ref="AQ337:AR337"/>
    <mergeCell ref="AV337:AX337"/>
    <mergeCell ref="AY342:BA342"/>
    <mergeCell ref="BB342:BD342"/>
    <mergeCell ref="BE342:BG342"/>
    <mergeCell ref="AO342:AP342"/>
    <mergeCell ref="AQ342:AR342"/>
    <mergeCell ref="AS342:AU342"/>
    <mergeCell ref="AV342:AX342"/>
    <mergeCell ref="AY341:BA341"/>
    <mergeCell ref="BB341:BD341"/>
    <mergeCell ref="BE341:BG341"/>
    <mergeCell ref="AO341:AP341"/>
    <mergeCell ref="AS341:AU341"/>
    <mergeCell ref="AQ341:AR341"/>
    <mergeCell ref="AV341:AX341"/>
    <mergeCell ref="AY340:BA340"/>
    <mergeCell ref="BB340:BD340"/>
    <mergeCell ref="BE340:BG340"/>
    <mergeCell ref="AO340:AP340"/>
    <mergeCell ref="AQ340:AR340"/>
    <mergeCell ref="AS340:AU340"/>
    <mergeCell ref="AV340:AX340"/>
    <mergeCell ref="AY345:BA345"/>
    <mergeCell ref="BB345:BD345"/>
    <mergeCell ref="BE345:BG345"/>
    <mergeCell ref="AO345:AP345"/>
    <mergeCell ref="AS345:AU345"/>
    <mergeCell ref="AQ345:AR345"/>
    <mergeCell ref="AV345:AX345"/>
    <mergeCell ref="AY344:BA344"/>
    <mergeCell ref="BB344:BD344"/>
    <mergeCell ref="BE344:BG344"/>
    <mergeCell ref="AO344:AP344"/>
    <mergeCell ref="AQ344:AR344"/>
    <mergeCell ref="AS344:AU344"/>
    <mergeCell ref="AV344:AX344"/>
    <mergeCell ref="AY343:BA343"/>
    <mergeCell ref="BB343:BD343"/>
    <mergeCell ref="BE343:BG343"/>
    <mergeCell ref="AO343:AP343"/>
    <mergeCell ref="AS343:AU343"/>
    <mergeCell ref="AQ343:AR343"/>
    <mergeCell ref="AV343:AX343"/>
    <mergeCell ref="AO348:AP348"/>
    <mergeCell ref="AQ348:AR348"/>
    <mergeCell ref="AS348:AU348"/>
    <mergeCell ref="AV348:AX348"/>
    <mergeCell ref="AY347:BA347"/>
    <mergeCell ref="BB347:BD347"/>
    <mergeCell ref="BE347:BG347"/>
    <mergeCell ref="AO347:AP347"/>
    <mergeCell ref="AS347:AU347"/>
    <mergeCell ref="AQ347:AR347"/>
    <mergeCell ref="AV347:AX347"/>
    <mergeCell ref="AY346:BA346"/>
    <mergeCell ref="BB346:BD346"/>
    <mergeCell ref="BE346:BG346"/>
    <mergeCell ref="AO346:AP346"/>
    <mergeCell ref="AQ346:AR346"/>
    <mergeCell ref="AS346:AU346"/>
    <mergeCell ref="AV346:AX346"/>
    <mergeCell ref="BB349:BD349"/>
    <mergeCell ref="BE349:BG349"/>
    <mergeCell ref="AO349:AP349"/>
    <mergeCell ref="AS349:AU349"/>
    <mergeCell ref="AL350:AN350"/>
    <mergeCell ref="K350:L350"/>
    <mergeCell ref="O350:S350"/>
    <mergeCell ref="T350:V350"/>
    <mergeCell ref="W350:X350"/>
    <mergeCell ref="Y350:AA350"/>
    <mergeCell ref="M350:N350"/>
    <mergeCell ref="M351:N351"/>
    <mergeCell ref="C350:F350"/>
    <mergeCell ref="G350:J350"/>
    <mergeCell ref="AB350:AD350"/>
    <mergeCell ref="BB351:BD351"/>
    <mergeCell ref="C351:F351"/>
    <mergeCell ref="G351:J351"/>
    <mergeCell ref="K351:L351"/>
    <mergeCell ref="AL351:AN351"/>
    <mergeCell ref="AB351:AD351"/>
    <mergeCell ref="O351:S351"/>
    <mergeCell ref="T351:V351"/>
    <mergeCell ref="W351:X351"/>
    <mergeCell ref="Y351:AA351"/>
    <mergeCell ref="AS351:AU351"/>
    <mergeCell ref="AQ351:AR351"/>
    <mergeCell ref="AV351:AX351"/>
    <mergeCell ref="AY351:BA351"/>
    <mergeCell ref="BE351:BG351"/>
    <mergeCell ref="AY350:BA350"/>
    <mergeCell ref="BB350:BD350"/>
    <mergeCell ref="AQ349:AR349"/>
    <mergeCell ref="AV349:AX349"/>
    <mergeCell ref="BE348:BG348"/>
    <mergeCell ref="C355:F355"/>
    <mergeCell ref="G355:J355"/>
    <mergeCell ref="K355:L355"/>
    <mergeCell ref="O355:S355"/>
    <mergeCell ref="C356:F356"/>
    <mergeCell ref="G356:J356"/>
    <mergeCell ref="K356:L356"/>
    <mergeCell ref="O356:S356"/>
    <mergeCell ref="M356:N356"/>
    <mergeCell ref="AQ355:AR355"/>
    <mergeCell ref="AS355:AU355"/>
    <mergeCell ref="T355:V355"/>
    <mergeCell ref="W355:X355"/>
    <mergeCell ref="Y355:AA355"/>
    <mergeCell ref="AB355:AD355"/>
    <mergeCell ref="AL355:AN355"/>
    <mergeCell ref="M355:N355"/>
    <mergeCell ref="C354:F354"/>
    <mergeCell ref="G354:J354"/>
    <mergeCell ref="K354:L354"/>
    <mergeCell ref="O354:S354"/>
    <mergeCell ref="M354:N354"/>
    <mergeCell ref="BE350:BG350"/>
    <mergeCell ref="AO350:AP350"/>
    <mergeCell ref="AQ350:AR350"/>
    <mergeCell ref="AS350:AU350"/>
    <mergeCell ref="AV350:AX350"/>
    <mergeCell ref="AY349:BA349"/>
    <mergeCell ref="BH11:CA11"/>
    <mergeCell ref="AV356:AX356"/>
    <mergeCell ref="AY356:BA356"/>
    <mergeCell ref="BB356:BD356"/>
    <mergeCell ref="BE356:BG356"/>
    <mergeCell ref="AV355:AX355"/>
    <mergeCell ref="AY355:BA355"/>
    <mergeCell ref="BB355:BD355"/>
    <mergeCell ref="BE355:BG355"/>
    <mergeCell ref="AV354:AX354"/>
    <mergeCell ref="T356:V356"/>
    <mergeCell ref="W356:X356"/>
    <mergeCell ref="Y356:AA356"/>
    <mergeCell ref="AB356:AD356"/>
    <mergeCell ref="AL356:AN356"/>
    <mergeCell ref="AO356:AP356"/>
    <mergeCell ref="AQ356:AR356"/>
    <mergeCell ref="AS356:AU356"/>
    <mergeCell ref="AY354:BA354"/>
    <mergeCell ref="BB354:BD354"/>
    <mergeCell ref="BE354:BG354"/>
    <mergeCell ref="AL354:AN354"/>
    <mergeCell ref="AO354:AP354"/>
    <mergeCell ref="AQ354:AR354"/>
    <mergeCell ref="AS354:AU354"/>
    <mergeCell ref="AO355:AP355"/>
    <mergeCell ref="T354:V354"/>
    <mergeCell ref="W354:X354"/>
    <mergeCell ref="Y354:AA354"/>
    <mergeCell ref="AB354:AD354"/>
    <mergeCell ref="AY348:BA348"/>
    <mergeCell ref="BB348:BD348"/>
  </mergeCells>
  <phoneticPr fontId="13" type="noConversion"/>
  <dataValidations count="21">
    <dataValidation type="list" allowBlank="1" showInputMessage="1" showErrorMessage="1" sqref="AY13:BD356" xr:uid="{00000000-0002-0000-0600-000000000000}">
      <formula1>"Yes/No,Yes,No,Not applicable"</formula1>
    </dataValidation>
    <dataValidation type="list" allowBlank="1" showInputMessage="1" showErrorMessage="1" sqref="AS13:AU356" xr:uid="{00000000-0002-0000-0600-000001000000}">
      <formula1>"Yes/No,Yes(Special)/No,Yes,No,Yes(Special)"</formula1>
    </dataValidation>
    <dataValidation type="list" allowBlank="1" showInputMessage="1" showErrorMessage="1" sqref="AQ13:AR356" xr:uid="{00000000-0002-0000-0600-000002000000}">
      <formula1>"Static, Dynamic"</formula1>
    </dataValidation>
    <dataValidation type="list" allowBlank="1" showInputMessage="1" showErrorMessage="1" sqref="AO13:AP356" xr:uid="{00000000-0002-0000-0600-000003000000}">
      <formula1>"Private,Public"</formula1>
    </dataValidation>
    <dataValidation type="list" allowBlank="1" showInputMessage="1" showErrorMessage="1" sqref="AK13:AK356" xr:uid="{00000000-0002-0000-0600-000004000000}">
      <formula1>"1,2,3,4,5,6,"</formula1>
    </dataValidation>
    <dataValidation type="list" allowBlank="1" showInputMessage="1" showErrorMessage="1" sqref="AL13:AN356" xr:uid="{00000000-0002-0000-0600-000005000000}">
      <formula1>Common_Kit_Names</formula1>
    </dataValidation>
    <dataValidation type="list" allowBlank="1" showInputMessage="1" showErrorMessage="1" sqref="AJ13:AJ356 AE13:AE356" xr:uid="{00000000-0002-0000-0600-000006000000}">
      <formula1>"Yes,No"</formula1>
    </dataValidation>
    <dataValidation type="textLength" allowBlank="1" showInputMessage="1" showErrorMessage="1" errorTitle="Text Lengt Error" error="Text length must be at least 8 and no more than 20 characters." sqref="K13:L15" xr:uid="{00000000-0002-0000-0600-000007000000}">
      <formula1>7</formula1>
      <formula2>21</formula2>
    </dataValidation>
    <dataValidation type="textLength" allowBlank="1" showInputMessage="1" showErrorMessage="1" sqref="AF13:AF356" xr:uid="{00000000-0002-0000-0600-000008000000}">
      <formula1>0</formula1>
      <formula2>7</formula2>
    </dataValidation>
    <dataValidation type="list" allowBlank="1" showInputMessage="1" showErrorMessage="1" sqref="AH13:AH356" xr:uid="{00000000-0002-0000-0600-000009000000}">
      <formula1>"US English, UK English, Dutch, French, German, Italian, Spanish"</formula1>
    </dataValidation>
    <dataValidation type="list" allowBlank="1" showInputMessage="1" showErrorMessage="1" sqref="AG13:AG356" xr:uid="{00000000-0002-0000-0600-00000A000000}">
      <formula1>"None, VM 20, VM 50"</formula1>
    </dataValidation>
    <dataValidation type="list" allowBlank="1" showInputMessage="1" showErrorMessage="1" sqref="AI13:AI356" xr:uid="{00000000-0002-0000-0600-00000B000000}">
      <formula1>"Enabled, Disabled"</formula1>
    </dataValidation>
    <dataValidation type="list" allowBlank="1" showInputMessage="1" showErrorMessage="1" sqref="BL13:BL356" xr:uid="{00000000-0002-0000-0600-00000C000000}">
      <formula1>"FMCG_ONLY, VOIP_FMCG"</formula1>
    </dataValidation>
    <dataValidation type="list" allowBlank="1" showInputMessage="1" showErrorMessage="1" sqref="BI13:BI356" xr:uid="{00000000-0002-0000-0600-00000D000000}">
      <formula1>"ON, OFF"</formula1>
    </dataValidation>
    <dataValidation type="list" allowBlank="1" showInputMessage="1" showErrorMessage="1" sqref="BM13:BM356" xr:uid="{00000000-0002-0000-0600-00000E000000}">
      <formula1>"Standard, Premium"</formula1>
    </dataValidation>
    <dataValidation type="list" allowBlank="1" showInputMessage="1" showErrorMessage="1" sqref="BN13:BN356" xr:uid="{00000000-0002-0000-0600-00000F000000}">
      <formula1>"Default, Custom"</formula1>
    </dataValidation>
    <dataValidation type="list" allowBlank="1" showInputMessage="1" showErrorMessage="1" sqref="BR13:BR356" xr:uid="{00000000-0002-0000-0600-000010000000}">
      <formula1>"Select One,Nokia, Blackberry, Microsoft Windows Mobile"</formula1>
    </dataValidation>
    <dataValidation type="list" allowBlank="1" showInputMessage="1" showErrorMessage="1" errorTitle="Text Lengt Error" error="Text length must be at least 8 and no more than 20 characters." sqref="M13:N356" xr:uid="{00000000-0002-0000-0600-000011000000}">
      <formula1>"Corp Admin, Dept Admin, Site Admin, Normal User"</formula1>
    </dataValidation>
    <dataValidation type="list" allowBlank="1" showInputMessage="1" showErrorMessage="1" sqref="BO13:BO356" xr:uid="{00000000-0002-0000-0600-000012000000}">
      <formula1>"Locked, Not Locked"</formula1>
    </dataValidation>
    <dataValidation type="list" allowBlank="1" showInputMessage="1" showErrorMessage="1" sqref="BT13:BT356" xr:uid="{00000000-0002-0000-0600-000013000000}">
      <formula1>"N/A,SMS,BES"</formula1>
    </dataValidation>
    <dataValidation type="list" allowBlank="1" showInputMessage="1" showErrorMessage="1" sqref="AB13:AD356" xr:uid="{00000000-0002-0000-0600-000014000000}">
      <formula1>"Basic Integrated Communications Package,Intermediate Integrated Communications Package"</formula1>
    </dataValidation>
  </dataValidations>
  <printOptions horizontalCentered="1"/>
  <pageMargins left="0.21" right="0.2" top="0.28999999999999998" bottom="0.49" header="0.19" footer="0.26"/>
  <pageSetup paperSize="9" scale="40" fitToWidth="2" fitToHeight="0" orientation="landscape" r:id="rId1"/>
  <headerFooter alignWithMargins="0">
    <oddFooter>&amp;L&amp;8SIF Version 7.2; Status: January 2013
Printed: &amp;D, &amp;T Local Time&amp;R&amp;8&amp;A
Page &amp;P of &amp;N</oddFooter>
  </headerFooter>
  <rowBreaks count="3" manualBreakCount="3">
    <brk id="35" max="75" man="1"/>
    <brk id="101" max="75" man="1"/>
    <brk id="166" max="75" man="1"/>
  </rowBreaks>
  <colBreaks count="1" manualBreakCount="1">
    <brk id="42" max="391"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ICPB1"/>
  <dimension ref="A1:AN156"/>
  <sheetViews>
    <sheetView topLeftCell="B1" zoomScale="80" workbookViewId="0">
      <pane xSplit="2" topLeftCell="O1" activePane="topRight" state="frozen"/>
      <selection activeCell="B1" sqref="B1"/>
      <selection pane="topRight" activeCell="Q18" sqref="Q18"/>
    </sheetView>
  </sheetViews>
  <sheetFormatPr defaultRowHeight="12.5"/>
  <cols>
    <col min="1" max="1" width="2.54296875" hidden="1" customWidth="1"/>
    <col min="3" max="3" width="27" bestFit="1" customWidth="1"/>
    <col min="4" max="4" width="17" style="47" customWidth="1"/>
    <col min="5" max="5" width="29.81640625" customWidth="1"/>
    <col min="6" max="6" width="38" bestFit="1" customWidth="1"/>
    <col min="7" max="9" width="20.54296875" style="167" customWidth="1"/>
    <col min="10" max="10" width="17.453125" customWidth="1"/>
    <col min="11" max="11" width="20.7265625" customWidth="1"/>
    <col min="12" max="12" width="18" customWidth="1"/>
    <col min="13" max="13" width="44.26953125" bestFit="1" customWidth="1"/>
    <col min="14" max="14" width="27" bestFit="1" customWidth="1"/>
    <col min="15" max="15" width="27" style="277" bestFit="1" customWidth="1"/>
    <col min="16" max="16" width="17.453125" style="277" bestFit="1" customWidth="1"/>
    <col min="17" max="17" width="17.453125" customWidth="1"/>
    <col min="18" max="18" width="29.26953125" style="145" customWidth="1"/>
    <col min="19" max="19" width="19.54296875" customWidth="1"/>
    <col min="20" max="20" width="20.7265625" bestFit="1" customWidth="1"/>
    <col min="21" max="21" width="15" bestFit="1" customWidth="1"/>
    <col min="22" max="22" width="17.81640625" style="291" customWidth="1"/>
    <col min="23" max="23" width="19.453125" style="280" customWidth="1"/>
    <col min="24" max="24" width="16.26953125" style="77" customWidth="1"/>
    <col min="25" max="25" width="20.453125" style="77" customWidth="1"/>
    <col min="26" max="26" width="23.26953125" style="77" customWidth="1"/>
    <col min="27" max="27" width="19.81640625" style="280" bestFit="1" customWidth="1"/>
    <col min="28" max="28" width="18.1796875" customWidth="1"/>
    <col min="29" max="29" width="16.1796875" customWidth="1"/>
  </cols>
  <sheetData>
    <row r="1" spans="1:40">
      <c r="A1" s="143" t="s">
        <v>161</v>
      </c>
      <c r="B1" s="113" t="s">
        <v>484</v>
      </c>
      <c r="C1" s="113" t="s">
        <v>167</v>
      </c>
      <c r="D1" s="299" t="s">
        <v>270</v>
      </c>
      <c r="E1" s="283" t="s">
        <v>336</v>
      </c>
      <c r="F1" s="284" t="s">
        <v>271</v>
      </c>
      <c r="G1" s="284" t="s">
        <v>533</v>
      </c>
      <c r="H1" s="285" t="s">
        <v>532</v>
      </c>
      <c r="I1" s="285" t="s">
        <v>554</v>
      </c>
      <c r="J1" s="285" t="s">
        <v>610</v>
      </c>
      <c r="K1" s="283" t="s">
        <v>162</v>
      </c>
      <c r="L1" s="283" t="s">
        <v>163</v>
      </c>
      <c r="M1" s="283" t="s">
        <v>272</v>
      </c>
      <c r="N1" s="283" t="s">
        <v>611</v>
      </c>
      <c r="O1" s="283" t="s">
        <v>167</v>
      </c>
      <c r="P1" s="289" t="s">
        <v>240</v>
      </c>
      <c r="Q1" s="289" t="s">
        <v>625</v>
      </c>
      <c r="R1" s="349" t="s">
        <v>273</v>
      </c>
      <c r="S1" s="286" t="s">
        <v>241</v>
      </c>
      <c r="T1" s="283" t="s">
        <v>242</v>
      </c>
      <c r="U1" s="283" t="s">
        <v>501</v>
      </c>
      <c r="V1" s="283" t="s">
        <v>340</v>
      </c>
      <c r="W1" s="290" t="s">
        <v>164</v>
      </c>
      <c r="X1" s="288" t="s">
        <v>245</v>
      </c>
      <c r="Y1" s="287" t="s">
        <v>243</v>
      </c>
      <c r="Z1" s="287" t="s">
        <v>165</v>
      </c>
      <c r="AA1" s="287" t="s">
        <v>238</v>
      </c>
      <c r="AB1" s="288" t="s">
        <v>244</v>
      </c>
      <c r="AC1" s="287" t="s">
        <v>642</v>
      </c>
    </row>
    <row r="2" spans="1:40">
      <c r="B2" s="145"/>
      <c r="C2" s="145"/>
      <c r="D2" s="300"/>
      <c r="E2" s="145"/>
      <c r="F2" s="145"/>
      <c r="H2" s="145"/>
      <c r="I2" s="145"/>
      <c r="J2" s="145"/>
      <c r="K2" s="145"/>
      <c r="L2" s="145"/>
      <c r="M2" s="145"/>
      <c r="N2" s="145"/>
      <c r="O2" s="281"/>
      <c r="P2" s="281"/>
      <c r="Q2" s="145"/>
      <c r="R2" s="146"/>
      <c r="S2" s="281"/>
      <c r="V2" s="278"/>
      <c r="W2" s="278"/>
      <c r="X2" s="76"/>
      <c r="Y2" s="76"/>
      <c r="Z2" s="76"/>
      <c r="AA2" s="278"/>
      <c r="AB2" s="145"/>
      <c r="AD2" s="145"/>
      <c r="AE2" s="145"/>
    </row>
    <row r="3" spans="1:40">
      <c r="B3" s="145"/>
      <c r="C3" s="145"/>
      <c r="D3" s="300"/>
      <c r="E3" s="145"/>
      <c r="F3" s="145"/>
      <c r="H3" s="145"/>
      <c r="I3" s="145"/>
      <c r="J3" s="145"/>
      <c r="K3" s="145"/>
      <c r="L3" s="145"/>
      <c r="M3" s="145"/>
      <c r="N3" s="145"/>
      <c r="O3" s="281"/>
      <c r="P3" s="281"/>
      <c r="Q3" s="145"/>
      <c r="R3" s="146"/>
      <c r="S3" s="281"/>
      <c r="V3" s="278"/>
      <c r="W3" s="278"/>
      <c r="X3" s="76"/>
      <c r="Y3" s="76"/>
      <c r="Z3" s="76"/>
      <c r="AA3" s="278"/>
      <c r="AB3" s="145"/>
      <c r="AD3" s="145"/>
      <c r="AE3" s="145"/>
    </row>
    <row r="4" spans="1:40">
      <c r="B4" s="145"/>
      <c r="C4" s="145"/>
      <c r="D4" s="300"/>
      <c r="E4" s="145"/>
      <c r="F4" s="145"/>
      <c r="H4" s="145"/>
      <c r="I4" s="145"/>
      <c r="K4" s="145"/>
      <c r="L4" s="145"/>
      <c r="M4" s="145"/>
      <c r="N4" s="145"/>
      <c r="O4" s="281"/>
      <c r="P4" s="281"/>
      <c r="Q4" s="145"/>
      <c r="R4" s="146"/>
      <c r="S4" s="281"/>
      <c r="V4" s="278"/>
      <c r="W4" s="278"/>
      <c r="X4" s="76"/>
      <c r="Y4" s="76"/>
      <c r="Z4" s="76"/>
      <c r="AA4" s="278"/>
      <c r="AB4" s="145"/>
      <c r="AD4" s="145"/>
      <c r="AE4" s="145"/>
      <c r="AN4" s="145"/>
    </row>
    <row r="5" spans="1:40">
      <c r="C5" s="145"/>
      <c r="D5" s="300"/>
      <c r="E5" s="145"/>
      <c r="H5" s="145"/>
      <c r="I5" s="145"/>
      <c r="K5" s="145"/>
      <c r="L5" s="145"/>
      <c r="M5" s="145"/>
      <c r="N5" s="145"/>
      <c r="O5" s="281"/>
      <c r="P5" s="281"/>
      <c r="Q5" s="145"/>
      <c r="S5" s="145"/>
      <c r="V5" s="278"/>
      <c r="W5" s="278"/>
      <c r="X5" s="76"/>
      <c r="Y5" s="76"/>
      <c r="Z5" s="76"/>
      <c r="AA5" s="278"/>
      <c r="AB5" s="145"/>
      <c r="AD5" s="145"/>
      <c r="AE5" s="145"/>
    </row>
    <row r="6" spans="1:40">
      <c r="C6" s="145"/>
      <c r="D6" s="300"/>
      <c r="E6" s="145"/>
      <c r="H6" s="145"/>
      <c r="I6" s="145"/>
      <c r="K6" s="145"/>
      <c r="L6" s="145"/>
      <c r="M6" s="145"/>
      <c r="N6" s="145"/>
      <c r="O6" s="281"/>
      <c r="P6" s="281"/>
      <c r="Q6" s="145"/>
      <c r="R6" s="146"/>
      <c r="S6" s="145"/>
      <c r="V6" s="278"/>
      <c r="W6" s="278"/>
      <c r="X6" s="76"/>
      <c r="Y6" s="76"/>
      <c r="Z6" s="76"/>
      <c r="AA6" s="278"/>
      <c r="AB6" s="145"/>
      <c r="AD6" s="145"/>
      <c r="AE6" s="145"/>
    </row>
    <row r="7" spans="1:40">
      <c r="C7" s="145"/>
      <c r="D7" s="300"/>
      <c r="E7" s="145"/>
      <c r="H7" s="145"/>
      <c r="I7" s="145"/>
      <c r="K7" s="145"/>
      <c r="L7" s="145"/>
      <c r="M7" s="145"/>
      <c r="N7" s="145"/>
      <c r="O7" s="281"/>
      <c r="P7" s="281"/>
      <c r="Q7" s="145"/>
      <c r="R7" s="146"/>
      <c r="S7" s="145"/>
      <c r="V7" s="278"/>
      <c r="W7" s="278"/>
      <c r="X7" s="76"/>
      <c r="Y7" s="76"/>
      <c r="Z7" s="76"/>
      <c r="AA7" s="278"/>
      <c r="AB7" s="145"/>
      <c r="AD7" s="145"/>
      <c r="AE7" s="145"/>
      <c r="AN7" s="145"/>
    </row>
    <row r="8" spans="1:40">
      <c r="D8" s="300"/>
      <c r="E8" s="145"/>
      <c r="F8" s="144"/>
      <c r="I8" s="145"/>
      <c r="K8" s="145"/>
      <c r="L8" s="145"/>
      <c r="M8" s="145"/>
      <c r="N8" s="145"/>
      <c r="O8" s="281"/>
      <c r="P8" s="281"/>
      <c r="Q8" s="145"/>
      <c r="R8" s="146"/>
      <c r="S8" s="145"/>
      <c r="V8" s="278"/>
      <c r="W8" s="278"/>
      <c r="X8" s="76"/>
      <c r="Y8" s="76"/>
      <c r="Z8" s="76"/>
      <c r="AA8" s="279"/>
      <c r="AB8" s="145"/>
    </row>
    <row r="9" spans="1:40">
      <c r="D9" s="300"/>
      <c r="E9" s="145"/>
      <c r="K9" s="145"/>
      <c r="L9" s="145"/>
      <c r="M9" s="145"/>
      <c r="N9" s="145"/>
      <c r="O9" s="281"/>
      <c r="P9" s="281"/>
      <c r="Q9" s="145"/>
      <c r="R9" s="146"/>
      <c r="V9" s="278"/>
      <c r="W9" s="279"/>
      <c r="X9" s="76"/>
      <c r="Y9" s="76"/>
      <c r="Z9" s="76"/>
      <c r="AA9" s="279"/>
    </row>
    <row r="10" spans="1:40">
      <c r="D10" s="300"/>
      <c r="E10" s="145"/>
      <c r="K10" s="145"/>
      <c r="O10" s="281"/>
      <c r="P10" s="281"/>
      <c r="Q10" s="145"/>
      <c r="R10" s="146"/>
      <c r="V10" s="278"/>
      <c r="W10" s="279"/>
      <c r="X10" s="76"/>
      <c r="Y10" s="76"/>
      <c r="Z10" s="76"/>
      <c r="AA10" s="279"/>
    </row>
    <row r="11" spans="1:40">
      <c r="D11" s="300"/>
      <c r="E11" s="145"/>
      <c r="K11" s="145"/>
      <c r="O11" s="281"/>
      <c r="P11" s="281"/>
      <c r="Q11" s="145"/>
      <c r="R11" s="146"/>
      <c r="V11" s="278"/>
      <c r="W11" s="279"/>
      <c r="X11" s="76"/>
      <c r="Y11" s="76"/>
      <c r="Z11" s="76"/>
      <c r="AA11" s="279"/>
    </row>
    <row r="12" spans="1:40">
      <c r="D12" s="300"/>
      <c r="E12" s="145"/>
      <c r="K12" s="145"/>
      <c r="O12" s="281"/>
      <c r="P12" s="281"/>
      <c r="Q12" s="145"/>
      <c r="R12" s="146"/>
      <c r="V12" s="278"/>
      <c r="W12" s="279"/>
      <c r="X12" s="76"/>
      <c r="Y12" s="76"/>
      <c r="Z12" s="76"/>
      <c r="AA12" s="279"/>
    </row>
    <row r="13" spans="1:40">
      <c r="D13" s="300"/>
      <c r="E13" s="145"/>
      <c r="K13" s="145"/>
      <c r="O13" s="281"/>
      <c r="P13" s="281"/>
      <c r="Q13" s="145"/>
      <c r="R13" s="146"/>
      <c r="V13" s="278"/>
      <c r="W13" s="279"/>
      <c r="X13" s="76"/>
      <c r="Y13" s="76"/>
      <c r="Z13" s="76"/>
      <c r="AA13" s="279"/>
    </row>
    <row r="14" spans="1:40">
      <c r="D14" s="300"/>
      <c r="E14" s="145"/>
      <c r="K14" s="145"/>
      <c r="O14" s="281"/>
      <c r="P14" s="281"/>
      <c r="Q14" s="145"/>
      <c r="V14" s="278"/>
      <c r="W14" s="279"/>
      <c r="X14" s="76"/>
      <c r="Y14" s="76"/>
      <c r="Z14" s="76"/>
      <c r="AA14" s="279"/>
    </row>
    <row r="15" spans="1:40">
      <c r="D15" s="300"/>
      <c r="E15" s="145"/>
      <c r="K15" s="145"/>
      <c r="O15" s="281"/>
      <c r="P15" s="281"/>
      <c r="Q15" s="145"/>
      <c r="V15" s="278"/>
      <c r="W15" s="279"/>
      <c r="X15" s="76"/>
      <c r="Y15" s="76"/>
      <c r="Z15" s="76"/>
      <c r="AA15" s="279"/>
    </row>
    <row r="16" spans="1:40">
      <c r="D16" s="300"/>
      <c r="E16" s="145"/>
      <c r="K16" s="145"/>
      <c r="O16" s="281"/>
      <c r="P16" s="281"/>
      <c r="Q16" s="145"/>
      <c r="V16" s="278"/>
      <c r="W16" s="279"/>
      <c r="X16" s="76"/>
      <c r="Y16" s="76"/>
      <c r="Z16" s="76"/>
      <c r="AA16" s="279"/>
    </row>
    <row r="17" spans="3:27">
      <c r="D17" s="300"/>
      <c r="E17" s="145"/>
      <c r="K17" s="145"/>
      <c r="O17" s="281"/>
      <c r="P17" s="281"/>
      <c r="Q17" s="145"/>
      <c r="V17" s="278"/>
      <c r="W17" s="279"/>
      <c r="X17" s="76"/>
      <c r="Y17" s="76"/>
      <c r="Z17" s="76"/>
      <c r="AA17" s="279"/>
    </row>
    <row r="18" spans="3:27">
      <c r="D18" s="300"/>
      <c r="E18" s="145"/>
      <c r="K18" s="145"/>
      <c r="O18" s="281"/>
      <c r="P18" s="281"/>
      <c r="Q18" s="145"/>
      <c r="V18" s="278"/>
      <c r="W18" s="279"/>
      <c r="X18" s="76"/>
      <c r="Y18" s="76"/>
      <c r="Z18" s="76"/>
      <c r="AA18" s="279"/>
    </row>
    <row r="19" spans="3:27" ht="13">
      <c r="C19" s="147"/>
      <c r="D19" s="301"/>
      <c r="E19" s="145"/>
      <c r="K19" s="145"/>
      <c r="L19" s="147"/>
      <c r="M19" s="147"/>
      <c r="N19" s="147"/>
      <c r="O19" s="281"/>
      <c r="P19" s="281"/>
      <c r="Q19" s="145"/>
      <c r="V19" s="278"/>
      <c r="W19" s="279"/>
      <c r="X19" s="76"/>
      <c r="Y19" s="76"/>
      <c r="Z19" s="76"/>
      <c r="AA19" s="279"/>
    </row>
    <row r="20" spans="3:27">
      <c r="D20" s="300"/>
      <c r="E20" s="145"/>
      <c r="K20" s="145"/>
      <c r="O20" s="281"/>
      <c r="P20" s="281"/>
      <c r="Q20" s="145"/>
      <c r="V20" s="278"/>
      <c r="W20" s="279"/>
      <c r="X20" s="76"/>
      <c r="Y20" s="76"/>
      <c r="Z20" s="76"/>
      <c r="AA20" s="279"/>
    </row>
    <row r="21" spans="3:27" ht="13">
      <c r="D21" s="300"/>
      <c r="E21" s="145"/>
      <c r="K21" s="145"/>
      <c r="O21" s="281"/>
      <c r="P21" s="281"/>
      <c r="Q21" s="145"/>
      <c r="T21" s="3"/>
      <c r="V21" s="278"/>
      <c r="W21" s="279"/>
      <c r="X21" s="76"/>
      <c r="Y21" s="76"/>
      <c r="Z21" s="76"/>
      <c r="AA21" s="279"/>
    </row>
    <row r="22" spans="3:27">
      <c r="D22" s="300"/>
      <c r="E22" s="145"/>
      <c r="K22" s="145"/>
      <c r="O22" s="281"/>
      <c r="P22" s="281"/>
      <c r="Q22" s="145"/>
      <c r="V22" s="278"/>
      <c r="W22" s="279"/>
      <c r="X22" s="76"/>
      <c r="Y22" s="76"/>
      <c r="Z22" s="76"/>
      <c r="AA22" s="279"/>
    </row>
    <row r="23" spans="3:27">
      <c r="D23" s="300"/>
      <c r="E23" s="145"/>
      <c r="K23" s="145"/>
      <c r="O23" s="281"/>
      <c r="P23" s="281"/>
      <c r="Q23" s="145"/>
      <c r="V23" s="278"/>
      <c r="W23" s="279"/>
      <c r="X23" s="76"/>
      <c r="Y23" s="76"/>
      <c r="Z23" s="76"/>
      <c r="AA23" s="279"/>
    </row>
    <row r="24" spans="3:27">
      <c r="D24" s="300"/>
      <c r="E24" s="145"/>
      <c r="K24" s="145"/>
      <c r="O24" s="281"/>
      <c r="P24" s="281"/>
      <c r="Q24" s="145"/>
      <c r="V24" s="278"/>
      <c r="W24" s="279"/>
      <c r="X24" s="76"/>
      <c r="Y24" s="76"/>
      <c r="Z24" s="76"/>
      <c r="AA24" s="279"/>
    </row>
    <row r="25" spans="3:27">
      <c r="D25" s="300"/>
      <c r="E25" s="145"/>
      <c r="K25" s="145"/>
      <c r="O25" s="281"/>
      <c r="P25" s="281"/>
      <c r="Q25" s="145"/>
      <c r="V25" s="278"/>
      <c r="W25" s="279"/>
      <c r="X25" s="76"/>
      <c r="Y25" s="76"/>
      <c r="Z25" s="76"/>
      <c r="AA25" s="279"/>
    </row>
    <row r="26" spans="3:27" ht="13">
      <c r="D26" s="300"/>
      <c r="E26" s="145"/>
      <c r="P26" s="282"/>
      <c r="Q26" s="3"/>
      <c r="R26" s="350"/>
      <c r="S26" s="3"/>
      <c r="V26" s="278"/>
      <c r="W26" s="279"/>
      <c r="X26" s="76"/>
      <c r="Y26" s="76"/>
      <c r="Z26" s="76"/>
      <c r="AA26" s="279"/>
    </row>
    <row r="27" spans="3:27" ht="13">
      <c r="D27" s="300"/>
      <c r="E27" s="145"/>
      <c r="U27" s="3"/>
      <c r="V27" s="278"/>
      <c r="W27" s="279"/>
      <c r="X27" s="76"/>
      <c r="Y27" s="76"/>
      <c r="Z27" s="76"/>
      <c r="AA27" s="279"/>
    </row>
    <row r="28" spans="3:27">
      <c r="D28" s="300"/>
      <c r="E28" s="145"/>
      <c r="V28" s="278"/>
      <c r="W28" s="279"/>
      <c r="X28" s="76"/>
      <c r="Y28" s="76"/>
      <c r="Z28" s="76"/>
    </row>
    <row r="29" spans="3:27">
      <c r="D29" s="300"/>
      <c r="E29" s="145"/>
      <c r="V29" s="278"/>
      <c r="W29" s="279"/>
      <c r="X29" s="76"/>
      <c r="Y29" s="76"/>
      <c r="Z29" s="76"/>
    </row>
    <row r="30" spans="3:27">
      <c r="D30" s="300"/>
      <c r="E30" s="145"/>
      <c r="V30" s="278"/>
      <c r="W30" s="279"/>
      <c r="X30" s="76"/>
      <c r="Y30" s="76"/>
      <c r="Z30" s="76"/>
    </row>
    <row r="31" spans="3:27">
      <c r="D31" s="300"/>
      <c r="E31" s="145"/>
      <c r="V31" s="278"/>
      <c r="W31" s="279"/>
      <c r="X31" s="76"/>
      <c r="Y31" s="76"/>
      <c r="Z31" s="76"/>
    </row>
    <row r="32" spans="3:27">
      <c r="D32" s="300"/>
      <c r="E32" s="145"/>
      <c r="V32" s="278"/>
      <c r="W32" s="279"/>
      <c r="X32" s="76"/>
      <c r="Y32" s="76"/>
      <c r="Z32" s="76"/>
    </row>
    <row r="33" spans="4:26">
      <c r="D33" s="300"/>
      <c r="E33" s="145"/>
      <c r="V33" s="278"/>
      <c r="W33" s="279"/>
      <c r="X33" s="76"/>
      <c r="Y33" s="76"/>
      <c r="Z33" s="76"/>
    </row>
    <row r="34" spans="4:26">
      <c r="D34" s="300"/>
      <c r="E34" s="145"/>
      <c r="V34" s="278"/>
      <c r="W34" s="279"/>
      <c r="X34" s="76"/>
      <c r="Y34" s="76"/>
      <c r="Z34" s="76"/>
    </row>
    <row r="35" spans="4:26">
      <c r="D35" s="300"/>
      <c r="E35" s="145"/>
      <c r="V35" s="278"/>
      <c r="W35" s="279"/>
      <c r="X35" s="76"/>
      <c r="Y35" s="76"/>
      <c r="Z35" s="76"/>
    </row>
    <row r="36" spans="4:26">
      <c r="D36" s="300"/>
      <c r="E36" s="145"/>
      <c r="V36" s="278"/>
      <c r="W36" s="279"/>
      <c r="X36" s="76"/>
      <c r="Y36" s="76"/>
      <c r="Z36" s="76"/>
    </row>
    <row r="37" spans="4:26">
      <c r="D37" s="300"/>
      <c r="E37" s="145"/>
      <c r="V37" s="278"/>
      <c r="W37" s="279"/>
      <c r="X37" s="76"/>
      <c r="Y37" s="76"/>
      <c r="Z37" s="76"/>
    </row>
    <row r="38" spans="4:26">
      <c r="D38" s="300"/>
      <c r="E38" s="145"/>
      <c r="V38" s="278"/>
      <c r="W38" s="279"/>
      <c r="X38" s="76"/>
      <c r="Y38" s="76"/>
      <c r="Z38" s="76"/>
    </row>
    <row r="39" spans="4:26">
      <c r="D39" s="300"/>
      <c r="E39" s="145"/>
      <c r="V39" s="278"/>
      <c r="W39" s="279"/>
      <c r="X39" s="76"/>
      <c r="Y39" s="76"/>
      <c r="Z39" s="76"/>
    </row>
    <row r="40" spans="4:26">
      <c r="D40" s="300"/>
      <c r="E40" s="145"/>
      <c r="V40" s="278"/>
      <c r="W40" s="279"/>
      <c r="X40" s="76"/>
      <c r="Y40" s="76"/>
      <c r="Z40" s="76"/>
    </row>
    <row r="41" spans="4:26">
      <c r="D41" s="300"/>
      <c r="E41" s="145"/>
      <c r="V41" s="278"/>
      <c r="W41" s="279"/>
      <c r="X41" s="76"/>
      <c r="Y41" s="76"/>
      <c r="Z41" s="76"/>
    </row>
    <row r="42" spans="4:26">
      <c r="D42" s="300"/>
      <c r="E42" s="145"/>
      <c r="V42" s="278"/>
      <c r="W42" s="279"/>
      <c r="X42" s="76"/>
      <c r="Y42" s="76"/>
      <c r="Z42" s="76"/>
    </row>
    <row r="43" spans="4:26">
      <c r="D43" s="300"/>
      <c r="E43" s="145"/>
      <c r="V43" s="278"/>
      <c r="W43" s="279"/>
      <c r="X43" s="76"/>
      <c r="Y43" s="76"/>
      <c r="Z43" s="76"/>
    </row>
    <row r="44" spans="4:26">
      <c r="D44" s="300"/>
      <c r="E44" s="145"/>
      <c r="V44" s="278"/>
      <c r="W44" s="279"/>
      <c r="X44" s="76"/>
      <c r="Y44" s="76"/>
      <c r="Z44" s="76"/>
    </row>
    <row r="45" spans="4:26">
      <c r="D45" s="300"/>
      <c r="E45" s="145"/>
      <c r="V45" s="278"/>
      <c r="W45" s="279"/>
      <c r="X45" s="76"/>
      <c r="Y45" s="76"/>
      <c r="Z45" s="76"/>
    </row>
    <row r="46" spans="4:26">
      <c r="D46" s="300"/>
      <c r="E46" s="145"/>
      <c r="V46" s="278"/>
      <c r="W46" s="279"/>
      <c r="X46" s="76"/>
      <c r="Y46" s="76"/>
      <c r="Z46" s="76"/>
    </row>
    <row r="47" spans="4:26">
      <c r="D47" s="300"/>
      <c r="E47" s="145"/>
      <c r="V47" s="278"/>
      <c r="W47" s="279"/>
      <c r="X47" s="76"/>
      <c r="Y47" s="76"/>
      <c r="Z47" s="76"/>
    </row>
    <row r="48" spans="4:26">
      <c r="D48" s="300"/>
      <c r="E48" s="145"/>
      <c r="V48" s="278"/>
      <c r="W48" s="279"/>
      <c r="X48" s="76"/>
      <c r="Y48" s="76"/>
      <c r="Z48" s="76"/>
    </row>
    <row r="49" spans="4:26">
      <c r="D49" s="300"/>
      <c r="E49" s="145"/>
      <c r="V49" s="278"/>
      <c r="W49" s="279"/>
      <c r="X49" s="76"/>
      <c r="Y49" s="76"/>
      <c r="Z49" s="76"/>
    </row>
    <row r="50" spans="4:26">
      <c r="D50" s="300"/>
      <c r="E50" s="145"/>
      <c r="V50" s="278"/>
      <c r="W50" s="279"/>
      <c r="X50" s="76"/>
      <c r="Y50" s="76"/>
      <c r="Z50" s="76"/>
    </row>
    <row r="51" spans="4:26">
      <c r="D51" s="300"/>
      <c r="E51" s="145"/>
      <c r="V51" s="278"/>
      <c r="W51" s="279"/>
      <c r="X51" s="76"/>
      <c r="Y51" s="76"/>
      <c r="Z51" s="76"/>
    </row>
    <row r="52" spans="4:26">
      <c r="D52" s="300"/>
      <c r="E52" s="145"/>
      <c r="V52" s="278"/>
      <c r="W52" s="279"/>
      <c r="X52" s="76"/>
      <c r="Y52" s="76"/>
      <c r="Z52" s="76"/>
    </row>
    <row r="53" spans="4:26">
      <c r="D53" s="300"/>
      <c r="E53" s="145"/>
      <c r="V53" s="278"/>
      <c r="W53" s="279"/>
      <c r="X53" s="76"/>
      <c r="Y53" s="76"/>
      <c r="Z53" s="76"/>
    </row>
    <row r="54" spans="4:26">
      <c r="D54" s="300"/>
      <c r="E54" s="145"/>
      <c r="V54" s="278"/>
      <c r="W54" s="279"/>
      <c r="X54" s="76"/>
      <c r="Y54" s="76"/>
      <c r="Z54" s="76"/>
    </row>
    <row r="55" spans="4:26">
      <c r="D55" s="300"/>
      <c r="V55" s="278"/>
      <c r="W55" s="279"/>
      <c r="X55" s="76"/>
      <c r="Y55" s="76"/>
      <c r="Z55" s="76"/>
    </row>
    <row r="56" spans="4:26">
      <c r="D56" s="300"/>
      <c r="V56" s="278"/>
      <c r="W56" s="279"/>
      <c r="X56" s="76"/>
      <c r="Y56" s="76"/>
      <c r="Z56" s="76"/>
    </row>
    <row r="57" spans="4:26">
      <c r="D57" s="300"/>
      <c r="V57" s="278"/>
      <c r="W57" s="279"/>
      <c r="X57" s="76"/>
      <c r="Y57" s="76"/>
      <c r="Z57" s="76"/>
    </row>
    <row r="58" spans="4:26">
      <c r="D58" s="300"/>
      <c r="V58" s="278"/>
      <c r="W58" s="279"/>
      <c r="X58" s="76"/>
      <c r="Y58" s="76"/>
      <c r="Z58" s="76"/>
    </row>
    <row r="59" spans="4:26">
      <c r="D59" s="300"/>
      <c r="V59" s="278"/>
      <c r="W59" s="279"/>
      <c r="X59" s="76"/>
      <c r="Y59" s="76"/>
      <c r="Z59" s="76"/>
    </row>
    <row r="60" spans="4:26">
      <c r="D60" s="300"/>
      <c r="V60" s="278"/>
      <c r="W60" s="279"/>
      <c r="X60" s="76"/>
      <c r="Y60" s="76"/>
      <c r="Z60" s="76"/>
    </row>
    <row r="61" spans="4:26">
      <c r="D61" s="300"/>
      <c r="V61" s="278"/>
      <c r="W61" s="279"/>
      <c r="X61" s="76"/>
      <c r="Y61" s="76"/>
      <c r="Z61" s="76"/>
    </row>
    <row r="62" spans="4:26">
      <c r="D62" s="300"/>
      <c r="V62" s="278"/>
      <c r="W62" s="279"/>
      <c r="X62" s="76"/>
      <c r="Y62" s="76"/>
      <c r="Z62" s="76"/>
    </row>
    <row r="63" spans="4:26">
      <c r="D63" s="300"/>
      <c r="V63" s="278"/>
      <c r="W63" s="279"/>
      <c r="X63" s="76"/>
      <c r="Y63" s="76"/>
      <c r="Z63" s="76"/>
    </row>
    <row r="64" spans="4:26">
      <c r="D64" s="300"/>
      <c r="V64" s="278"/>
      <c r="W64" s="279"/>
      <c r="X64" s="76"/>
      <c r="Y64" s="76"/>
      <c r="Z64" s="76"/>
    </row>
    <row r="65" spans="4:26">
      <c r="D65" s="300"/>
      <c r="V65" s="278"/>
      <c r="W65" s="279"/>
      <c r="X65" s="76"/>
      <c r="Y65" s="76"/>
      <c r="Z65" s="76"/>
    </row>
    <row r="66" spans="4:26">
      <c r="D66" s="300"/>
      <c r="V66" s="278"/>
      <c r="W66" s="279"/>
      <c r="X66" s="76"/>
      <c r="Y66" s="76"/>
      <c r="Z66" s="76"/>
    </row>
    <row r="67" spans="4:26">
      <c r="D67" s="300"/>
      <c r="V67" s="278"/>
      <c r="W67" s="279"/>
      <c r="X67" s="76"/>
      <c r="Y67" s="76"/>
      <c r="Z67" s="76"/>
    </row>
    <row r="68" spans="4:26">
      <c r="D68" s="300"/>
      <c r="V68" s="278"/>
      <c r="W68" s="279"/>
      <c r="X68" s="76"/>
      <c r="Y68" s="76"/>
      <c r="Z68" s="76"/>
    </row>
    <row r="69" spans="4:26">
      <c r="D69" s="300"/>
      <c r="V69" s="278"/>
      <c r="W69" s="279"/>
      <c r="X69" s="76"/>
      <c r="Y69" s="76"/>
      <c r="Z69" s="76"/>
    </row>
    <row r="70" spans="4:26">
      <c r="D70" s="300"/>
      <c r="V70" s="278"/>
      <c r="W70" s="279"/>
      <c r="X70" s="76"/>
      <c r="Y70" s="76"/>
      <c r="Z70" s="76"/>
    </row>
    <row r="71" spans="4:26">
      <c r="D71" s="300"/>
      <c r="V71" s="278"/>
      <c r="W71" s="279"/>
      <c r="X71" s="76"/>
      <c r="Y71" s="76"/>
      <c r="Z71" s="76"/>
    </row>
    <row r="72" spans="4:26">
      <c r="D72" s="300"/>
      <c r="V72" s="278"/>
      <c r="W72" s="279"/>
      <c r="X72" s="76"/>
      <c r="Y72" s="76"/>
      <c r="Z72" s="76"/>
    </row>
    <row r="73" spans="4:26">
      <c r="D73" s="300"/>
      <c r="V73" s="278"/>
      <c r="W73" s="279"/>
      <c r="X73" s="76"/>
      <c r="Y73" s="76"/>
      <c r="Z73" s="76"/>
    </row>
    <row r="74" spans="4:26">
      <c r="D74" s="300"/>
      <c r="V74" s="278"/>
      <c r="W74" s="279"/>
      <c r="X74" s="76"/>
      <c r="Y74" s="76"/>
      <c r="Z74" s="76"/>
    </row>
    <row r="75" spans="4:26">
      <c r="D75" s="300"/>
      <c r="V75" s="278"/>
      <c r="W75" s="279"/>
      <c r="X75" s="76"/>
      <c r="Y75" s="76"/>
      <c r="Z75" s="76"/>
    </row>
    <row r="76" spans="4:26">
      <c r="D76" s="300"/>
      <c r="V76" s="278"/>
      <c r="W76" s="279"/>
      <c r="X76" s="76"/>
      <c r="Y76" s="76"/>
      <c r="Z76" s="76"/>
    </row>
    <row r="77" spans="4:26">
      <c r="D77" s="300"/>
      <c r="V77" s="278"/>
      <c r="W77" s="279"/>
      <c r="X77" s="76"/>
      <c r="Y77" s="76"/>
      <c r="Z77" s="76"/>
    </row>
    <row r="78" spans="4:26">
      <c r="D78" s="300"/>
      <c r="V78" s="278"/>
      <c r="W78" s="279"/>
      <c r="X78" s="76"/>
      <c r="Y78" s="76"/>
      <c r="Z78" s="76"/>
    </row>
    <row r="79" spans="4:26">
      <c r="D79" s="300"/>
      <c r="V79" s="278"/>
      <c r="W79" s="279"/>
      <c r="X79" s="76"/>
      <c r="Y79" s="76"/>
      <c r="Z79" s="76"/>
    </row>
    <row r="80" spans="4:26">
      <c r="D80" s="300"/>
      <c r="V80" s="278"/>
      <c r="W80" s="279"/>
      <c r="X80" s="76"/>
      <c r="Y80" s="76"/>
      <c r="Z80" s="76"/>
    </row>
    <row r="81" spans="4:26">
      <c r="D81" s="300"/>
      <c r="V81" s="278"/>
      <c r="W81" s="279"/>
      <c r="X81" s="76"/>
      <c r="Y81" s="76"/>
      <c r="Z81" s="76"/>
    </row>
    <row r="82" spans="4:26">
      <c r="D82" s="300"/>
      <c r="V82" s="278"/>
      <c r="W82" s="279"/>
      <c r="X82" s="76"/>
      <c r="Y82" s="76"/>
      <c r="Z82" s="76"/>
    </row>
    <row r="83" spans="4:26">
      <c r="D83" s="300"/>
      <c r="V83" s="278"/>
      <c r="W83" s="279"/>
      <c r="X83" s="76"/>
      <c r="Y83" s="76"/>
      <c r="Z83" s="76"/>
    </row>
    <row r="84" spans="4:26">
      <c r="D84" s="300"/>
      <c r="V84" s="278"/>
      <c r="W84" s="279"/>
      <c r="X84" s="76"/>
      <c r="Y84" s="76"/>
      <c r="Z84" s="76"/>
    </row>
    <row r="85" spans="4:26">
      <c r="D85" s="300"/>
      <c r="V85" s="278"/>
      <c r="W85" s="279"/>
      <c r="X85" s="76"/>
      <c r="Y85" s="76"/>
      <c r="Z85" s="76"/>
    </row>
    <row r="86" spans="4:26">
      <c r="D86" s="300"/>
      <c r="V86" s="278"/>
      <c r="W86" s="279"/>
      <c r="X86" s="76"/>
      <c r="Y86" s="76"/>
      <c r="Z86" s="76"/>
    </row>
    <row r="87" spans="4:26">
      <c r="D87" s="300"/>
      <c r="V87" s="278"/>
      <c r="W87" s="279"/>
      <c r="X87" s="76"/>
      <c r="Y87" s="76"/>
      <c r="Z87" s="76"/>
    </row>
    <row r="88" spans="4:26">
      <c r="D88" s="300"/>
      <c r="V88" s="278"/>
      <c r="W88" s="279"/>
      <c r="X88" s="76"/>
      <c r="Y88" s="76"/>
      <c r="Z88" s="76"/>
    </row>
    <row r="89" spans="4:26">
      <c r="D89" s="300"/>
      <c r="V89" s="278"/>
      <c r="W89" s="279"/>
      <c r="X89" s="76"/>
      <c r="Y89" s="76"/>
      <c r="Z89" s="76"/>
    </row>
    <row r="90" spans="4:26">
      <c r="D90" s="300"/>
      <c r="V90" s="278"/>
      <c r="W90" s="279"/>
      <c r="X90" s="76"/>
      <c r="Y90" s="76"/>
      <c r="Z90" s="76"/>
    </row>
    <row r="91" spans="4:26">
      <c r="D91" s="300"/>
      <c r="V91" s="278"/>
      <c r="W91" s="279"/>
      <c r="X91" s="76"/>
      <c r="Y91" s="76"/>
      <c r="Z91" s="76"/>
    </row>
    <row r="92" spans="4:26">
      <c r="D92" s="300"/>
      <c r="V92" s="278"/>
      <c r="W92" s="279"/>
      <c r="X92" s="76"/>
      <c r="Y92" s="76"/>
      <c r="Z92" s="76"/>
    </row>
    <row r="93" spans="4:26">
      <c r="D93" s="300"/>
      <c r="V93" s="278"/>
      <c r="W93" s="279"/>
      <c r="X93" s="76"/>
      <c r="Y93" s="76"/>
      <c r="Z93" s="76"/>
    </row>
    <row r="94" spans="4:26">
      <c r="D94" s="300"/>
      <c r="V94" s="278"/>
      <c r="W94" s="279"/>
      <c r="X94" s="76"/>
      <c r="Y94" s="76"/>
      <c r="Z94" s="76"/>
    </row>
    <row r="95" spans="4:26">
      <c r="D95" s="300"/>
      <c r="V95" s="278"/>
      <c r="W95" s="279"/>
      <c r="X95" s="76"/>
      <c r="Y95" s="76"/>
      <c r="Z95" s="76"/>
    </row>
    <row r="96" spans="4:26">
      <c r="D96" s="300"/>
      <c r="V96" s="278"/>
      <c r="W96" s="279"/>
      <c r="X96" s="76"/>
      <c r="Y96" s="76"/>
      <c r="Z96" s="76"/>
    </row>
    <row r="97" spans="4:26">
      <c r="D97" s="300"/>
      <c r="V97" s="278"/>
      <c r="W97" s="279"/>
      <c r="X97" s="76"/>
      <c r="Y97" s="76"/>
      <c r="Z97" s="76"/>
    </row>
    <row r="98" spans="4:26">
      <c r="D98" s="300"/>
      <c r="V98" s="278"/>
      <c r="W98" s="279"/>
      <c r="X98" s="76"/>
      <c r="Y98" s="76"/>
      <c r="Z98" s="76"/>
    </row>
    <row r="99" spans="4:26">
      <c r="D99" s="300"/>
      <c r="V99" s="278"/>
      <c r="W99" s="279"/>
      <c r="X99" s="76"/>
      <c r="Y99" s="76"/>
      <c r="Z99" s="76"/>
    </row>
    <row r="100" spans="4:26">
      <c r="D100" s="300"/>
      <c r="V100" s="278"/>
      <c r="W100" s="279"/>
      <c r="X100" s="76"/>
      <c r="Y100" s="76"/>
      <c r="Z100" s="76"/>
    </row>
    <row r="101" spans="4:26">
      <c r="D101" s="300"/>
      <c r="V101" s="278"/>
      <c r="W101" s="279"/>
      <c r="X101" s="76"/>
      <c r="Y101" s="76"/>
      <c r="Z101" s="76"/>
    </row>
    <row r="102" spans="4:26">
      <c r="D102" s="300"/>
      <c r="V102" s="278"/>
      <c r="Y102" s="76"/>
      <c r="Z102" s="76"/>
    </row>
    <row r="103" spans="4:26">
      <c r="D103" s="300"/>
      <c r="Y103" s="76"/>
      <c r="Z103" s="76"/>
    </row>
    <row r="104" spans="4:26">
      <c r="D104" s="300"/>
      <c r="Y104" s="76"/>
      <c r="Z104" s="76"/>
    </row>
    <row r="105" spans="4:26">
      <c r="D105" s="300"/>
      <c r="Y105" s="76"/>
      <c r="Z105" s="76"/>
    </row>
    <row r="106" spans="4:26">
      <c r="D106" s="300"/>
      <c r="Y106" s="76"/>
      <c r="Z106" s="76"/>
    </row>
    <row r="107" spans="4:26">
      <c r="D107" s="300"/>
      <c r="Y107" s="76"/>
      <c r="Z107" s="76"/>
    </row>
    <row r="108" spans="4:26">
      <c r="D108" s="300"/>
      <c r="Y108" s="76"/>
      <c r="Z108" s="76"/>
    </row>
    <row r="109" spans="4:26">
      <c r="D109" s="300"/>
      <c r="Y109" s="76"/>
      <c r="Z109" s="76"/>
    </row>
    <row r="110" spans="4:26">
      <c r="D110" s="300"/>
      <c r="Y110" s="76"/>
      <c r="Z110" s="76"/>
    </row>
    <row r="111" spans="4:26">
      <c r="D111" s="300"/>
      <c r="Y111" s="76"/>
      <c r="Z111" s="76"/>
    </row>
    <row r="112" spans="4:26">
      <c r="D112" s="300"/>
      <c r="Y112" s="76"/>
      <c r="Z112" s="76"/>
    </row>
    <row r="113" spans="4:26">
      <c r="D113" s="300"/>
      <c r="Y113" s="76"/>
      <c r="Z113" s="76"/>
    </row>
    <row r="114" spans="4:26">
      <c r="D114" s="300"/>
      <c r="Y114" s="76"/>
      <c r="Z114" s="76"/>
    </row>
    <row r="115" spans="4:26">
      <c r="D115" s="300"/>
      <c r="Y115" s="76"/>
      <c r="Z115" s="76"/>
    </row>
    <row r="116" spans="4:26">
      <c r="D116" s="300"/>
      <c r="Y116" s="76"/>
      <c r="Z116" s="76"/>
    </row>
    <row r="117" spans="4:26">
      <c r="D117" s="300"/>
      <c r="Y117" s="76"/>
      <c r="Z117" s="76"/>
    </row>
    <row r="118" spans="4:26">
      <c r="D118" s="300"/>
      <c r="Y118" s="76"/>
      <c r="Z118" s="76"/>
    </row>
    <row r="119" spans="4:26">
      <c r="D119" s="300"/>
      <c r="Y119" s="76"/>
      <c r="Z119" s="76"/>
    </row>
    <row r="120" spans="4:26">
      <c r="D120" s="300"/>
      <c r="Y120" s="76"/>
      <c r="Z120" s="76"/>
    </row>
    <row r="121" spans="4:26">
      <c r="D121" s="300"/>
      <c r="Y121" s="76"/>
      <c r="Z121" s="76"/>
    </row>
    <row r="122" spans="4:26">
      <c r="D122" s="300"/>
      <c r="Y122" s="76"/>
      <c r="Z122" s="76"/>
    </row>
    <row r="123" spans="4:26">
      <c r="D123" s="300"/>
      <c r="Y123" s="76"/>
      <c r="Z123" s="76"/>
    </row>
    <row r="124" spans="4:26">
      <c r="D124" s="300"/>
      <c r="Y124" s="76"/>
      <c r="Z124" s="76"/>
    </row>
    <row r="125" spans="4:26">
      <c r="D125" s="300"/>
      <c r="Y125" s="76"/>
      <c r="Z125" s="76"/>
    </row>
    <row r="126" spans="4:26">
      <c r="D126" s="300"/>
      <c r="Y126" s="76"/>
      <c r="Z126" s="76"/>
    </row>
    <row r="127" spans="4:26">
      <c r="D127" s="300"/>
      <c r="Y127" s="76"/>
      <c r="Z127" s="76"/>
    </row>
    <row r="128" spans="4:26">
      <c r="D128" s="300"/>
      <c r="Y128" s="76"/>
      <c r="Z128" s="76"/>
    </row>
    <row r="129" spans="4:26">
      <c r="D129" s="300"/>
      <c r="Y129" s="76"/>
      <c r="Z129" s="76"/>
    </row>
    <row r="130" spans="4:26">
      <c r="D130" s="300"/>
      <c r="Y130" s="76"/>
      <c r="Z130" s="76"/>
    </row>
    <row r="131" spans="4:26">
      <c r="D131" s="300"/>
      <c r="Y131" s="76"/>
      <c r="Z131" s="76"/>
    </row>
    <row r="132" spans="4:26">
      <c r="D132" s="300"/>
      <c r="Y132" s="76"/>
      <c r="Z132" s="76"/>
    </row>
    <row r="133" spans="4:26">
      <c r="D133" s="300"/>
      <c r="Y133" s="76"/>
      <c r="Z133" s="76"/>
    </row>
    <row r="134" spans="4:26">
      <c r="D134" s="300"/>
      <c r="Y134" s="76"/>
      <c r="Z134" s="76"/>
    </row>
    <row r="135" spans="4:26">
      <c r="D135" s="300"/>
      <c r="Y135" s="76"/>
      <c r="Z135" s="76"/>
    </row>
    <row r="136" spans="4:26">
      <c r="D136" s="300"/>
      <c r="Y136" s="76"/>
      <c r="Z136" s="76"/>
    </row>
    <row r="137" spans="4:26">
      <c r="D137" s="300"/>
      <c r="Y137" s="76"/>
      <c r="Z137" s="76"/>
    </row>
    <row r="138" spans="4:26">
      <c r="D138" s="300"/>
      <c r="Y138" s="76"/>
      <c r="Z138" s="76"/>
    </row>
    <row r="139" spans="4:26">
      <c r="D139" s="300"/>
      <c r="Y139" s="76"/>
      <c r="Z139" s="76"/>
    </row>
    <row r="140" spans="4:26">
      <c r="D140" s="300"/>
      <c r="Y140" s="76"/>
      <c r="Z140" s="76"/>
    </row>
    <row r="141" spans="4:26">
      <c r="D141" s="300"/>
      <c r="Y141" s="76"/>
      <c r="Z141" s="76"/>
    </row>
    <row r="142" spans="4:26">
      <c r="D142" s="300"/>
      <c r="Y142" s="76"/>
      <c r="Z142" s="76"/>
    </row>
    <row r="143" spans="4:26">
      <c r="D143" s="300"/>
      <c r="Y143" s="76"/>
      <c r="Z143" s="76"/>
    </row>
    <row r="144" spans="4:26">
      <c r="D144" s="300"/>
      <c r="Y144" s="76"/>
      <c r="Z144" s="76"/>
    </row>
    <row r="145" spans="4:26">
      <c r="D145" s="300"/>
      <c r="Y145" s="76"/>
      <c r="Z145" s="76"/>
    </row>
    <row r="146" spans="4:26">
      <c r="D146" s="300"/>
      <c r="Y146" s="76"/>
      <c r="Z146" s="76"/>
    </row>
    <row r="147" spans="4:26">
      <c r="D147" s="300"/>
      <c r="Y147" s="76"/>
      <c r="Z147" s="76"/>
    </row>
    <row r="148" spans="4:26">
      <c r="D148" s="300"/>
      <c r="Y148" s="76"/>
      <c r="Z148" s="76"/>
    </row>
    <row r="149" spans="4:26">
      <c r="D149" s="300"/>
      <c r="Y149" s="76"/>
      <c r="Z149" s="76"/>
    </row>
    <row r="150" spans="4:26">
      <c r="D150" s="300"/>
      <c r="Y150" s="76"/>
      <c r="Z150" s="76"/>
    </row>
    <row r="151" spans="4:26">
      <c r="D151" s="300"/>
      <c r="Y151" s="76"/>
      <c r="Z151" s="76"/>
    </row>
    <row r="152" spans="4:26">
      <c r="D152" s="300"/>
    </row>
    <row r="153" spans="4:26">
      <c r="D153" s="300"/>
    </row>
    <row r="154" spans="4:26">
      <c r="D154" s="300"/>
    </row>
    <row r="155" spans="4:26">
      <c r="D155" s="300"/>
    </row>
    <row r="156" spans="4:26">
      <c r="D156" s="300"/>
    </row>
  </sheetData>
  <sheetProtection password="E903" sheet="1" objects="1" scenarios="1" selectLockedCells="1"/>
  <phoneticPr fontId="13" type="noConversion"/>
  <pageMargins left="0.75" right="0.75" top="1" bottom="1" header="0.5" footer="0.5"/>
  <pageSetup orientation="portrait" r:id="rId1"/>
  <headerFooter alignWithMargins="0">
    <oddHeader>&amp;L&amp;14Verizon Business VoIP Subscriber Details&amp;RSIF Version 6.1; Status: October 2008</oddHead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MCg"/>
  <dimension ref="A1:P27"/>
  <sheetViews>
    <sheetView topLeftCell="B1" zoomScale="80" workbookViewId="0">
      <selection activeCell="M14" sqref="M14"/>
    </sheetView>
  </sheetViews>
  <sheetFormatPr defaultColWidth="9.1796875" defaultRowHeight="12.5"/>
  <cols>
    <col min="1" max="1" width="4.453125" style="144" hidden="1" customWidth="1"/>
    <col min="2" max="2" width="9.1796875" style="144"/>
    <col min="3" max="3" width="22" style="296" bestFit="1" customWidth="1"/>
    <col min="4" max="4" width="26.54296875" style="144" bestFit="1" customWidth="1"/>
    <col min="5" max="5" width="14.81640625" style="296" customWidth="1"/>
    <col min="6" max="6" width="18.81640625" style="296" bestFit="1" customWidth="1"/>
    <col min="7" max="7" width="21.26953125" style="144" bestFit="1" customWidth="1"/>
    <col min="8" max="8" width="23.81640625" style="296" bestFit="1" customWidth="1"/>
    <col min="9" max="9" width="22.453125" style="144" bestFit="1" customWidth="1"/>
    <col min="10" max="10" width="21" style="144" bestFit="1" customWidth="1"/>
    <col min="11" max="11" width="12.26953125" style="144" bestFit="1" customWidth="1"/>
    <col min="12" max="13" width="21" style="296" bestFit="1" customWidth="1"/>
    <col min="14" max="14" width="26.54296875" style="144" customWidth="1"/>
    <col min="15" max="15" width="14.453125" style="296" bestFit="1" customWidth="1"/>
    <col min="16" max="16" width="17.81640625" style="296" bestFit="1" customWidth="1"/>
    <col min="17" max="16384" width="9.1796875" style="144"/>
  </cols>
  <sheetData>
    <row r="1" spans="1:16">
      <c r="A1" s="143" t="s">
        <v>161</v>
      </c>
      <c r="B1" s="292" t="s">
        <v>484</v>
      </c>
      <c r="C1" s="293" t="s">
        <v>634</v>
      </c>
      <c r="D1" s="293" t="s">
        <v>632</v>
      </c>
      <c r="E1" s="294" t="s">
        <v>627</v>
      </c>
      <c r="F1" s="294" t="s">
        <v>637</v>
      </c>
      <c r="G1" s="294" t="s">
        <v>621</v>
      </c>
      <c r="H1" s="295" t="s">
        <v>629</v>
      </c>
      <c r="I1" s="294" t="s">
        <v>630</v>
      </c>
      <c r="J1" s="294" t="s">
        <v>631</v>
      </c>
      <c r="K1" s="294" t="s">
        <v>638</v>
      </c>
      <c r="L1" s="294" t="s">
        <v>628</v>
      </c>
      <c r="M1" s="294" t="s">
        <v>639</v>
      </c>
      <c r="N1" s="294" t="s">
        <v>641</v>
      </c>
      <c r="O1" s="294" t="s">
        <v>622</v>
      </c>
      <c r="P1" s="294" t="s">
        <v>623</v>
      </c>
    </row>
    <row r="2" spans="1:16">
      <c r="A2" s="144">
        <v>1</v>
      </c>
      <c r="B2" s="146">
        <f>SIF_Site1ICPUsers!B13</f>
        <v>1</v>
      </c>
      <c r="C2" s="297" t="str">
        <f>IF(ISBLANK(SIF_Site1ICPUsers!BH13),"",(SIF_Site1ICPUsers!BH13))</f>
        <v/>
      </c>
      <c r="D2" s="144" t="str">
        <f>IF(ISBLANK(SIF_Site1ICPUsers!BI13),"",(SIF_Site1ICPUsers!BI13))</f>
        <v/>
      </c>
      <c r="E2" s="297" t="str">
        <f>IF(ISBLANK(SIF_Site1ICPUsers!BJ13),"",(SIF_Site1ICPUsers!BJ13))</f>
        <v/>
      </c>
      <c r="F2" s="297" t="str">
        <f>IF(ISBLANK(SIF_Site1ICPUsers!BK13),"",(SIF_Site1ICPUsers!BK13))</f>
        <v/>
      </c>
      <c r="G2" s="144" t="str">
        <f>IF(ISBLANK(SIF_Site1ICPUsers!BR13),"",(SIF_Site1ICPUsers!BR13))</f>
        <v/>
      </c>
      <c r="H2" s="297" t="str">
        <f>IF(ISBLANK(SIF_Site1ICPUsers!BS13),"",(SIF_Site1ICPUsers!BS13))</f>
        <v/>
      </c>
      <c r="I2" s="146" t="str">
        <f>IF(ISBLANK(SIF_Site1ICPUsers!BV13),"",(SIF_Site1ICPUsers!BV13))</f>
        <v/>
      </c>
      <c r="J2" s="144" t="str">
        <f>IF(ISBLANK(SIF_Site1ICPUsers!BW13),"",(SIF_Site1ICPUsers!BW13))</f>
        <v/>
      </c>
      <c r="K2" s="144" t="str">
        <f>IF(ISBLANK(SIF_Site1ICPUsers!BM13),"",(SIF_Site1ICPUsers!BM13))</f>
        <v/>
      </c>
      <c r="L2" s="296" t="str">
        <f>IF(ISBLANK(SIF_Site1ICPUsers!BL13),"",(SIF_Site1ICPUsers!BL13))</f>
        <v/>
      </c>
      <c r="M2" s="296" t="str">
        <f>IF(ISBLANK(SIF_Site1ICPUsers!BX13),"",(SIF_Site1ICPUsers!BX13))</f>
        <v/>
      </c>
      <c r="N2" s="144" t="str">
        <f>IF(ISBLANK(SIF_Site1ICPUsers!BY13),"",(SIF_Site1ICPUsers!BY13))</f>
        <v/>
      </c>
      <c r="O2" s="296" t="str">
        <f>IF(ISBLANK(SIF_Site1ICPUsers!BZ13),"",(SIF_Site1ICPUsers!BZ13))</f>
        <v/>
      </c>
      <c r="P2" s="296" t="str">
        <f>IF(ISBLANK(SIF_Site1ICPUsers!CA13),"",(SIF_Site1ICPUsers!CA13))</f>
        <v/>
      </c>
    </row>
    <row r="3" spans="1:16">
      <c r="B3" s="146"/>
      <c r="C3" s="297"/>
      <c r="E3" s="297"/>
      <c r="F3" s="297"/>
      <c r="H3" s="297"/>
      <c r="I3" s="146"/>
    </row>
    <row r="4" spans="1:16">
      <c r="B4" s="146"/>
      <c r="C4" s="297"/>
      <c r="E4" s="297"/>
      <c r="F4" s="297"/>
      <c r="H4" s="297"/>
      <c r="I4" s="146"/>
      <c r="O4" s="297"/>
    </row>
    <row r="5" spans="1:16">
      <c r="C5" s="297"/>
      <c r="E5" s="297"/>
      <c r="F5" s="297"/>
      <c r="H5" s="297"/>
      <c r="I5" s="146"/>
    </row>
    <row r="6" spans="1:16">
      <c r="C6" s="297"/>
      <c r="E6" s="297"/>
      <c r="F6" s="297"/>
      <c r="H6" s="297"/>
      <c r="I6" s="146"/>
    </row>
    <row r="7" spans="1:16">
      <c r="C7" s="297"/>
      <c r="E7" s="297"/>
      <c r="F7" s="297"/>
      <c r="H7" s="297"/>
      <c r="I7" s="146"/>
      <c r="O7" s="297"/>
    </row>
    <row r="8" spans="1:16">
      <c r="E8" s="297"/>
      <c r="H8" s="297"/>
      <c r="I8" s="146"/>
    </row>
    <row r="27" spans="6:6">
      <c r="F27" s="298"/>
    </row>
  </sheetData>
  <sheetProtection password="E903" sheet="1" objects="1" scenarios="1"/>
  <phoneticPr fontId="13" type="noConversion"/>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BE73B4-84CA-404A-A5BF-6C6942692F24}">
  <ds:schemaRefs>
    <ds:schemaRef ds:uri="http://schemas.microsoft.com/sharepoint/v3/contenttype/forms"/>
  </ds:schemaRefs>
</ds:datastoreItem>
</file>

<file path=customXml/itemProps2.xml><?xml version="1.0" encoding="utf-8"?>
<ds:datastoreItem xmlns:ds="http://schemas.openxmlformats.org/officeDocument/2006/customXml" ds:itemID="{92F9C929-6728-4250-8C70-40CBF43DFD87}">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F398AFD-067E-4E72-BE1D-0F3D6F6A21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31</vt:i4>
      </vt:variant>
    </vt:vector>
  </HeadingPairs>
  <TitlesOfParts>
    <vt:vector size="45" baseType="lpstr">
      <vt:lpstr>Instructions</vt:lpstr>
      <vt:lpstr>CommonToAllSites</vt:lpstr>
      <vt:lpstr>SIF_Site1Users</vt:lpstr>
      <vt:lpstr>BSSubs_Site1</vt:lpstr>
      <vt:lpstr>IASA_SitePhns</vt:lpstr>
      <vt:lpstr>SIF_Site1</vt:lpstr>
      <vt:lpstr>SIF_Site1ICPUsers</vt:lpstr>
      <vt:lpstr>ICP_Bulkupload</vt:lpstr>
      <vt:lpstr>FMCg_Bulkload</vt:lpstr>
      <vt:lpstr>ICP_SitePhns</vt:lpstr>
      <vt:lpstr>PB_Site1Info</vt:lpstr>
      <vt:lpstr>DE DirectoryServ (German)</vt:lpstr>
      <vt:lpstr>PB_CLIInfo</vt:lpstr>
      <vt:lpstr>Sheet1</vt:lpstr>
      <vt:lpstr>SIF_Site1ICPUsers!Common_Kit_Names</vt:lpstr>
      <vt:lpstr>Common_Kit_Names</vt:lpstr>
      <vt:lpstr>PB_Site1Info!Common_Phone_Types</vt:lpstr>
      <vt:lpstr>Common_Phone_Types</vt:lpstr>
      <vt:lpstr>Country</vt:lpstr>
      <vt:lpstr>Fmcg</vt:lpstr>
      <vt:lpstr>SIF_Site1ICPUsers!ICP_Details</vt:lpstr>
      <vt:lpstr>ICP_Flag</vt:lpstr>
      <vt:lpstr>SIF_Site1ICPUsers!ICP_Sitephns</vt:lpstr>
      <vt:lpstr>PB_Site1Info!NXO_PhoneInfo</vt:lpstr>
      <vt:lpstr>CommonToAllSites!Print_Area</vt:lpstr>
      <vt:lpstr>SIF_Site1!Print_Area</vt:lpstr>
      <vt:lpstr>SIF_Site1ICPUsers!Print_Area</vt:lpstr>
      <vt:lpstr>SIF_Site1ICPUsers!Print_Titles</vt:lpstr>
      <vt:lpstr>SIF_Site1Users!Print_Titles</vt:lpstr>
      <vt:lpstr>IASA_SitePhns!SIF_ICPSitephns</vt:lpstr>
      <vt:lpstr>SIF_ICPSitephns</vt:lpstr>
      <vt:lpstr>IASA_SitePhns!SIF_Site1Users</vt:lpstr>
      <vt:lpstr>SIF_Site1Users</vt:lpstr>
      <vt:lpstr>IASA_SitePhns!Sitephns_Phoneinfo</vt:lpstr>
      <vt:lpstr>Sitephns_Phoneinfo</vt:lpstr>
      <vt:lpstr>IASA_SitePhns!Sitephns_Siteinfo</vt:lpstr>
      <vt:lpstr>Sitephns_Siteinfo</vt:lpstr>
      <vt:lpstr>IASA_SitePhns!Sitephns_Userinfo</vt:lpstr>
      <vt:lpstr>Sitephns_Userinfo</vt:lpstr>
      <vt:lpstr>SIF_Site1ICPUsers!User_Details</vt:lpstr>
      <vt:lpstr>User_Details</vt:lpstr>
      <vt:lpstr>SIF_Site1ICPUsers!User_PhoneIds</vt:lpstr>
      <vt:lpstr>User_PhoneIds</vt:lpstr>
      <vt:lpstr>SIF_Site1ICPUsers!User_SiteSheet</vt:lpstr>
      <vt:lpstr>SIF_Site1ICPUsers!UserID</vt:lpstr>
    </vt:vector>
  </TitlesOfParts>
  <Company>Verizon Business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VoIP SIF</dc:title>
  <dc:creator>Christoph Studer</dc:creator>
  <cp:lastModifiedBy>Legg, Richard</cp:lastModifiedBy>
  <cp:lastPrinted>2016-04-01T08:32:45Z</cp:lastPrinted>
  <dcterms:created xsi:type="dcterms:W3CDTF">2005-05-06T11:28:02Z</dcterms:created>
  <dcterms:modified xsi:type="dcterms:W3CDTF">2023-07-19T18:43:55Z</dcterms:modified>
</cp:coreProperties>
</file>